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vmparra\Desktop\Micro Sitio Planeacion\PDFs\30032020\"/>
    </mc:Choice>
  </mc:AlternateContent>
  <bookViews>
    <workbookView xWindow="0" yWindow="0" windowWidth="23040" windowHeight="9192" tabRatio="764" activeTab="1"/>
  </bookViews>
  <sheets>
    <sheet name="Índice" sheetId="65" r:id="rId1"/>
    <sheet name="5.1" sheetId="43" r:id="rId2"/>
    <sheet name="5.2" sheetId="2" r:id="rId3"/>
    <sheet name="5.3a" sheetId="45" r:id="rId4"/>
    <sheet name="5.3b" sheetId="46" r:id="rId5"/>
    <sheet name="5.4" sheetId="47" r:id="rId6"/>
    <sheet name="5.5" sheetId="48" r:id="rId7"/>
    <sheet name="5.6" sheetId="49" r:id="rId8"/>
    <sheet name="5.7" sheetId="8" r:id="rId9"/>
    <sheet name="5.8" sheetId="50" r:id="rId10"/>
    <sheet name="5.9" sheetId="51" r:id="rId11"/>
    <sheet name="5.10a" sheetId="52" r:id="rId12"/>
    <sheet name="5.10b" sheetId="53" r:id="rId13"/>
    <sheet name="5.11" sheetId="64" r:id="rId14"/>
    <sheet name="5.12" sheetId="55" r:id="rId15"/>
    <sheet name="5.13" sheetId="56" r:id="rId16"/>
    <sheet name="5.14" sheetId="57" r:id="rId17"/>
    <sheet name="5.15" sheetId="16" r:id="rId18"/>
    <sheet name="5.16" sheetId="17" r:id="rId19"/>
    <sheet name="5.17a" sheetId="58" r:id="rId20"/>
    <sheet name="5.17b" sheetId="59" r:id="rId21"/>
    <sheet name="5.18" sheetId="60" r:id="rId22"/>
    <sheet name="5.19a" sheetId="61" r:id="rId23"/>
    <sheet name="5.19b" sheetId="62" r:id="rId24"/>
    <sheet name="5.20" sheetId="63" r:id="rId25"/>
    <sheet name="G 5.1" sheetId="24" r:id="rId26"/>
    <sheet name="5.21" sheetId="25" r:id="rId27"/>
    <sheet name="5.22" sheetId="26" r:id="rId28"/>
    <sheet name="5.23" sheetId="27" r:id="rId29"/>
    <sheet name="5.24" sheetId="28" r:id="rId30"/>
    <sheet name="5.25" sheetId="29" r:id="rId31"/>
    <sheet name="5.26" sheetId="30" r:id="rId32"/>
    <sheet name="5.27" sheetId="31" r:id="rId33"/>
    <sheet name="5.28" sheetId="32" r:id="rId34"/>
    <sheet name="5.29" sheetId="33" r:id="rId35"/>
    <sheet name="5.30" sheetId="34" r:id="rId36"/>
    <sheet name="5.31" sheetId="35" r:id="rId37"/>
    <sheet name="5.32" sheetId="36" r:id="rId38"/>
    <sheet name="5.33" sheetId="37" r:id="rId39"/>
    <sheet name="G 5.2" sheetId="44" r:id="rId40"/>
    <sheet name="5.34" sheetId="40" r:id="rId41"/>
    <sheet name="5.35a" sheetId="41" r:id="rId42"/>
    <sheet name="5.35b" sheetId="42" r:id="rId43"/>
  </sheets>
  <externalReferences>
    <externalReference r:id="rId44"/>
    <externalReference r:id="rId45"/>
    <externalReference r:id="rId46"/>
    <externalReference r:id="rId47"/>
    <externalReference r:id="rId48"/>
    <externalReference r:id="rId49"/>
    <externalReference r:id="rId50"/>
    <externalReference r:id="rId51"/>
  </externalReferences>
  <definedNames>
    <definedName name="_______EDO60" localSheetId="42">[1]C2.2.18!#REF!</definedName>
    <definedName name="_______EDO70" localSheetId="42">[1]C2.2.18!#REF!</definedName>
    <definedName name="_______EDO80" localSheetId="42">[1]C2.2.18!#REF!</definedName>
    <definedName name="_______EDO90" localSheetId="42">[1]C2.2.18!#REF!</definedName>
    <definedName name="_______MUN60" localSheetId="42">[1]C2.2.18!#REF!</definedName>
    <definedName name="_______MUN70" localSheetId="42">[1]C2.2.18!#REF!</definedName>
    <definedName name="_______MUN80" localSheetId="42">[1]C2.2.18!#REF!</definedName>
    <definedName name="_______MUN90" localSheetId="42">[1]C2.2.18!#REF!</definedName>
    <definedName name="______EDO60" localSheetId="41">[1]C2.2.18!#REF!</definedName>
    <definedName name="______EDO70" localSheetId="41">[1]C2.2.18!#REF!</definedName>
    <definedName name="______EDO80" localSheetId="41">[1]C2.2.18!#REF!</definedName>
    <definedName name="______EDO90" localSheetId="41">[1]C2.2.18!#REF!</definedName>
    <definedName name="______MUN60" localSheetId="41">[1]C2.2.18!#REF!</definedName>
    <definedName name="______MUN70" localSheetId="41">[1]C2.2.18!#REF!</definedName>
    <definedName name="______MUN80" localSheetId="41">[1]C2.2.18!#REF!</definedName>
    <definedName name="______MUN90" localSheetId="41">[1]C2.2.18!#REF!</definedName>
    <definedName name="______pie2">#REF!</definedName>
    <definedName name="______pie3">#REF!</definedName>
    <definedName name="_____EDO50">#REF!</definedName>
    <definedName name="_____EDO60">[1]C2.2.18!#REF!</definedName>
    <definedName name="_____EDO70">[1]C2.2.18!#REF!</definedName>
    <definedName name="_____EDO80">[1]C2.2.18!#REF!</definedName>
    <definedName name="_____EDO90">[1]C2.2.18!#REF!</definedName>
    <definedName name="_____MUN50">#REF!</definedName>
    <definedName name="_____MUN60">[1]C2.2.18!#REF!</definedName>
    <definedName name="_____MUN70">[1]C2.2.18!#REF!</definedName>
    <definedName name="_____MUN80">[1]C2.2.18!#REF!</definedName>
    <definedName name="_____MUN90">[1]C2.2.18!#REF!</definedName>
    <definedName name="_____pie1">#REF!</definedName>
    <definedName name="_____pie2">#REF!</definedName>
    <definedName name="_____pie3">#REF!</definedName>
    <definedName name="____EDO50">#REF!</definedName>
    <definedName name="____EDO60">[1]C2.2.18!#REF!</definedName>
    <definedName name="____EDO70">[1]C2.2.18!#REF!</definedName>
    <definedName name="____EDO80">[1]C2.2.18!#REF!</definedName>
    <definedName name="____EDO90">[1]C2.2.18!#REF!</definedName>
    <definedName name="____MUN50">#REF!</definedName>
    <definedName name="____MUN60">[1]C2.2.18!#REF!</definedName>
    <definedName name="____MUN70">[1]C2.2.18!#REF!</definedName>
    <definedName name="____MUN80">[1]C2.2.18!#REF!</definedName>
    <definedName name="____MUN90">[1]C2.2.18!#REF!</definedName>
    <definedName name="____pie1">#REF!</definedName>
    <definedName name="____pie2" localSheetId="1">#REF!</definedName>
    <definedName name="____pie2" localSheetId="12">#REF!</definedName>
    <definedName name="____pie2">#REF!</definedName>
    <definedName name="____pie3" localSheetId="1">#REF!</definedName>
    <definedName name="____pie3" localSheetId="12">#REF!</definedName>
    <definedName name="____pie3">#REF!</definedName>
    <definedName name="___EDO50" localSheetId="1">#REF!</definedName>
    <definedName name="___EDO50" localSheetId="12">#REF!</definedName>
    <definedName name="___EDO50">#REF!</definedName>
    <definedName name="___EDO60" localSheetId="1">[1]C2.2.18!#REF!</definedName>
    <definedName name="___EDO60" localSheetId="12">[1]C2.2.18!#REF!</definedName>
    <definedName name="___EDO60">[1]C2.2.18!#REF!</definedName>
    <definedName name="___EDO70" localSheetId="1">[1]C2.2.18!#REF!</definedName>
    <definedName name="___EDO70" localSheetId="12">[1]C2.2.18!#REF!</definedName>
    <definedName name="___EDO70">[1]C2.2.18!#REF!</definedName>
    <definedName name="___EDO80" localSheetId="1">[1]C2.2.18!#REF!</definedName>
    <definedName name="___EDO80" localSheetId="12">[1]C2.2.18!#REF!</definedName>
    <definedName name="___EDO80">[1]C2.2.18!#REF!</definedName>
    <definedName name="___EDO90" localSheetId="1">[1]C2.2.18!#REF!</definedName>
    <definedName name="___EDO90" localSheetId="12">[1]C2.2.18!#REF!</definedName>
    <definedName name="___EDO90">[1]C2.2.18!#REF!</definedName>
    <definedName name="___MUN50" localSheetId="1">#REF!</definedName>
    <definedName name="___MUN50" localSheetId="12">#REF!</definedName>
    <definedName name="___MUN50">#REF!</definedName>
    <definedName name="___MUN60" localSheetId="1">[1]C2.2.18!#REF!</definedName>
    <definedName name="___MUN60" localSheetId="12">[1]C2.2.18!#REF!</definedName>
    <definedName name="___MUN60">[1]C2.2.18!#REF!</definedName>
    <definedName name="___MUN70" localSheetId="1">[1]C2.2.18!#REF!</definedName>
    <definedName name="___MUN70" localSheetId="12">[1]C2.2.18!#REF!</definedName>
    <definedName name="___MUN70">[1]C2.2.18!#REF!</definedName>
    <definedName name="___MUN80" localSheetId="1">[1]C2.2.18!#REF!</definedName>
    <definedName name="___MUN80" localSheetId="12">[1]C2.2.18!#REF!</definedName>
    <definedName name="___MUN80">[1]C2.2.18!#REF!</definedName>
    <definedName name="___MUN90" localSheetId="1">[1]C2.2.18!#REF!</definedName>
    <definedName name="___MUN90" localSheetId="12">[1]C2.2.18!#REF!</definedName>
    <definedName name="___MUN90">[1]C2.2.18!#REF!</definedName>
    <definedName name="___pie1" localSheetId="1">#REF!</definedName>
    <definedName name="___pie1" localSheetId="12">#REF!</definedName>
    <definedName name="___pie1">#REF!</definedName>
    <definedName name="___pie2" localSheetId="1">#REF!</definedName>
    <definedName name="___pie2" localSheetId="12">#REF!</definedName>
    <definedName name="___pie2">#REF!</definedName>
    <definedName name="___pie3" localSheetId="1">#REF!</definedName>
    <definedName name="___pie3" localSheetId="12">#REF!</definedName>
    <definedName name="___pie3">#REF!</definedName>
    <definedName name="__EDO50" localSheetId="1">#REF!</definedName>
    <definedName name="__EDO50" localSheetId="12">#REF!</definedName>
    <definedName name="__EDO50">#REF!</definedName>
    <definedName name="__EDO60" localSheetId="1">[1]C2.2.18!#REF!</definedName>
    <definedName name="__EDO60" localSheetId="12">[1]C2.2.18!#REF!</definedName>
    <definedName name="__EDO60">[1]C2.2.18!#REF!</definedName>
    <definedName name="__EDO70" localSheetId="1">[1]C2.2.18!#REF!</definedName>
    <definedName name="__EDO70" localSheetId="12">[1]C2.2.18!#REF!</definedName>
    <definedName name="__EDO70">[1]C2.2.18!#REF!</definedName>
    <definedName name="__EDO80" localSheetId="1">[1]C2.2.18!#REF!</definedName>
    <definedName name="__EDO80" localSheetId="12">[1]C2.2.18!#REF!</definedName>
    <definedName name="__EDO80">[1]C2.2.18!#REF!</definedName>
    <definedName name="__EDO90" localSheetId="1">[1]C2.2.18!#REF!</definedName>
    <definedName name="__EDO90" localSheetId="12">[1]C2.2.18!#REF!</definedName>
    <definedName name="__EDO90">[1]C2.2.18!#REF!</definedName>
    <definedName name="__MUN50" localSheetId="1">#REF!</definedName>
    <definedName name="__MUN50" localSheetId="12">#REF!</definedName>
    <definedName name="__MUN50">#REF!</definedName>
    <definedName name="__MUN60" localSheetId="1">[1]C2.2.18!#REF!</definedName>
    <definedName name="__MUN60" localSheetId="12">[1]C2.2.18!#REF!</definedName>
    <definedName name="__MUN60">[1]C2.2.18!#REF!</definedName>
    <definedName name="__MUN70" localSheetId="1">[1]C2.2.18!#REF!</definedName>
    <definedName name="__MUN70" localSheetId="12">[1]C2.2.18!#REF!</definedName>
    <definedName name="__MUN70">[1]C2.2.18!#REF!</definedName>
    <definedName name="__MUN80" localSheetId="1">[1]C2.2.18!#REF!</definedName>
    <definedName name="__MUN80" localSheetId="12">[1]C2.2.18!#REF!</definedName>
    <definedName name="__MUN80">[1]C2.2.18!#REF!</definedName>
    <definedName name="__MUN90" localSheetId="1">[1]C2.2.18!#REF!</definedName>
    <definedName name="__MUN90" localSheetId="12">[1]C2.2.18!#REF!</definedName>
    <definedName name="__MUN90">[1]C2.2.18!#REF!</definedName>
    <definedName name="__pie1" localSheetId="1">#REF!</definedName>
    <definedName name="__pie1" localSheetId="12">#REF!</definedName>
    <definedName name="__pie1">#REF!</definedName>
    <definedName name="__pie2" localSheetId="1">#REF!</definedName>
    <definedName name="__pie2" localSheetId="12">#REF!</definedName>
    <definedName name="__pie2">#REF!</definedName>
    <definedName name="__pie3" localSheetId="1">#REF!</definedName>
    <definedName name="__pie3" localSheetId="12">#REF!</definedName>
    <definedName name="__pie3">#REF!</definedName>
    <definedName name="_EDO50" localSheetId="1">#REF!</definedName>
    <definedName name="_EDO50" localSheetId="12">#REF!</definedName>
    <definedName name="_EDO50">#REF!</definedName>
    <definedName name="_EDO60" localSheetId="1">[1]C2.2.18!#REF!</definedName>
    <definedName name="_EDO60" localSheetId="12">[1]C2.2.18!#REF!</definedName>
    <definedName name="_EDO60">[1]C2.2.18!#REF!</definedName>
    <definedName name="_EDO70" localSheetId="1">[1]C2.2.18!#REF!</definedName>
    <definedName name="_EDO70" localSheetId="12">[1]C2.2.18!#REF!</definedName>
    <definedName name="_EDO70">[1]C2.2.18!#REF!</definedName>
    <definedName name="_EDO80" localSheetId="1">[1]C2.2.18!#REF!</definedName>
    <definedName name="_EDO80" localSheetId="12">[1]C2.2.18!#REF!</definedName>
    <definedName name="_EDO80">[1]C2.2.18!#REF!</definedName>
    <definedName name="_EDO90" localSheetId="1">[1]C2.2.18!#REF!</definedName>
    <definedName name="_EDO90" localSheetId="12">[1]C2.2.18!#REF!</definedName>
    <definedName name="_EDO90">[1]C2.2.18!#REF!</definedName>
    <definedName name="_xlnm._FilterDatabase" localSheetId="1" hidden="1">'5.1'!$A$16:$E$228</definedName>
    <definedName name="_xlnm._FilterDatabase" localSheetId="11" hidden="1">'5.10a'!$A$9:$I$823</definedName>
    <definedName name="_xlnm._FilterDatabase" localSheetId="12" hidden="1">'5.10b'!$A$9:$G$823</definedName>
    <definedName name="_xlnm._FilterDatabase" localSheetId="2" hidden="1">'5.2'!$A$11:$F$119</definedName>
    <definedName name="_xlnm._FilterDatabase" localSheetId="35" hidden="1">'5.30'!$I$13:$J$225</definedName>
    <definedName name="_xlnm._FilterDatabase" localSheetId="3" hidden="1">'5.3a'!$A$10:$K$222</definedName>
    <definedName name="_xlnm._FilterDatabase" localSheetId="4" hidden="1">'5.3b'!$A$10:$E$222</definedName>
    <definedName name="_xlnm._FilterDatabase" localSheetId="7" hidden="1">'5.6'!$A$9:$P$505</definedName>
    <definedName name="_xlnm._FilterDatabase" localSheetId="8" hidden="1">'5.7'!$A$9:$E$203</definedName>
    <definedName name="_MUN50" localSheetId="1">#REF!</definedName>
    <definedName name="_MUN50" localSheetId="12">#REF!</definedName>
    <definedName name="_MUN50">#REF!</definedName>
    <definedName name="_MUN60" localSheetId="1">[1]C2.2.18!#REF!</definedName>
    <definedName name="_MUN60" localSheetId="12">[1]C2.2.18!#REF!</definedName>
    <definedName name="_MUN60">[1]C2.2.18!#REF!</definedName>
    <definedName name="_MUN70" localSheetId="1">[1]C2.2.18!#REF!</definedName>
    <definedName name="_MUN70" localSheetId="12">[1]C2.2.18!#REF!</definedName>
    <definedName name="_MUN70">[1]C2.2.18!#REF!</definedName>
    <definedName name="_MUN80" localSheetId="1">[1]C2.2.18!#REF!</definedName>
    <definedName name="_MUN80" localSheetId="12">[1]C2.2.18!#REF!</definedName>
    <definedName name="_MUN80">[1]C2.2.18!#REF!</definedName>
    <definedName name="_MUN90" localSheetId="1">[1]C2.2.18!#REF!</definedName>
    <definedName name="_MUN90" localSheetId="12">[1]C2.2.18!#REF!</definedName>
    <definedName name="_MUN90">[1]C2.2.18!#REF!</definedName>
    <definedName name="_pie1" localSheetId="1">#REF!</definedName>
    <definedName name="_pie1" localSheetId="12">#REF!</definedName>
    <definedName name="_pie1">#REF!</definedName>
    <definedName name="_pie2" localSheetId="1">#REF!</definedName>
    <definedName name="_pie2" localSheetId="12">#REF!</definedName>
    <definedName name="_pie2" localSheetId="41">#REF!</definedName>
    <definedName name="_pie2" localSheetId="42">#REF!</definedName>
    <definedName name="_pie2" localSheetId="25">#REF!</definedName>
    <definedName name="_pie2" localSheetId="39">#REF!</definedName>
    <definedName name="_pie2">#REF!</definedName>
    <definedName name="_pie3" localSheetId="1">#REF!</definedName>
    <definedName name="_pie3" localSheetId="12">#REF!</definedName>
    <definedName name="_pie3" localSheetId="41">#REF!</definedName>
    <definedName name="_pie3" localSheetId="42">#REF!</definedName>
    <definedName name="_pie3" localSheetId="25">#REF!</definedName>
    <definedName name="_pie3" localSheetId="39">#REF!</definedName>
    <definedName name="_pie3">#REF!</definedName>
    <definedName name="A_impresión_IM" localSheetId="1">#REF!</definedName>
    <definedName name="A_impresión_IM" localSheetId="25">#REF!</definedName>
    <definedName name="A_impresión_IM" localSheetId="39">#REF!</definedName>
    <definedName name="A_impresión_IM">#REF!</definedName>
    <definedName name="_xlnm.Print_Area" localSheetId="1">'5.1'!$A$2:$Q$247</definedName>
    <definedName name="_xlnm.Print_Area" localSheetId="11">'5.10a'!$A$2:$I$825</definedName>
    <definedName name="_xlnm.Print_Area" localSheetId="12">'5.10b'!$A$2:$I$845</definedName>
    <definedName name="_xlnm.Print_Area" localSheetId="13">'5.11'!$A$2:$N$44</definedName>
    <definedName name="_xlnm.Print_Area" localSheetId="14">'5.12'!$A$2:$N$46</definedName>
    <definedName name="_xlnm.Print_Area" localSheetId="15">'5.13'!$A$2:$N$52</definedName>
    <definedName name="_xlnm.Print_Area" localSheetId="16">'5.14'!$A$2:$N$68</definedName>
    <definedName name="_xlnm.Print_Area" localSheetId="17">'5.15'!$A$2:$O$45</definedName>
    <definedName name="_xlnm.Print_Area" localSheetId="18">'5.16'!$A$2:$O$36</definedName>
    <definedName name="_xlnm.Print_Area" localSheetId="19">'5.17a'!$A$2:$J$31</definedName>
    <definedName name="_xlnm.Print_Area" localSheetId="20">'5.17b'!$A$2:$J$51</definedName>
    <definedName name="_xlnm.Print_Area" localSheetId="21">'5.18'!$A$2:$I$51</definedName>
    <definedName name="_xlnm.Print_Area" localSheetId="22">'5.19a'!$A$2:$J$30</definedName>
    <definedName name="_xlnm.Print_Area" localSheetId="23">'5.19b'!$A$2:$J$50</definedName>
    <definedName name="_xlnm.Print_Area" localSheetId="2">'5.2'!$A$2:$L$142</definedName>
    <definedName name="_xlnm.Print_Area" localSheetId="24">'5.20'!$A$2:$I$50</definedName>
    <definedName name="_xlnm.Print_Area" localSheetId="26">'5.21'!$A$2:$K$28</definedName>
    <definedName name="_xlnm.Print_Area" localSheetId="27">'5.22'!$A$2:$K$27</definedName>
    <definedName name="_xlnm.Print_Area" localSheetId="28">'5.23'!$A$2:$K$26</definedName>
    <definedName name="_xlnm.Print_Area" localSheetId="29">'5.24'!$A$2:$K$54</definedName>
    <definedName name="_xlnm.Print_Area" localSheetId="30">'5.25'!$A$2:$K$47</definedName>
    <definedName name="_xlnm.Print_Area" localSheetId="31">'5.26'!$A$2:$K$30</definedName>
    <definedName name="_xlnm.Print_Area" localSheetId="32">'5.27'!$A$2:$K$28</definedName>
    <definedName name="_xlnm.Print_Area" localSheetId="33">'5.28'!$A$2:$G$22</definedName>
    <definedName name="_xlnm.Print_Area" localSheetId="34">'5.29'!$A$2:$F$39</definedName>
    <definedName name="_xlnm.Print_Area" localSheetId="35">'5.30'!$A$2:$J$233</definedName>
    <definedName name="_xlnm.Print_Area" localSheetId="36">'5.31'!$A$2:$G$22</definedName>
    <definedName name="_xlnm.Print_Area" localSheetId="37">'5.32'!$A$2:$H$26</definedName>
    <definedName name="_xlnm.Print_Area" localSheetId="38">'5.33'!$A$2:$G$22</definedName>
    <definedName name="_xlnm.Print_Area" localSheetId="40">'5.34'!$A$2:$G$56</definedName>
    <definedName name="_xlnm.Print_Area" localSheetId="41">'5.35a'!$A$2:$M$26</definedName>
    <definedName name="_xlnm.Print_Area" localSheetId="42">'5.35b'!$A$2:$I$27</definedName>
    <definedName name="_xlnm.Print_Area" localSheetId="3">'5.3a'!$A$2:$K$224</definedName>
    <definedName name="_xlnm.Print_Area" localSheetId="4">'5.3b'!$A$2:$I$243</definedName>
    <definedName name="_xlnm.Print_Area" localSheetId="5">'5.4'!$A$2:$P$54</definedName>
    <definedName name="_xlnm.Print_Area" localSheetId="6">'5.5'!$A$2:$Q$243</definedName>
    <definedName name="_xlnm.Print_Area" localSheetId="7">'5.6'!$A$2:$P$527</definedName>
    <definedName name="_xlnm.Print_Area" localSheetId="8">'5.7'!$A$2:$H$210</definedName>
    <definedName name="_xlnm.Print_Area" localSheetId="9">'5.8'!$A$2:$N$42</definedName>
    <definedName name="_xlnm.Print_Area" localSheetId="10">'5.9'!$A$2:$N$43</definedName>
    <definedName name="_xlnm.Print_Area" localSheetId="25">'G 5.1'!$A$2:$D$34</definedName>
    <definedName name="_xlnm.Print_Area" localSheetId="39">'G 5.2'!$A$2:$D$34</definedName>
    <definedName name="_xlnm.Print_Area" localSheetId="0">Índice!$A$2:$C$157</definedName>
    <definedName name="_xlnm.Print_Area">#REF!</definedName>
    <definedName name="bo_anio" localSheetId="1">#REF!</definedName>
    <definedName name="bo_anio" localSheetId="25">#REF!</definedName>
    <definedName name="bo_anio" localSheetId="39">#REF!</definedName>
    <definedName name="bo_anio">#REF!</definedName>
    <definedName name="bo_des" localSheetId="1">#REF!</definedName>
    <definedName name="bo_des" localSheetId="25">#REF!</definedName>
    <definedName name="bo_des" localSheetId="39">#REF!</definedName>
    <definedName name="bo_des">#REF!</definedName>
    <definedName name="bo_ref_anio" localSheetId="1">#REF!</definedName>
    <definedName name="bo_ref_anio" localSheetId="25">#REF!</definedName>
    <definedName name="bo_ref_anio" localSheetId="39">#REF!</definedName>
    <definedName name="bo_ref_anio">#REF!</definedName>
    <definedName name="bo_ref_ind" localSheetId="1">#REF!</definedName>
    <definedName name="bo_ref_ind" localSheetId="25">#REF!</definedName>
    <definedName name="bo_ref_ind" localSheetId="39">#REF!</definedName>
    <definedName name="bo_ref_ind">#REF!</definedName>
    <definedName name="bo_ref_nal" localSheetId="1">#REF!</definedName>
    <definedName name="bo_ref_nal" localSheetId="25">#REF!</definedName>
    <definedName name="bo_ref_nal" localSheetId="39">#REF!</definedName>
    <definedName name="bo_ref_nal">#REF!</definedName>
    <definedName name="br_anio" localSheetId="1">#REF!</definedName>
    <definedName name="br_anio" localSheetId="25">#REF!</definedName>
    <definedName name="br_anio" localSheetId="39">#REF!</definedName>
    <definedName name="br_anio">#REF!</definedName>
    <definedName name="br_des" localSheetId="1">#REF!</definedName>
    <definedName name="br_des" localSheetId="25">#REF!</definedName>
    <definedName name="br_des" localSheetId="39">#REF!</definedName>
    <definedName name="br_des">#REF!</definedName>
    <definedName name="br_ref_anio" localSheetId="1">#REF!</definedName>
    <definedName name="br_ref_anio" localSheetId="25">#REF!</definedName>
    <definedName name="br_ref_anio" localSheetId="39">#REF!</definedName>
    <definedName name="br_ref_anio">#REF!</definedName>
    <definedName name="br_ref_ind" localSheetId="1">#REF!</definedName>
    <definedName name="br_ref_ind" localSheetId="25">#REF!</definedName>
    <definedName name="br_ref_ind" localSheetId="39">#REF!</definedName>
    <definedName name="br_ref_ind">#REF!</definedName>
    <definedName name="br_ref_nal" localSheetId="1">#REF!</definedName>
    <definedName name="br_ref_nal" localSheetId="25">#REF!</definedName>
    <definedName name="br_ref_nal" localSheetId="39">#REF!</definedName>
    <definedName name="br_ref_nal">#REF!</definedName>
    <definedName name="central">"Imagen 14"</definedName>
    <definedName name="Consulta17" localSheetId="1">#REF!</definedName>
    <definedName name="Consulta17" localSheetId="25">#REF!</definedName>
    <definedName name="Consulta17" localSheetId="39">#REF!</definedName>
    <definedName name="Consulta17">#REF!</definedName>
    <definedName name="Consulta9" localSheetId="1">#REF!</definedName>
    <definedName name="Consulta9" localSheetId="25">#REF!</definedName>
    <definedName name="Consulta9" localSheetId="39">#REF!</definedName>
    <definedName name="Consulta9">#REF!</definedName>
    <definedName name="______EDO50">#REF!</definedName>
    <definedName name="____EDO60" localSheetId="12">[1]C2.2.18!#REF!</definedName>
    <definedName name="______EDO60">[1]C2.2.18!#REF!</definedName>
    <definedName name="____EDO70" localSheetId="12">[1]C2.2.18!#REF!</definedName>
    <definedName name="______EDO70">[1]C2.2.18!#REF!</definedName>
    <definedName name="____EDO80" localSheetId="12">[1]C2.2.18!#REF!</definedName>
    <definedName name="______EDO80">[1]C2.2.18!#REF!</definedName>
    <definedName name="____EDO90" localSheetId="12">[1]C2.2.18!#REF!</definedName>
    <definedName name="______EDO90">[1]C2.2.18!#REF!</definedName>
    <definedName name="encabezado" localSheetId="1">#REF!</definedName>
    <definedName name="encabezado" localSheetId="25">#REF!</definedName>
    <definedName name="encabezado" localSheetId="39">#REF!</definedName>
    <definedName name="encabezado">#REF!</definedName>
    <definedName name="encabezado1" localSheetId="1">#REF!</definedName>
    <definedName name="encabezado1" localSheetId="25">#REF!</definedName>
    <definedName name="encabezado1" localSheetId="39">#REF!</definedName>
    <definedName name="encabezado1">#REF!</definedName>
    <definedName name="encabezado2" localSheetId="1">#REF!</definedName>
    <definedName name="encabezado2" localSheetId="25">#REF!</definedName>
    <definedName name="encabezado2" localSheetId="39">#REF!</definedName>
    <definedName name="encabezado2">#REF!</definedName>
    <definedName name="encabezado3" localSheetId="1">#REF!</definedName>
    <definedName name="encabezado3" localSheetId="25">#REF!</definedName>
    <definedName name="encabezado3" localSheetId="39">#REF!</definedName>
    <definedName name="encabezado3">#REF!</definedName>
    <definedName name="ent_sig" localSheetId="1">#REF!</definedName>
    <definedName name="ent_sig" localSheetId="25">#REF!</definedName>
    <definedName name="ent_sig" localSheetId="39">#REF!</definedName>
    <definedName name="ent_sig">#REF!</definedName>
    <definedName name="ini_gra" localSheetId="1">#REF!</definedName>
    <definedName name="ini_gra" localSheetId="25">#REF!</definedName>
    <definedName name="ini_gra" localSheetId="39">#REF!</definedName>
    <definedName name="ini_gra">#REF!</definedName>
    <definedName name="inicio" localSheetId="1">#REF!</definedName>
    <definedName name="inicio" localSheetId="12">#REF!</definedName>
    <definedName name="inicio" localSheetId="41">#REF!</definedName>
    <definedName name="inicio" localSheetId="42">#REF!</definedName>
    <definedName name="inicio" localSheetId="25">#REF!</definedName>
    <definedName name="inicio" localSheetId="39">#REF!</definedName>
    <definedName name="inicio">#REF!</definedName>
    <definedName name="inicio1" localSheetId="1">#REF!</definedName>
    <definedName name="inicio1" localSheetId="12">#REF!</definedName>
    <definedName name="inicio1" localSheetId="41">#REF!</definedName>
    <definedName name="inicio1" localSheetId="42">#REF!</definedName>
    <definedName name="inicio1" localSheetId="25">#REF!</definedName>
    <definedName name="inicio1" localSheetId="39">#REF!</definedName>
    <definedName name="inicio1">#REF!</definedName>
    <definedName name="inicio2" localSheetId="1">#REF!</definedName>
    <definedName name="inicio2" localSheetId="12">#REF!</definedName>
    <definedName name="inicio2" localSheetId="41">#REF!</definedName>
    <definedName name="inicio2" localSheetId="42">#REF!</definedName>
    <definedName name="inicio2" localSheetId="25">#REF!</definedName>
    <definedName name="inicio2" localSheetId="39">#REF!</definedName>
    <definedName name="inicio2">#REF!</definedName>
    <definedName name="inicio3" localSheetId="1">#REF!</definedName>
    <definedName name="inicio3" localSheetId="25">#REF!</definedName>
    <definedName name="inicio3" localSheetId="39">#REF!</definedName>
    <definedName name="inicio3">#REF!</definedName>
    <definedName name="lo_anio" localSheetId="1">#REF!</definedName>
    <definedName name="lo_anio" localSheetId="25">#REF!</definedName>
    <definedName name="lo_anio" localSheetId="39">#REF!</definedName>
    <definedName name="lo_anio">#REF!</definedName>
    <definedName name="lo_des" localSheetId="1">#REF!</definedName>
    <definedName name="lo_des" localSheetId="25">#REF!</definedName>
    <definedName name="lo_des" localSheetId="39">#REF!</definedName>
    <definedName name="lo_des">#REF!</definedName>
    <definedName name="lo_ref_anio" localSheetId="1">#REF!</definedName>
    <definedName name="lo_ref_anio" localSheetId="25">#REF!</definedName>
    <definedName name="lo_ref_anio" localSheetId="39">#REF!</definedName>
    <definedName name="lo_ref_anio">#REF!</definedName>
    <definedName name="lo_ref_ind" localSheetId="1">#REF!</definedName>
    <definedName name="lo_ref_ind" localSheetId="25">#REF!</definedName>
    <definedName name="lo_ref_ind" localSheetId="39">#REF!</definedName>
    <definedName name="lo_ref_ind">#REF!</definedName>
    <definedName name="lr_anio" localSheetId="1">#REF!</definedName>
    <definedName name="lr_anio" localSheetId="25">#REF!</definedName>
    <definedName name="lr_anio" localSheetId="39">#REF!</definedName>
    <definedName name="lr_anio">#REF!</definedName>
    <definedName name="lr_des" localSheetId="1">#REF!</definedName>
    <definedName name="lr_des" localSheetId="25">#REF!</definedName>
    <definedName name="lr_des" localSheetId="39">#REF!</definedName>
    <definedName name="lr_des">#REF!</definedName>
    <definedName name="lr_ref_anio" localSheetId="1">#REF!</definedName>
    <definedName name="lr_ref_anio" localSheetId="25">#REF!</definedName>
    <definedName name="lr_ref_anio" localSheetId="39">#REF!</definedName>
    <definedName name="lr_ref_anio">#REF!</definedName>
    <definedName name="lr_ref_ind" localSheetId="1">#REF!</definedName>
    <definedName name="lr_ref_ind" localSheetId="25">#REF!</definedName>
    <definedName name="lr_ref_ind" localSheetId="39">#REF!</definedName>
    <definedName name="lr_ref_ind">#REF!</definedName>
    <definedName name="______MUN50">#REF!</definedName>
    <definedName name="____MUN60" localSheetId="12">[1]C2.2.18!#REF!</definedName>
    <definedName name="______MUN60">[1]C2.2.18!#REF!</definedName>
    <definedName name="____MUN70" localSheetId="12">[1]C2.2.18!#REF!</definedName>
    <definedName name="______MUN70">[1]C2.2.18!#REF!</definedName>
    <definedName name="____MUN80" localSheetId="12">[1]C2.2.18!#REF!</definedName>
    <definedName name="______MUN80">[1]C2.2.18!#REF!</definedName>
    <definedName name="____MUN90" localSheetId="12">[1]C2.2.18!#REF!</definedName>
    <definedName name="______MUN90">[1]C2.2.18!#REF!</definedName>
    <definedName name="pie" localSheetId="1">#REF!</definedName>
    <definedName name="pie" localSheetId="25">#REF!</definedName>
    <definedName name="pie" localSheetId="39">#REF!</definedName>
    <definedName name="pie">#REF!</definedName>
    <definedName name="______pie1">#REF!</definedName>
    <definedName name="__pie2" localSheetId="39">#REF!</definedName>
    <definedName name="_______pie2">#REF!</definedName>
    <definedName name="_______pie3">#REF!</definedName>
    <definedName name="_xlnm.Print_Titles" localSheetId="1">'5.1'!$2:$15</definedName>
    <definedName name="_xlnm.Print_Titles" localSheetId="11">'5.10a'!$2:$8</definedName>
    <definedName name="_xlnm.Print_Titles" localSheetId="12">'5.10b'!$2:$8</definedName>
    <definedName name="_xlnm.Print_Titles" localSheetId="13">'5.11'!$2:$9</definedName>
    <definedName name="_xlnm.Print_Titles" localSheetId="14">'5.12'!$2:$9</definedName>
    <definedName name="_xlnm.Print_Titles" localSheetId="15">'5.13'!$2:$8</definedName>
    <definedName name="_xlnm.Print_Titles" localSheetId="16">'5.14'!$2:$9</definedName>
    <definedName name="_xlnm.Print_Titles" localSheetId="17">'5.15'!$2:$9</definedName>
    <definedName name="_xlnm.Print_Titles" localSheetId="18">'5.16'!$2:$8</definedName>
    <definedName name="_xlnm.Print_Titles" localSheetId="19">'5.17a'!$2:$8</definedName>
    <definedName name="_xlnm.Print_Titles" localSheetId="20">'5.17b'!$2:$9</definedName>
    <definedName name="_xlnm.Print_Titles" localSheetId="21">'5.18'!$2:$9</definedName>
    <definedName name="_xlnm.Print_Titles" localSheetId="22">'5.19a'!$2:$8</definedName>
    <definedName name="_xlnm.Print_Titles" localSheetId="23">'5.19b'!$2:$9</definedName>
    <definedName name="_xlnm.Print_Titles" localSheetId="2">'5.2'!$2:$10</definedName>
    <definedName name="_xlnm.Print_Titles" localSheetId="24">'5.20'!$2:$9</definedName>
    <definedName name="_xlnm.Print_Titles" localSheetId="26">'5.21'!$2:$9</definedName>
    <definedName name="_xlnm.Print_Titles" localSheetId="27">'5.22'!$2:$9</definedName>
    <definedName name="_xlnm.Print_Titles" localSheetId="28">'5.23'!$2:$9</definedName>
    <definedName name="_xlnm.Print_Titles" localSheetId="29">'5.24'!$2:$9</definedName>
    <definedName name="_xlnm.Print_Titles" localSheetId="30">'5.25'!$2:$8</definedName>
    <definedName name="_xlnm.Print_Titles" localSheetId="31">'5.26'!$2:$9</definedName>
    <definedName name="_xlnm.Print_Titles" localSheetId="32">'5.27'!$2:$9</definedName>
    <definedName name="_xlnm.Print_Titles" localSheetId="33">'5.28'!$2:$9</definedName>
    <definedName name="_xlnm.Print_Titles" localSheetId="34">'5.29'!$2:$7</definedName>
    <definedName name="_xlnm.Print_Titles" localSheetId="35">'5.30'!$2:$12</definedName>
    <definedName name="_xlnm.Print_Titles" localSheetId="36">'5.31'!$2:$8</definedName>
    <definedName name="_xlnm.Print_Titles" localSheetId="37">'5.32'!$2:$8</definedName>
    <definedName name="_xlnm.Print_Titles" localSheetId="38">'5.33'!$2:$8</definedName>
    <definedName name="_xlnm.Print_Titles" localSheetId="40">'5.34'!$2:$8</definedName>
    <definedName name="_xlnm.Print_Titles" localSheetId="41">'5.35a'!$2:$10</definedName>
    <definedName name="_xlnm.Print_Titles" localSheetId="42">'5.35b'!$2:$10</definedName>
    <definedName name="_xlnm.Print_Titles" localSheetId="3">'5.3a'!$2:$9</definedName>
    <definedName name="_xlnm.Print_Titles" localSheetId="4">'5.3b'!$2:$9</definedName>
    <definedName name="_xlnm.Print_Titles" localSheetId="5">'5.4'!$2:$9</definedName>
    <definedName name="_xlnm.Print_Titles" localSheetId="6">'5.5'!$2:$9</definedName>
    <definedName name="_xlnm.Print_Titles" localSheetId="7">'5.6'!$2:$8</definedName>
    <definedName name="_xlnm.Print_Titles" localSheetId="8">'5.7'!$2:$8</definedName>
    <definedName name="_xlnm.Print_Titles" localSheetId="9">'5.8'!$2:$8</definedName>
    <definedName name="_xlnm.Print_Titles" localSheetId="10">'5.9'!$2:$8</definedName>
  </definedNames>
  <calcPr calcId="162913" fullCalcOnLoad="1"/>
</workbook>
</file>

<file path=xl/calcChain.xml><?xml version="1.0" encoding="utf-8"?>
<calcChain xmlns="http://schemas.openxmlformats.org/spreadsheetml/2006/main">
  <c r="G9" i="40" l="1"/>
  <c r="G15" i="40"/>
  <c r="G21" i="40"/>
  <c r="G30" i="40"/>
  <c r="G31" i="40"/>
  <c r="G38" i="40"/>
  <c r="G40" i="40"/>
  <c r="G45" i="40"/>
  <c r="E9" i="37"/>
  <c r="G9" i="37"/>
  <c r="E10" i="37"/>
  <c r="G10" i="37"/>
  <c r="E16" i="37"/>
  <c r="G16" i="37"/>
  <c r="E11" i="36"/>
  <c r="F11" i="36"/>
  <c r="H11" i="36"/>
  <c r="G10" i="35"/>
  <c r="E13" i="34"/>
  <c r="F13" i="34"/>
  <c r="G13" i="34"/>
  <c r="I13" i="34"/>
  <c r="E14" i="34"/>
  <c r="E15" i="34"/>
  <c r="E16" i="34"/>
  <c r="E17" i="34"/>
  <c r="E18" i="34"/>
  <c r="E19" i="34"/>
  <c r="E20" i="34"/>
  <c r="E21" i="34"/>
  <c r="E22" i="34"/>
  <c r="E23" i="34"/>
  <c r="E24" i="34"/>
  <c r="E25" i="34"/>
  <c r="E26" i="34"/>
  <c r="E27" i="34"/>
  <c r="E28" i="34"/>
  <c r="E29" i="34"/>
  <c r="E30" i="34"/>
  <c r="E31" i="34"/>
  <c r="E32" i="34"/>
  <c r="E33" i="34"/>
  <c r="E34" i="34"/>
  <c r="E35" i="34"/>
  <c r="E36" i="34"/>
  <c r="E37" i="34"/>
  <c r="E38" i="34"/>
  <c r="E39" i="34"/>
  <c r="E40" i="34"/>
  <c r="E41" i="34"/>
  <c r="E42" i="34"/>
  <c r="E43" i="34"/>
  <c r="E44" i="34"/>
  <c r="E45" i="34"/>
  <c r="E46" i="34"/>
  <c r="E47" i="34"/>
  <c r="E48" i="34"/>
  <c r="E49" i="34"/>
  <c r="E50" i="34"/>
  <c r="E51" i="34"/>
  <c r="E52" i="34"/>
  <c r="E53" i="34"/>
  <c r="E54" i="34"/>
  <c r="E55" i="34"/>
  <c r="E56" i="34"/>
  <c r="E57" i="34"/>
  <c r="E58" i="34"/>
  <c r="E59" i="34"/>
  <c r="E60" i="34"/>
  <c r="E61" i="34"/>
  <c r="E62" i="34"/>
  <c r="E63" i="34"/>
  <c r="E64" i="34"/>
  <c r="E65" i="34"/>
  <c r="E66" i="34"/>
  <c r="E67" i="34"/>
  <c r="E68" i="34"/>
  <c r="E69" i="34"/>
  <c r="E70" i="34"/>
  <c r="E71" i="34"/>
  <c r="E72" i="34"/>
  <c r="E73" i="34"/>
  <c r="E74" i="34"/>
  <c r="E75" i="34"/>
  <c r="E76" i="34"/>
  <c r="E77" i="34"/>
  <c r="E78" i="34"/>
  <c r="E79" i="34"/>
  <c r="E80" i="34"/>
  <c r="E81" i="34"/>
  <c r="E82" i="34"/>
  <c r="E83" i="34"/>
  <c r="E84" i="34"/>
  <c r="E85" i="34"/>
  <c r="E86" i="34"/>
  <c r="E87" i="34"/>
  <c r="E88" i="34"/>
  <c r="E89" i="34"/>
  <c r="E90" i="34"/>
  <c r="E91" i="34"/>
  <c r="E92" i="34"/>
  <c r="E93" i="34"/>
  <c r="E94" i="34"/>
  <c r="E95" i="34"/>
  <c r="E96" i="34"/>
  <c r="E97" i="34"/>
  <c r="E98" i="34"/>
  <c r="E99" i="34"/>
  <c r="E100" i="34"/>
  <c r="E101" i="34"/>
  <c r="E102" i="34"/>
  <c r="E103" i="34"/>
  <c r="E104" i="34"/>
  <c r="E105" i="34"/>
  <c r="E106" i="34"/>
  <c r="E107" i="34"/>
  <c r="E108" i="34"/>
  <c r="E109" i="34"/>
  <c r="E110" i="34"/>
  <c r="E111" i="34"/>
  <c r="E112" i="34"/>
  <c r="E113" i="34"/>
  <c r="E114" i="34"/>
  <c r="E115" i="34"/>
  <c r="E116" i="34"/>
  <c r="E117" i="34"/>
  <c r="E118" i="34"/>
  <c r="E119" i="34"/>
  <c r="E120" i="34"/>
  <c r="E121" i="34"/>
  <c r="E122" i="34"/>
  <c r="E123" i="34"/>
  <c r="E124" i="34"/>
  <c r="E125" i="34"/>
  <c r="E126" i="34"/>
  <c r="E127" i="34"/>
  <c r="E128" i="34"/>
  <c r="E129" i="34"/>
  <c r="E130" i="34"/>
  <c r="E131" i="34"/>
  <c r="E132" i="34"/>
  <c r="E133" i="34"/>
  <c r="E134" i="34"/>
  <c r="E135" i="34"/>
  <c r="E136" i="34"/>
  <c r="E137" i="34"/>
  <c r="E138" i="34"/>
  <c r="E139" i="34"/>
  <c r="E140" i="34"/>
  <c r="E141" i="34"/>
  <c r="E142" i="34"/>
  <c r="E143" i="34"/>
  <c r="E144" i="34"/>
  <c r="E145" i="34"/>
  <c r="E146" i="34"/>
  <c r="E147" i="34"/>
  <c r="E148" i="34"/>
  <c r="E149" i="34"/>
  <c r="E150" i="34"/>
  <c r="E151" i="34"/>
  <c r="E152" i="34"/>
  <c r="E153" i="34"/>
  <c r="E154" i="34"/>
  <c r="E155" i="34"/>
  <c r="E156" i="34"/>
  <c r="E157" i="34"/>
  <c r="E158" i="34"/>
  <c r="E159" i="34"/>
  <c r="E160" i="34"/>
  <c r="E161" i="34"/>
  <c r="E162" i="34"/>
  <c r="E163" i="34"/>
  <c r="E164" i="34"/>
  <c r="E165" i="34"/>
  <c r="E166" i="34"/>
  <c r="E167" i="34"/>
  <c r="E168" i="34"/>
  <c r="E169" i="34"/>
  <c r="E170" i="34"/>
  <c r="E171" i="34"/>
  <c r="E172" i="34"/>
  <c r="E173" i="34"/>
  <c r="E174" i="34"/>
  <c r="E175" i="34"/>
  <c r="E176" i="34"/>
  <c r="E177" i="34"/>
  <c r="E178" i="34"/>
  <c r="E179" i="34"/>
  <c r="E180" i="34"/>
  <c r="E181" i="34"/>
  <c r="E182" i="34"/>
  <c r="E183" i="34"/>
  <c r="E184" i="34"/>
  <c r="E185" i="34"/>
  <c r="E186" i="34"/>
  <c r="E187" i="34"/>
  <c r="E188" i="34"/>
  <c r="E189" i="34"/>
  <c r="E190" i="34"/>
  <c r="E191" i="34"/>
  <c r="E192" i="34"/>
  <c r="E193" i="34"/>
  <c r="E194" i="34"/>
  <c r="E195" i="34"/>
  <c r="E196" i="34"/>
  <c r="E197" i="34"/>
  <c r="E198" i="34"/>
  <c r="E199" i="34"/>
  <c r="E200" i="34"/>
  <c r="E201" i="34"/>
  <c r="E202" i="34"/>
  <c r="E203" i="34"/>
  <c r="E204" i="34"/>
  <c r="E205" i="34"/>
  <c r="E206" i="34"/>
  <c r="E207" i="34"/>
  <c r="E208" i="34"/>
  <c r="E209" i="34"/>
  <c r="E210" i="34"/>
  <c r="E211" i="34"/>
  <c r="E212" i="34"/>
  <c r="E213" i="34"/>
  <c r="E214" i="34"/>
  <c r="E215" i="34"/>
  <c r="E216" i="34"/>
  <c r="E217" i="34"/>
  <c r="E218" i="34"/>
  <c r="E219" i="34"/>
  <c r="E220" i="34"/>
  <c r="E221" i="34"/>
  <c r="E222" i="34"/>
  <c r="E223" i="34"/>
  <c r="E224" i="34"/>
  <c r="E225" i="34"/>
  <c r="F8" i="33"/>
  <c r="E10" i="32"/>
  <c r="F10" i="32"/>
  <c r="G10" i="32"/>
  <c r="E11" i="32"/>
  <c r="E12" i="32"/>
  <c r="E13" i="32"/>
  <c r="E14" i="32"/>
  <c r="E15" i="32"/>
  <c r="E16" i="32"/>
  <c r="E10" i="31"/>
  <c r="F10" i="31"/>
  <c r="G10" i="31"/>
  <c r="H10" i="31"/>
  <c r="I10" i="31"/>
  <c r="J10" i="31"/>
  <c r="K10" i="31"/>
  <c r="E11" i="31"/>
  <c r="E12" i="31"/>
  <c r="E13" i="31"/>
  <c r="E14" i="31"/>
  <c r="E15" i="31"/>
  <c r="E16" i="31"/>
  <c r="E17" i="31"/>
  <c r="E18" i="31"/>
  <c r="F18" i="31"/>
  <c r="G18" i="31"/>
  <c r="H18" i="31"/>
  <c r="I18" i="31"/>
  <c r="J18" i="31"/>
  <c r="K18" i="31"/>
  <c r="E19" i="31"/>
  <c r="E20" i="31"/>
  <c r="E21" i="31"/>
  <c r="E22" i="31"/>
  <c r="E23" i="31"/>
  <c r="E24" i="31"/>
  <c r="E25" i="31"/>
  <c r="E10" i="30"/>
  <c r="F10" i="30"/>
  <c r="G10" i="30"/>
  <c r="H10" i="30"/>
  <c r="I10" i="30"/>
  <c r="J10" i="30"/>
  <c r="K10" i="30"/>
  <c r="E11" i="30"/>
  <c r="E12" i="30"/>
  <c r="E13" i="30"/>
  <c r="E14" i="30"/>
  <c r="E15" i="30"/>
  <c r="E16" i="30"/>
  <c r="E17" i="30"/>
  <c r="E18" i="30"/>
  <c r="E19" i="30"/>
  <c r="F19" i="30"/>
  <c r="G19" i="30"/>
  <c r="H19" i="30"/>
  <c r="I19" i="30"/>
  <c r="J19" i="30"/>
  <c r="K19" i="30"/>
  <c r="E20" i="30"/>
  <c r="E21" i="30"/>
  <c r="E22" i="30"/>
  <c r="E23" i="30"/>
  <c r="E24" i="30"/>
  <c r="E25" i="30"/>
  <c r="E26" i="30"/>
  <c r="E27" i="30"/>
  <c r="E9" i="29"/>
  <c r="F9" i="29"/>
  <c r="G9" i="29"/>
  <c r="H9" i="29"/>
  <c r="I9" i="29"/>
  <c r="J9" i="29"/>
  <c r="K9" i="29"/>
  <c r="E10" i="29"/>
  <c r="E11" i="29"/>
  <c r="E12" i="29"/>
  <c r="E13" i="29"/>
  <c r="E14" i="29"/>
  <c r="E15" i="29"/>
  <c r="E16" i="29"/>
  <c r="E17" i="29"/>
  <c r="F17" i="29"/>
  <c r="G17" i="29"/>
  <c r="H17" i="29"/>
  <c r="I17" i="29"/>
  <c r="J17" i="29"/>
  <c r="K17" i="29"/>
  <c r="E18" i="29"/>
  <c r="E19" i="29"/>
  <c r="E20" i="29"/>
  <c r="E21" i="29"/>
  <c r="E22" i="29"/>
  <c r="E23" i="29"/>
  <c r="E24" i="29"/>
  <c r="E25" i="29"/>
  <c r="E26" i="29"/>
  <c r="F26" i="29"/>
  <c r="G26" i="29"/>
  <c r="H26" i="29"/>
  <c r="I26" i="29"/>
  <c r="J26" i="29"/>
  <c r="K26" i="29"/>
  <c r="E27" i="29"/>
  <c r="E28" i="29"/>
  <c r="E29" i="29"/>
  <c r="E30" i="29"/>
  <c r="E31" i="29"/>
  <c r="E32" i="29"/>
  <c r="F32" i="29"/>
  <c r="G32" i="29"/>
  <c r="H32" i="29"/>
  <c r="I32" i="29"/>
  <c r="J32" i="29"/>
  <c r="K32" i="29"/>
  <c r="E33" i="29"/>
  <c r="E34" i="29"/>
  <c r="E35" i="29"/>
  <c r="E36" i="29"/>
  <c r="E10" i="28"/>
  <c r="F10" i="28"/>
  <c r="G10" i="28"/>
  <c r="H10" i="28"/>
  <c r="I10" i="28"/>
  <c r="J10" i="28"/>
  <c r="K10" i="28"/>
  <c r="E11" i="28"/>
  <c r="E12" i="28"/>
  <c r="E13" i="28"/>
  <c r="F13" i="28"/>
  <c r="G13" i="28"/>
  <c r="H13" i="28"/>
  <c r="I13" i="28"/>
  <c r="J13" i="28"/>
  <c r="K13" i="28"/>
  <c r="E14" i="28"/>
  <c r="E15" i="28"/>
  <c r="E16" i="28"/>
  <c r="E17" i="28"/>
  <c r="E18" i="28"/>
  <c r="E19" i="28"/>
  <c r="F19" i="28"/>
  <c r="G19" i="28"/>
  <c r="H19" i="28"/>
  <c r="I19" i="28"/>
  <c r="J19" i="28"/>
  <c r="K19" i="28"/>
  <c r="E20" i="28"/>
  <c r="E21" i="28"/>
  <c r="E22" i="28"/>
  <c r="E23" i="28"/>
  <c r="E24" i="28"/>
  <c r="E25" i="28"/>
  <c r="E26" i="28"/>
  <c r="E27" i="28"/>
  <c r="E28" i="28"/>
  <c r="E29" i="28"/>
  <c r="E30" i="28"/>
  <c r="E31" i="28"/>
  <c r="E32" i="28"/>
  <c r="E33" i="28"/>
  <c r="E34" i="28"/>
  <c r="E35" i="28"/>
  <c r="E36" i="28"/>
  <c r="E37" i="28"/>
  <c r="E38" i="28"/>
  <c r="E39" i="28"/>
  <c r="E40" i="28"/>
  <c r="E41" i="28"/>
  <c r="E42" i="28"/>
  <c r="E43" i="28"/>
  <c r="E44" i="28"/>
  <c r="E45" i="28"/>
  <c r="E46" i="28"/>
  <c r="E47" i="28"/>
  <c r="E48" i="28"/>
  <c r="F48" i="28"/>
  <c r="G48" i="28"/>
  <c r="H48" i="28"/>
  <c r="I48" i="28"/>
  <c r="J48" i="28"/>
  <c r="K48" i="28"/>
  <c r="E49" i="28"/>
  <c r="E50" i="28"/>
  <c r="E51" i="28"/>
  <c r="E10" i="27"/>
  <c r="F10" i="27"/>
  <c r="G10" i="27"/>
  <c r="H10" i="27"/>
  <c r="I10" i="27"/>
  <c r="J10" i="27"/>
  <c r="K10" i="27"/>
  <c r="E11" i="27"/>
  <c r="F11" i="27"/>
  <c r="G11" i="27"/>
  <c r="H11" i="27"/>
  <c r="I11" i="27"/>
  <c r="J11" i="27"/>
  <c r="K11" i="27"/>
  <c r="E12" i="27"/>
  <c r="F12" i="27"/>
  <c r="G12" i="27"/>
  <c r="H12" i="27"/>
  <c r="I12" i="27"/>
  <c r="J12" i="27"/>
  <c r="K12" i="27"/>
  <c r="E13" i="27"/>
  <c r="E14" i="27"/>
  <c r="E15" i="27"/>
  <c r="E16" i="27"/>
  <c r="E17" i="27"/>
  <c r="E18" i="27"/>
  <c r="E19" i="27"/>
  <c r="E20" i="27"/>
  <c r="E21" i="27"/>
  <c r="E22" i="27"/>
  <c r="E10" i="26"/>
  <c r="F10" i="26"/>
  <c r="G10" i="26"/>
  <c r="H10" i="26"/>
  <c r="I10" i="26"/>
  <c r="J10" i="26"/>
  <c r="K10" i="26"/>
  <c r="E11" i="26"/>
  <c r="F11" i="26"/>
  <c r="G11" i="26"/>
  <c r="H11" i="26"/>
  <c r="I11" i="26"/>
  <c r="J11" i="26"/>
  <c r="K11" i="26"/>
  <c r="E12" i="26"/>
  <c r="E13" i="26"/>
  <c r="F13" i="26"/>
  <c r="G13" i="26"/>
  <c r="H13" i="26"/>
  <c r="I13" i="26"/>
  <c r="J13" i="26"/>
  <c r="K13" i="26"/>
  <c r="E14" i="26"/>
  <c r="E15" i="26"/>
  <c r="E16" i="26"/>
  <c r="E17" i="26"/>
  <c r="E18" i="26"/>
  <c r="E19" i="26"/>
  <c r="E20" i="26"/>
  <c r="E21" i="26"/>
  <c r="E22" i="26"/>
  <c r="E23" i="26"/>
  <c r="E10" i="25"/>
  <c r="F10" i="25"/>
  <c r="G10" i="25"/>
  <c r="H10" i="25"/>
  <c r="I10" i="25"/>
  <c r="J10" i="25"/>
  <c r="K10" i="25"/>
  <c r="E11" i="25"/>
  <c r="F11" i="25"/>
  <c r="G11" i="25"/>
  <c r="H11" i="25"/>
  <c r="I11" i="25"/>
  <c r="J11" i="25"/>
  <c r="K11" i="25"/>
  <c r="E12" i="25"/>
  <c r="E13" i="25"/>
  <c r="F13" i="25"/>
  <c r="G13" i="25"/>
  <c r="H13" i="25"/>
  <c r="I13" i="25"/>
  <c r="J13" i="25"/>
  <c r="K13" i="25"/>
  <c r="E14" i="25"/>
  <c r="E15" i="25"/>
  <c r="E16" i="25"/>
  <c r="E17" i="25"/>
  <c r="E18" i="25"/>
  <c r="E19" i="25"/>
  <c r="E20" i="25"/>
  <c r="E21" i="25"/>
  <c r="E22" i="25"/>
  <c r="E23" i="25"/>
  <c r="F10" i="63"/>
  <c r="G10" i="63"/>
  <c r="H10" i="63"/>
  <c r="I10" i="63"/>
  <c r="F11" i="63"/>
  <c r="F12" i="63"/>
  <c r="F13" i="63"/>
  <c r="F14" i="63"/>
  <c r="F15" i="63"/>
  <c r="F16" i="63"/>
  <c r="F17" i="63"/>
  <c r="F18" i="63"/>
  <c r="F19" i="63"/>
  <c r="F20" i="63"/>
  <c r="F21" i="63"/>
  <c r="F22" i="63"/>
  <c r="F23" i="63"/>
  <c r="F24" i="63"/>
  <c r="F25" i="63"/>
  <c r="F26" i="63"/>
  <c r="F27" i="63"/>
  <c r="F28" i="63"/>
  <c r="F29" i="63"/>
  <c r="F10" i="62"/>
  <c r="H10" i="62"/>
  <c r="J10" i="62"/>
  <c r="F9" i="61"/>
  <c r="G9" i="61"/>
  <c r="H9" i="61"/>
  <c r="I9" i="61"/>
  <c r="J9" i="61"/>
  <c r="F10" i="61"/>
  <c r="F11" i="61"/>
  <c r="F12" i="61"/>
  <c r="F13" i="61"/>
  <c r="F14" i="61"/>
  <c r="F15" i="61"/>
  <c r="F16" i="61"/>
  <c r="F17" i="61"/>
  <c r="F18" i="61"/>
  <c r="F19" i="61"/>
  <c r="F20" i="61"/>
  <c r="F21" i="61"/>
  <c r="F22" i="61"/>
  <c r="F23" i="61"/>
  <c r="F24" i="61"/>
  <c r="F25" i="61"/>
  <c r="F26" i="61"/>
  <c r="F27" i="61"/>
  <c r="F28" i="61"/>
  <c r="F10" i="60"/>
  <c r="G10" i="60"/>
  <c r="H10" i="60"/>
  <c r="I10" i="60"/>
  <c r="F11" i="60"/>
  <c r="F12" i="60"/>
  <c r="F13" i="60"/>
  <c r="F14" i="60"/>
  <c r="F15" i="60"/>
  <c r="F16" i="60"/>
  <c r="F17" i="60"/>
  <c r="F18" i="60"/>
  <c r="F19" i="60"/>
  <c r="F20" i="60"/>
  <c r="F21" i="60"/>
  <c r="F22" i="60"/>
  <c r="F23" i="60"/>
  <c r="F24" i="60"/>
  <c r="F25" i="60"/>
  <c r="F26" i="60"/>
  <c r="F27" i="60"/>
  <c r="F28" i="60"/>
  <c r="F29" i="60"/>
  <c r="F30" i="60"/>
  <c r="F10" i="59"/>
  <c r="H10" i="59"/>
  <c r="J10" i="59"/>
  <c r="F9" i="58"/>
  <c r="G9" i="58"/>
  <c r="H9" i="58"/>
  <c r="I9" i="58"/>
  <c r="J9" i="58"/>
  <c r="F10" i="58"/>
  <c r="F11" i="58"/>
  <c r="F12" i="58"/>
  <c r="F13" i="58"/>
  <c r="F14" i="58"/>
  <c r="F15" i="58"/>
  <c r="F16" i="58"/>
  <c r="F17" i="58"/>
  <c r="F18" i="58"/>
  <c r="F19" i="58"/>
  <c r="F20" i="58"/>
  <c r="F21" i="58"/>
  <c r="F22" i="58"/>
  <c r="F23" i="58"/>
  <c r="F24" i="58"/>
  <c r="F25" i="58"/>
  <c r="F26" i="58"/>
  <c r="F27" i="58"/>
  <c r="F28" i="58"/>
  <c r="F29" i="58"/>
  <c r="E9" i="17"/>
  <c r="F9" i="17"/>
  <c r="G9" i="17"/>
  <c r="H9" i="17"/>
  <c r="I9" i="17"/>
  <c r="J9" i="17"/>
  <c r="K9" i="17"/>
  <c r="L9" i="17"/>
  <c r="N9" i="17"/>
  <c r="O9" i="17"/>
  <c r="E10" i="17"/>
  <c r="E11" i="17"/>
  <c r="E12" i="17"/>
  <c r="E13" i="17"/>
  <c r="E14" i="17"/>
  <c r="E15" i="17"/>
  <c r="E16" i="17"/>
  <c r="E17" i="17"/>
  <c r="E18" i="17"/>
  <c r="E19" i="17"/>
  <c r="E20" i="17"/>
  <c r="E21" i="17"/>
  <c r="E22" i="17"/>
  <c r="E23" i="17"/>
  <c r="E24" i="17"/>
  <c r="E25" i="17"/>
  <c r="E26" i="17"/>
  <c r="E27" i="17"/>
  <c r="E28" i="17"/>
  <c r="E29" i="17"/>
  <c r="E30" i="17"/>
  <c r="E10" i="16"/>
  <c r="F10" i="16"/>
  <c r="H10" i="16"/>
  <c r="J10" i="16"/>
  <c r="L10" i="16"/>
  <c r="N10" i="16"/>
  <c r="E11" i="16"/>
  <c r="F11" i="16"/>
  <c r="H11" i="16"/>
  <c r="J11" i="16"/>
  <c r="L11" i="16"/>
  <c r="N11" i="16"/>
  <c r="E12" i="16"/>
  <c r="F12" i="16"/>
  <c r="H12" i="16"/>
  <c r="J12" i="16"/>
  <c r="L12" i="16"/>
  <c r="N12" i="16"/>
  <c r="E13" i="16"/>
  <c r="F13" i="16"/>
  <c r="H13" i="16"/>
  <c r="J13" i="16"/>
  <c r="L13" i="16"/>
  <c r="N13" i="16"/>
  <c r="E14" i="16"/>
  <c r="F14" i="16"/>
  <c r="H14" i="16"/>
  <c r="J14" i="16"/>
  <c r="L14" i="16"/>
  <c r="N14" i="16"/>
  <c r="E15" i="16"/>
  <c r="F15" i="16"/>
  <c r="H15" i="16"/>
  <c r="J15" i="16"/>
  <c r="L15" i="16"/>
  <c r="N15" i="16"/>
  <c r="E16" i="16"/>
  <c r="F16" i="16"/>
  <c r="H16" i="16"/>
  <c r="J16" i="16"/>
  <c r="L16" i="16"/>
  <c r="N16" i="16"/>
  <c r="E17" i="16"/>
  <c r="F17" i="16"/>
  <c r="H17" i="16"/>
  <c r="J17" i="16"/>
  <c r="L17" i="16"/>
  <c r="N17" i="16"/>
  <c r="E18" i="16"/>
  <c r="F18" i="16"/>
  <c r="H18" i="16"/>
  <c r="J18" i="16"/>
  <c r="L18" i="16"/>
  <c r="N18" i="16"/>
  <c r="E19" i="16"/>
  <c r="E20" i="16"/>
  <c r="E21" i="16"/>
  <c r="E22" i="16"/>
  <c r="E23" i="16"/>
  <c r="E24" i="16"/>
  <c r="E25" i="16"/>
  <c r="E26" i="16"/>
  <c r="F26" i="16"/>
  <c r="H26" i="16"/>
  <c r="J26" i="16"/>
  <c r="L26" i="16"/>
  <c r="N26" i="16"/>
  <c r="E27" i="16"/>
  <c r="E28" i="16"/>
  <c r="E29" i="16"/>
  <c r="E30" i="16"/>
  <c r="E31" i="16"/>
  <c r="E32" i="16"/>
  <c r="E33" i="16"/>
  <c r="E10" i="57"/>
  <c r="F10" i="57"/>
  <c r="G10" i="57"/>
  <c r="H10" i="57"/>
  <c r="I10" i="57"/>
  <c r="J10" i="57"/>
  <c r="L10" i="57"/>
  <c r="N10" i="57"/>
  <c r="E11" i="57"/>
  <c r="E12" i="57"/>
  <c r="E13" i="57"/>
  <c r="F13" i="57"/>
  <c r="G13" i="57"/>
  <c r="H13" i="57"/>
  <c r="I13" i="57"/>
  <c r="J13" i="57"/>
  <c r="L13" i="57"/>
  <c r="N13" i="57"/>
  <c r="E14" i="57"/>
  <c r="E15" i="57"/>
  <c r="E16" i="57"/>
  <c r="E17" i="57"/>
  <c r="F17" i="57"/>
  <c r="G17" i="57"/>
  <c r="H17" i="57"/>
  <c r="I17" i="57"/>
  <c r="J17" i="57"/>
  <c r="L17" i="57"/>
  <c r="N17" i="57"/>
  <c r="E18" i="57"/>
  <c r="E19" i="57"/>
  <c r="E20" i="57"/>
  <c r="E21" i="57"/>
  <c r="E22" i="57"/>
  <c r="F22" i="57"/>
  <c r="G22" i="57"/>
  <c r="H22" i="57"/>
  <c r="I22" i="57"/>
  <c r="J22" i="57"/>
  <c r="L22" i="57"/>
  <c r="N22" i="57"/>
  <c r="E23" i="57"/>
  <c r="E24" i="57"/>
  <c r="E25" i="57"/>
  <c r="F25" i="57"/>
  <c r="G25" i="57"/>
  <c r="H25" i="57"/>
  <c r="I25" i="57"/>
  <c r="J25" i="57"/>
  <c r="L25" i="57"/>
  <c r="N25" i="57"/>
  <c r="E26" i="57"/>
  <c r="E27" i="57"/>
  <c r="E28" i="57"/>
  <c r="E29" i="57"/>
  <c r="F29" i="57"/>
  <c r="G29" i="57"/>
  <c r="H29" i="57"/>
  <c r="I29" i="57"/>
  <c r="J29" i="57"/>
  <c r="L29" i="57"/>
  <c r="N29" i="57"/>
  <c r="E30" i="57"/>
  <c r="E31" i="57"/>
  <c r="E32" i="57"/>
  <c r="E33" i="57"/>
  <c r="E34" i="57"/>
  <c r="E35" i="57"/>
  <c r="E36" i="57"/>
  <c r="E37" i="57"/>
  <c r="F37" i="57"/>
  <c r="G37" i="57"/>
  <c r="H37" i="57"/>
  <c r="I37" i="57"/>
  <c r="J37" i="57"/>
  <c r="L37" i="57"/>
  <c r="N37" i="57"/>
  <c r="E38" i="57"/>
  <c r="E39" i="57"/>
  <c r="E40" i="57"/>
  <c r="E41" i="57"/>
  <c r="E42" i="57"/>
  <c r="E43" i="57"/>
  <c r="E44" i="57"/>
  <c r="E9" i="56"/>
  <c r="F9" i="56"/>
  <c r="G9" i="56"/>
  <c r="H9" i="56"/>
  <c r="I9" i="56"/>
  <c r="J9" i="56"/>
  <c r="L9" i="56"/>
  <c r="N9" i="56"/>
  <c r="E10" i="56"/>
  <c r="E11" i="56"/>
  <c r="E12" i="56"/>
  <c r="E13" i="56"/>
  <c r="E14" i="56"/>
  <c r="E15" i="56"/>
  <c r="E16" i="56"/>
  <c r="E17" i="56"/>
  <c r="E18" i="56"/>
  <c r="E19" i="56"/>
  <c r="E20" i="56"/>
  <c r="E21" i="56"/>
  <c r="E22" i="56"/>
  <c r="E23" i="56"/>
  <c r="E24" i="56"/>
  <c r="E10" i="55"/>
  <c r="F10" i="55"/>
  <c r="G10" i="55"/>
  <c r="H10" i="55"/>
  <c r="I10" i="55"/>
  <c r="J10" i="55"/>
  <c r="L10" i="55"/>
  <c r="N10" i="55"/>
  <c r="E11" i="55"/>
  <c r="E12" i="55"/>
  <c r="E13" i="55"/>
  <c r="E14" i="55"/>
  <c r="E15" i="55"/>
  <c r="E16" i="55"/>
  <c r="E17" i="55"/>
  <c r="E18" i="55"/>
  <c r="E19" i="55"/>
  <c r="F19" i="55"/>
  <c r="G19" i="55"/>
  <c r="H19" i="55"/>
  <c r="I19" i="55"/>
  <c r="J19" i="55"/>
  <c r="L19" i="55"/>
  <c r="E20" i="55"/>
  <c r="E21" i="55"/>
  <c r="E22" i="55"/>
  <c r="E23" i="55"/>
  <c r="E24" i="55"/>
  <c r="E25" i="55"/>
  <c r="E26" i="55"/>
  <c r="E27" i="55"/>
  <c r="E10" i="64"/>
  <c r="F10" i="64"/>
  <c r="G10" i="64"/>
  <c r="H10" i="64"/>
  <c r="I10" i="64"/>
  <c r="J10" i="64"/>
  <c r="L10" i="64"/>
  <c r="N10" i="64"/>
  <c r="E11" i="64"/>
  <c r="E12" i="64"/>
  <c r="E13" i="64"/>
  <c r="E14" i="64"/>
  <c r="E15" i="64"/>
  <c r="E16" i="64"/>
  <c r="E17" i="64"/>
  <c r="F17" i="64"/>
  <c r="G17" i="64"/>
  <c r="H17" i="64"/>
  <c r="I17" i="64"/>
  <c r="J17" i="64"/>
  <c r="L17" i="64"/>
  <c r="N17" i="64"/>
  <c r="E18" i="64"/>
  <c r="E19" i="64"/>
  <c r="E20" i="64"/>
  <c r="E21" i="64"/>
  <c r="E22" i="64"/>
  <c r="E23" i="64"/>
  <c r="E9" i="53"/>
  <c r="G9" i="53"/>
  <c r="I9" i="53"/>
  <c r="E17" i="53"/>
  <c r="G17" i="53"/>
  <c r="I17" i="53"/>
  <c r="E20" i="53"/>
  <c r="G20" i="53"/>
  <c r="I20" i="53"/>
  <c r="E25" i="53"/>
  <c r="G25" i="53"/>
  <c r="I25" i="53"/>
  <c r="E29" i="53"/>
  <c r="G29" i="53"/>
  <c r="I29" i="53"/>
  <c r="E33" i="53"/>
  <c r="G33" i="53"/>
  <c r="I33" i="53"/>
  <c r="E36" i="53"/>
  <c r="G36" i="53"/>
  <c r="I36" i="53"/>
  <c r="E41" i="53"/>
  <c r="G41" i="53"/>
  <c r="I41" i="53"/>
  <c r="E46" i="53"/>
  <c r="G46" i="53"/>
  <c r="I46" i="53"/>
  <c r="E49" i="53"/>
  <c r="G49" i="53"/>
  <c r="I49" i="53"/>
  <c r="E54" i="53"/>
  <c r="G54" i="53"/>
  <c r="I54" i="53"/>
  <c r="E59" i="53"/>
  <c r="G59" i="53"/>
  <c r="I59" i="53"/>
  <c r="E64" i="53"/>
  <c r="G64" i="53"/>
  <c r="I64" i="53"/>
  <c r="E68" i="53"/>
  <c r="G68" i="53"/>
  <c r="I68" i="53"/>
  <c r="E73" i="53"/>
  <c r="G73" i="53"/>
  <c r="I73" i="53"/>
  <c r="E78" i="53"/>
  <c r="G78" i="53"/>
  <c r="I78" i="53"/>
  <c r="E81" i="53"/>
  <c r="G81" i="53"/>
  <c r="I81" i="53"/>
  <c r="E83" i="53"/>
  <c r="G83" i="53"/>
  <c r="I83" i="53"/>
  <c r="E86" i="53"/>
  <c r="G86" i="53"/>
  <c r="I86" i="53"/>
  <c r="E89" i="53"/>
  <c r="G89" i="53"/>
  <c r="I89" i="53"/>
  <c r="E94" i="53"/>
  <c r="G94" i="53"/>
  <c r="I94" i="53"/>
  <c r="E97" i="53"/>
  <c r="G97" i="53"/>
  <c r="I97" i="53"/>
  <c r="E102" i="53"/>
  <c r="G102" i="53"/>
  <c r="I102" i="53"/>
  <c r="E105" i="53"/>
  <c r="G105" i="53"/>
  <c r="I105" i="53"/>
  <c r="E109" i="53"/>
  <c r="G109" i="53"/>
  <c r="I109" i="53"/>
  <c r="E112" i="53"/>
  <c r="G112" i="53"/>
  <c r="I112" i="53"/>
  <c r="E117" i="53"/>
  <c r="G117" i="53"/>
  <c r="I117" i="53"/>
  <c r="E120" i="53"/>
  <c r="G120" i="53"/>
  <c r="I120" i="53"/>
  <c r="E124" i="53"/>
  <c r="G124" i="53"/>
  <c r="I124" i="53"/>
  <c r="E128" i="53"/>
  <c r="G128" i="53"/>
  <c r="I128" i="53"/>
  <c r="E132" i="53"/>
  <c r="G132" i="53"/>
  <c r="I132" i="53"/>
  <c r="E136" i="53"/>
  <c r="G136" i="53"/>
  <c r="I136" i="53"/>
  <c r="E139" i="53"/>
  <c r="G139" i="53"/>
  <c r="I139" i="53"/>
  <c r="E144" i="53"/>
  <c r="G144" i="53"/>
  <c r="I144" i="53"/>
  <c r="E147" i="53"/>
  <c r="G147" i="53"/>
  <c r="I147" i="53"/>
  <c r="E152" i="53"/>
  <c r="G152" i="53"/>
  <c r="I152" i="53"/>
  <c r="E156" i="53"/>
  <c r="G156" i="53"/>
  <c r="I156" i="53"/>
  <c r="E158" i="53"/>
  <c r="G158" i="53"/>
  <c r="I158" i="53"/>
  <c r="E161" i="53"/>
  <c r="G161" i="53"/>
  <c r="I161" i="53"/>
  <c r="E164" i="53"/>
  <c r="G164" i="53"/>
  <c r="I164" i="53"/>
  <c r="E169" i="53"/>
  <c r="G169" i="53"/>
  <c r="I169" i="53"/>
  <c r="E171" i="53"/>
  <c r="G171" i="53"/>
  <c r="I171" i="53"/>
  <c r="E174" i="53"/>
  <c r="G174" i="53"/>
  <c r="I174" i="53"/>
  <c r="E177" i="53"/>
  <c r="G177" i="53"/>
  <c r="I177" i="53"/>
  <c r="E180" i="53"/>
  <c r="G180" i="53"/>
  <c r="I180" i="53"/>
  <c r="E184" i="53"/>
  <c r="G184" i="53"/>
  <c r="I184" i="53"/>
  <c r="E187" i="53"/>
  <c r="G187" i="53"/>
  <c r="I187" i="53"/>
  <c r="E190" i="53"/>
  <c r="G190" i="53"/>
  <c r="I190" i="53"/>
  <c r="E193" i="53"/>
  <c r="G193" i="53"/>
  <c r="I193" i="53"/>
  <c r="E198" i="53"/>
  <c r="G198" i="53"/>
  <c r="I198" i="53"/>
  <c r="E203" i="53"/>
  <c r="G203" i="53"/>
  <c r="I203" i="53"/>
  <c r="E207" i="53"/>
  <c r="G207" i="53"/>
  <c r="I207" i="53"/>
  <c r="E210" i="53"/>
  <c r="G210" i="53"/>
  <c r="I210" i="53"/>
  <c r="E213" i="53"/>
  <c r="G213" i="53"/>
  <c r="I213" i="53"/>
  <c r="E216" i="53"/>
  <c r="G216" i="53"/>
  <c r="I216" i="53"/>
  <c r="E221" i="53"/>
  <c r="G221" i="53"/>
  <c r="I221" i="53"/>
  <c r="E226" i="53"/>
  <c r="G226" i="53"/>
  <c r="I226" i="53"/>
  <c r="E229" i="53"/>
  <c r="G229" i="53"/>
  <c r="I229" i="53"/>
  <c r="E234" i="53"/>
  <c r="G234" i="53"/>
  <c r="I234" i="53"/>
  <c r="E239" i="53"/>
  <c r="G239" i="53"/>
  <c r="I239" i="53"/>
  <c r="E243" i="53"/>
  <c r="G243" i="53"/>
  <c r="I243" i="53"/>
  <c r="E246" i="53"/>
  <c r="G246" i="53"/>
  <c r="I246" i="53"/>
  <c r="E249" i="53"/>
  <c r="G249" i="53"/>
  <c r="I249" i="53"/>
  <c r="E253" i="53"/>
  <c r="G253" i="53"/>
  <c r="I253" i="53"/>
  <c r="E257" i="53"/>
  <c r="G257" i="53"/>
  <c r="I257" i="53"/>
  <c r="E261" i="53"/>
  <c r="G261" i="53"/>
  <c r="I261" i="53"/>
  <c r="E265" i="53"/>
  <c r="G265" i="53"/>
  <c r="I265" i="53"/>
  <c r="E270" i="53"/>
  <c r="G270" i="53"/>
  <c r="I270" i="53"/>
  <c r="E273" i="53"/>
  <c r="G273" i="53"/>
  <c r="I273" i="53"/>
  <c r="E276" i="53"/>
  <c r="G276" i="53"/>
  <c r="I276" i="53"/>
  <c r="E281" i="53"/>
  <c r="G281" i="53"/>
  <c r="I281" i="53"/>
  <c r="E284" i="53"/>
  <c r="G284" i="53"/>
  <c r="I284" i="53"/>
  <c r="E289" i="53"/>
  <c r="G289" i="53"/>
  <c r="I289" i="53"/>
  <c r="E294" i="53"/>
  <c r="G294" i="53"/>
  <c r="I294" i="53"/>
  <c r="E298" i="53"/>
  <c r="G298" i="53"/>
  <c r="I298" i="53"/>
  <c r="E301" i="53"/>
  <c r="G301" i="53"/>
  <c r="I301" i="53"/>
  <c r="E305" i="53"/>
  <c r="G305" i="53"/>
  <c r="I305" i="53"/>
  <c r="E308" i="53"/>
  <c r="G308" i="53"/>
  <c r="I308" i="53"/>
  <c r="E313" i="53"/>
  <c r="G313" i="53"/>
  <c r="I313" i="53"/>
  <c r="E316" i="53"/>
  <c r="G316" i="53"/>
  <c r="I316" i="53"/>
  <c r="E319" i="53"/>
  <c r="G319" i="53"/>
  <c r="I319" i="53"/>
  <c r="E323" i="53"/>
  <c r="G323" i="53"/>
  <c r="I323" i="53"/>
  <c r="E326" i="53"/>
  <c r="G326" i="53"/>
  <c r="I326" i="53"/>
  <c r="E331" i="53"/>
  <c r="G331" i="53"/>
  <c r="I331" i="53"/>
  <c r="E336" i="53"/>
  <c r="G336" i="53"/>
  <c r="I336" i="53"/>
  <c r="E340" i="53"/>
  <c r="G340" i="53"/>
  <c r="I340" i="53"/>
  <c r="E344" i="53"/>
  <c r="G344" i="53"/>
  <c r="I344" i="53"/>
  <c r="E347" i="53"/>
  <c r="G347" i="53"/>
  <c r="I347" i="53"/>
  <c r="E350" i="53"/>
  <c r="G350" i="53"/>
  <c r="I350" i="53"/>
  <c r="E355" i="53"/>
  <c r="G355" i="53"/>
  <c r="I355" i="53"/>
  <c r="E358" i="53"/>
  <c r="G358" i="53"/>
  <c r="I358" i="53"/>
  <c r="E363" i="53"/>
  <c r="G363" i="53"/>
  <c r="I363" i="53"/>
  <c r="E367" i="53"/>
  <c r="G367" i="53"/>
  <c r="I367" i="53"/>
  <c r="E372" i="53"/>
  <c r="G372" i="53"/>
  <c r="I372" i="53"/>
  <c r="E375" i="53"/>
  <c r="G375" i="53"/>
  <c r="I375" i="53"/>
  <c r="E378" i="53"/>
  <c r="G378" i="53"/>
  <c r="I378" i="53"/>
  <c r="E383" i="53"/>
  <c r="G383" i="53"/>
  <c r="I383" i="53"/>
  <c r="E386" i="53"/>
  <c r="G386" i="53"/>
  <c r="I386" i="53"/>
  <c r="E389" i="53"/>
  <c r="G389" i="53"/>
  <c r="I389" i="53"/>
  <c r="E394" i="53"/>
  <c r="G394" i="53"/>
  <c r="I394" i="53"/>
  <c r="E397" i="53"/>
  <c r="G397" i="53"/>
  <c r="I397" i="53"/>
  <c r="E400" i="53"/>
  <c r="G400" i="53"/>
  <c r="I400" i="53"/>
  <c r="E405" i="53"/>
  <c r="G405" i="53"/>
  <c r="I405" i="53"/>
  <c r="E407" i="53"/>
  <c r="G407" i="53"/>
  <c r="I407" i="53"/>
  <c r="E409" i="53"/>
  <c r="G409" i="53"/>
  <c r="I409" i="53"/>
  <c r="E412" i="53"/>
  <c r="G412" i="53"/>
  <c r="I412" i="53"/>
  <c r="E416" i="53"/>
  <c r="G416" i="53"/>
  <c r="I416" i="53"/>
  <c r="E421" i="53"/>
  <c r="G421" i="53"/>
  <c r="I421" i="53"/>
  <c r="E426" i="53"/>
  <c r="G426" i="53"/>
  <c r="I426" i="53"/>
  <c r="E429" i="53"/>
  <c r="G429" i="53"/>
  <c r="I429" i="53"/>
  <c r="E434" i="53"/>
  <c r="G434" i="53"/>
  <c r="I434" i="53"/>
  <c r="E438" i="53"/>
  <c r="G438" i="53"/>
  <c r="I438" i="53"/>
  <c r="E441" i="53"/>
  <c r="G441" i="53"/>
  <c r="I441" i="53"/>
  <c r="E446" i="53"/>
  <c r="G446" i="53"/>
  <c r="I446" i="53"/>
  <c r="E451" i="53"/>
  <c r="G451" i="53"/>
  <c r="I451" i="53"/>
  <c r="E454" i="53"/>
  <c r="G454" i="53"/>
  <c r="I454" i="53"/>
  <c r="E458" i="53"/>
  <c r="G458" i="53"/>
  <c r="I458" i="53"/>
  <c r="E463" i="53"/>
  <c r="G463" i="53"/>
  <c r="I463" i="53"/>
  <c r="E468" i="53"/>
  <c r="G468" i="53"/>
  <c r="I468" i="53"/>
  <c r="E471" i="53"/>
  <c r="G471" i="53"/>
  <c r="I471" i="53"/>
  <c r="E476" i="53"/>
  <c r="G476" i="53"/>
  <c r="I476" i="53"/>
  <c r="E479" i="53"/>
  <c r="G479" i="53"/>
  <c r="I479" i="53"/>
  <c r="E484" i="53"/>
  <c r="G484" i="53"/>
  <c r="I484" i="53"/>
  <c r="E489" i="53"/>
  <c r="G489" i="53"/>
  <c r="I489" i="53"/>
  <c r="E494" i="53"/>
  <c r="G494" i="53"/>
  <c r="I494" i="53"/>
  <c r="E499" i="53"/>
  <c r="G499" i="53"/>
  <c r="I499" i="53"/>
  <c r="E503" i="53"/>
  <c r="G503" i="53"/>
  <c r="I503" i="53"/>
  <c r="E506" i="53"/>
  <c r="G506" i="53"/>
  <c r="I506" i="53"/>
  <c r="E511" i="53"/>
  <c r="G511" i="53"/>
  <c r="I511" i="53"/>
  <c r="E514" i="53"/>
  <c r="G514" i="53"/>
  <c r="I514" i="53"/>
  <c r="E519" i="53"/>
  <c r="G519" i="53"/>
  <c r="I519" i="53"/>
  <c r="E524" i="53"/>
  <c r="G524" i="53"/>
  <c r="I524" i="53"/>
  <c r="E528" i="53"/>
  <c r="G528" i="53"/>
  <c r="I528" i="53"/>
  <c r="E532" i="53"/>
  <c r="G532" i="53"/>
  <c r="I532" i="53"/>
  <c r="E537" i="53"/>
  <c r="G537" i="53"/>
  <c r="I537" i="53"/>
  <c r="E542" i="53"/>
  <c r="G542" i="53"/>
  <c r="I542" i="53"/>
  <c r="E547" i="53"/>
  <c r="G547" i="53"/>
  <c r="I547" i="53"/>
  <c r="E552" i="53"/>
  <c r="G552" i="53"/>
  <c r="I552" i="53"/>
  <c r="E556" i="53"/>
  <c r="G556" i="53"/>
  <c r="I556" i="53"/>
  <c r="E560" i="53"/>
  <c r="G560" i="53"/>
  <c r="I560" i="53"/>
  <c r="E563" i="53"/>
  <c r="G563" i="53"/>
  <c r="I563" i="53"/>
  <c r="E566" i="53"/>
  <c r="G566" i="53"/>
  <c r="I566" i="53"/>
  <c r="E571" i="53"/>
  <c r="G571" i="53"/>
  <c r="I571" i="53"/>
  <c r="E575" i="53"/>
  <c r="G575" i="53"/>
  <c r="I575" i="53"/>
  <c r="E578" i="53"/>
  <c r="G578" i="53"/>
  <c r="I578" i="53"/>
  <c r="E583" i="53"/>
  <c r="G583" i="53"/>
  <c r="I583" i="53"/>
  <c r="E586" i="53"/>
  <c r="G586" i="53"/>
  <c r="I586" i="53"/>
  <c r="E590" i="53"/>
  <c r="G590" i="53"/>
  <c r="I590" i="53"/>
  <c r="E593" i="53"/>
  <c r="G593" i="53"/>
  <c r="I593" i="53"/>
  <c r="E598" i="53"/>
  <c r="G598" i="53"/>
  <c r="I598" i="53"/>
  <c r="E601" i="53"/>
  <c r="G601" i="53"/>
  <c r="I601" i="53"/>
  <c r="E603" i="53"/>
  <c r="G603" i="53"/>
  <c r="I603" i="53"/>
  <c r="E606" i="53"/>
  <c r="G606" i="53"/>
  <c r="I606" i="53"/>
  <c r="E609" i="53"/>
  <c r="G609" i="53"/>
  <c r="I609" i="53"/>
  <c r="E613" i="53"/>
  <c r="G613" i="53"/>
  <c r="I613" i="53"/>
  <c r="E616" i="53"/>
  <c r="G616" i="53"/>
  <c r="I616" i="53"/>
  <c r="E619" i="53"/>
  <c r="G619" i="53"/>
  <c r="I619" i="53"/>
  <c r="E623" i="53"/>
  <c r="G623" i="53"/>
  <c r="I623" i="53"/>
  <c r="E626" i="53"/>
  <c r="G626" i="53"/>
  <c r="I626" i="53"/>
  <c r="E629" i="53"/>
  <c r="G629" i="53"/>
  <c r="I629" i="53"/>
  <c r="E632" i="53"/>
  <c r="G632" i="53"/>
  <c r="I632" i="53"/>
  <c r="E637" i="53"/>
  <c r="G637" i="53"/>
  <c r="I637" i="53"/>
  <c r="E641" i="53"/>
  <c r="G641" i="53"/>
  <c r="I641" i="53"/>
  <c r="E643" i="53"/>
  <c r="G643" i="53"/>
  <c r="I643" i="53"/>
  <c r="E646" i="53"/>
  <c r="G646" i="53"/>
  <c r="I646" i="53"/>
  <c r="E649" i="53"/>
  <c r="G649" i="53"/>
  <c r="I649" i="53"/>
  <c r="E654" i="53"/>
  <c r="G654" i="53"/>
  <c r="I654" i="53"/>
  <c r="E656" i="53"/>
  <c r="G656" i="53"/>
  <c r="I656" i="53"/>
  <c r="E659" i="53"/>
  <c r="G659" i="53"/>
  <c r="I659" i="53"/>
  <c r="E664" i="53"/>
  <c r="G664" i="53"/>
  <c r="I664" i="53"/>
  <c r="E668" i="53"/>
  <c r="G668" i="53"/>
  <c r="I668" i="53"/>
  <c r="E671" i="53"/>
  <c r="G671" i="53"/>
  <c r="I671" i="53"/>
  <c r="E675" i="53"/>
  <c r="G675" i="53"/>
  <c r="I675" i="53"/>
  <c r="E678" i="53"/>
  <c r="G678" i="53"/>
  <c r="I678" i="53"/>
  <c r="E680" i="53"/>
  <c r="G680" i="53"/>
  <c r="I680" i="53"/>
  <c r="E682" i="53"/>
  <c r="G682" i="53"/>
  <c r="I682" i="53"/>
  <c r="E686" i="53"/>
  <c r="G686" i="53"/>
  <c r="I686" i="53"/>
  <c r="E691" i="53"/>
  <c r="G691" i="53"/>
  <c r="I691" i="53"/>
  <c r="E696" i="53"/>
  <c r="G696" i="53"/>
  <c r="I696" i="53"/>
  <c r="E699" i="53"/>
  <c r="G699" i="53"/>
  <c r="I699" i="53"/>
  <c r="E701" i="53"/>
  <c r="G701" i="53"/>
  <c r="I701" i="53"/>
  <c r="E704" i="53"/>
  <c r="G704" i="53"/>
  <c r="I704" i="53"/>
  <c r="E707" i="53"/>
  <c r="G707" i="53"/>
  <c r="I707" i="53"/>
  <c r="E712" i="53"/>
  <c r="G712" i="53"/>
  <c r="I712" i="53"/>
  <c r="E715" i="53"/>
  <c r="G715" i="53"/>
  <c r="I715" i="53"/>
  <c r="E720" i="53"/>
  <c r="G720" i="53"/>
  <c r="I720" i="53"/>
  <c r="E723" i="53"/>
  <c r="G723" i="53"/>
  <c r="I723" i="53"/>
  <c r="E727" i="53"/>
  <c r="G727" i="53"/>
  <c r="I727" i="53"/>
  <c r="E732" i="53"/>
  <c r="G732" i="53"/>
  <c r="I732" i="53"/>
  <c r="E737" i="53"/>
  <c r="G737" i="53"/>
  <c r="I737" i="53"/>
  <c r="E740" i="53"/>
  <c r="G740" i="53"/>
  <c r="I740" i="53"/>
  <c r="E743" i="53"/>
  <c r="G743" i="53"/>
  <c r="I743" i="53"/>
  <c r="E746" i="53"/>
  <c r="G746" i="53"/>
  <c r="I746" i="53"/>
  <c r="E749" i="53"/>
  <c r="G749" i="53"/>
  <c r="I749" i="53"/>
  <c r="E754" i="53"/>
  <c r="G754" i="53"/>
  <c r="I754" i="53"/>
  <c r="E759" i="53"/>
  <c r="G759" i="53"/>
  <c r="I759" i="53"/>
  <c r="E763" i="53"/>
  <c r="G763" i="53"/>
  <c r="I763" i="53"/>
  <c r="E768" i="53"/>
  <c r="G768" i="53"/>
  <c r="I768" i="53"/>
  <c r="E772" i="53"/>
  <c r="G772" i="53"/>
  <c r="I772" i="53"/>
  <c r="E775" i="53"/>
  <c r="G775" i="53"/>
  <c r="I775" i="53"/>
  <c r="E780" i="53"/>
  <c r="G780" i="53"/>
  <c r="I780" i="53"/>
  <c r="E783" i="53"/>
  <c r="G783" i="53"/>
  <c r="I783" i="53"/>
  <c r="E788" i="53"/>
  <c r="G788" i="53"/>
  <c r="I788" i="53"/>
  <c r="E791" i="53"/>
  <c r="G791" i="53"/>
  <c r="I791" i="53"/>
  <c r="E794" i="53"/>
  <c r="G794" i="53"/>
  <c r="I794" i="53"/>
  <c r="E798" i="53"/>
  <c r="G798" i="53"/>
  <c r="I798" i="53"/>
  <c r="E801" i="53"/>
  <c r="G801" i="53"/>
  <c r="I801" i="53"/>
  <c r="E803" i="53"/>
  <c r="G803" i="53"/>
  <c r="I803" i="53"/>
  <c r="E806" i="53"/>
  <c r="G806" i="53"/>
  <c r="I806" i="53"/>
  <c r="E809" i="53"/>
  <c r="G809" i="53"/>
  <c r="I809" i="53"/>
  <c r="E814" i="53"/>
  <c r="G814" i="53"/>
  <c r="I814" i="53"/>
  <c r="E816" i="53"/>
  <c r="G816" i="53"/>
  <c r="I816" i="53"/>
  <c r="E819" i="53"/>
  <c r="G819" i="53"/>
  <c r="I819" i="53"/>
  <c r="E9" i="52"/>
  <c r="F9" i="52"/>
  <c r="G9" i="52"/>
  <c r="H9" i="52"/>
  <c r="I9" i="52"/>
  <c r="E10" i="52"/>
  <c r="E11" i="52"/>
  <c r="E12" i="52"/>
  <c r="E13" i="52"/>
  <c r="E14" i="52"/>
  <c r="G14" i="52"/>
  <c r="H14" i="52"/>
  <c r="I14" i="52"/>
  <c r="E15" i="52"/>
  <c r="E16" i="52"/>
  <c r="E17" i="52"/>
  <c r="G17" i="52"/>
  <c r="H17" i="52"/>
  <c r="I17" i="52"/>
  <c r="E18" i="52"/>
  <c r="E19" i="52"/>
  <c r="E20" i="52"/>
  <c r="G20" i="52"/>
  <c r="H20" i="52"/>
  <c r="I20" i="52"/>
  <c r="E21" i="52"/>
  <c r="E22" i="52"/>
  <c r="E23" i="52"/>
  <c r="E24" i="52"/>
  <c r="E25" i="52"/>
  <c r="G25" i="52"/>
  <c r="H25" i="52"/>
  <c r="I25" i="52"/>
  <c r="E26" i="52"/>
  <c r="E27" i="52"/>
  <c r="E28" i="52"/>
  <c r="E29" i="52"/>
  <c r="G29" i="52"/>
  <c r="H29" i="52"/>
  <c r="I29" i="52"/>
  <c r="E30" i="52"/>
  <c r="E31" i="52"/>
  <c r="E32" i="52"/>
  <c r="E33" i="52"/>
  <c r="G33" i="52"/>
  <c r="H33" i="52"/>
  <c r="I33" i="52"/>
  <c r="E34" i="52"/>
  <c r="E35" i="52"/>
  <c r="E36" i="52"/>
  <c r="G36" i="52"/>
  <c r="H36" i="52"/>
  <c r="I36" i="52"/>
  <c r="E37" i="52"/>
  <c r="E38" i="52"/>
  <c r="E39" i="52"/>
  <c r="E40" i="52"/>
  <c r="E41" i="52"/>
  <c r="G41" i="52"/>
  <c r="H41" i="52"/>
  <c r="I41" i="52"/>
  <c r="E42" i="52"/>
  <c r="E43" i="52"/>
  <c r="E44" i="52"/>
  <c r="E45" i="52"/>
  <c r="E46" i="52"/>
  <c r="G46" i="52"/>
  <c r="H46" i="52"/>
  <c r="I46" i="52"/>
  <c r="E47" i="52"/>
  <c r="E48" i="52"/>
  <c r="E49" i="52"/>
  <c r="G49" i="52"/>
  <c r="H49" i="52"/>
  <c r="I49" i="52"/>
  <c r="E50" i="52"/>
  <c r="E51" i="52"/>
  <c r="E52" i="52"/>
  <c r="E53" i="52"/>
  <c r="E54" i="52"/>
  <c r="G54" i="52"/>
  <c r="H54" i="52"/>
  <c r="I54" i="52"/>
  <c r="E55" i="52"/>
  <c r="E56" i="52"/>
  <c r="E57" i="52"/>
  <c r="E58" i="52"/>
  <c r="E59" i="52"/>
  <c r="G59" i="52"/>
  <c r="H59" i="52"/>
  <c r="I59" i="52"/>
  <c r="E60" i="52"/>
  <c r="E61" i="52"/>
  <c r="E62" i="52"/>
  <c r="E63" i="52"/>
  <c r="E64" i="52"/>
  <c r="G64" i="52"/>
  <c r="H64" i="52"/>
  <c r="I64" i="52"/>
  <c r="E65" i="52"/>
  <c r="E66" i="52"/>
  <c r="E67" i="52"/>
  <c r="E68" i="52"/>
  <c r="G68" i="52"/>
  <c r="H68" i="52"/>
  <c r="I68" i="52"/>
  <c r="E69" i="52"/>
  <c r="E70" i="52"/>
  <c r="E71" i="52"/>
  <c r="E72" i="52"/>
  <c r="E73" i="52"/>
  <c r="G73" i="52"/>
  <c r="H73" i="52"/>
  <c r="I73" i="52"/>
  <c r="E74" i="52"/>
  <c r="E75" i="52"/>
  <c r="E76" i="52"/>
  <c r="E77" i="52"/>
  <c r="E78" i="52"/>
  <c r="G78" i="52"/>
  <c r="H78" i="52"/>
  <c r="I78" i="52"/>
  <c r="E79" i="52"/>
  <c r="E80" i="52"/>
  <c r="E81" i="52"/>
  <c r="G81" i="52"/>
  <c r="H81" i="52"/>
  <c r="I81" i="52"/>
  <c r="E82" i="52"/>
  <c r="E83" i="52"/>
  <c r="G83" i="52"/>
  <c r="H83" i="52"/>
  <c r="I83" i="52"/>
  <c r="E84" i="52"/>
  <c r="E85" i="52"/>
  <c r="E86" i="52"/>
  <c r="G86" i="52"/>
  <c r="H86" i="52"/>
  <c r="I86" i="52"/>
  <c r="E87" i="52"/>
  <c r="E88" i="52"/>
  <c r="E89" i="52"/>
  <c r="G89" i="52"/>
  <c r="H89" i="52"/>
  <c r="I89" i="52"/>
  <c r="E90" i="52"/>
  <c r="E91" i="52"/>
  <c r="E92" i="52"/>
  <c r="E93" i="52"/>
  <c r="E94" i="52"/>
  <c r="G94" i="52"/>
  <c r="H94" i="52"/>
  <c r="I94" i="52"/>
  <c r="E95" i="52"/>
  <c r="E96" i="52"/>
  <c r="E97" i="52"/>
  <c r="G97" i="52"/>
  <c r="H97" i="52"/>
  <c r="I97" i="52"/>
  <c r="E98" i="52"/>
  <c r="E99" i="52"/>
  <c r="E100" i="52"/>
  <c r="E101" i="52"/>
  <c r="E102" i="52"/>
  <c r="G102" i="52"/>
  <c r="H102" i="52"/>
  <c r="I102" i="52"/>
  <c r="E103" i="52"/>
  <c r="E104" i="52"/>
  <c r="E105" i="52"/>
  <c r="G105" i="52"/>
  <c r="H105" i="52"/>
  <c r="I105" i="52"/>
  <c r="E106" i="52"/>
  <c r="E107" i="52"/>
  <c r="E108" i="52"/>
  <c r="E109" i="52"/>
  <c r="G109" i="52"/>
  <c r="H109" i="52"/>
  <c r="I109" i="52"/>
  <c r="E110" i="52"/>
  <c r="E111" i="52"/>
  <c r="E112" i="52"/>
  <c r="G112" i="52"/>
  <c r="H112" i="52"/>
  <c r="I112" i="52"/>
  <c r="E113" i="52"/>
  <c r="E114" i="52"/>
  <c r="E115" i="52"/>
  <c r="E116" i="52"/>
  <c r="E117" i="52"/>
  <c r="G117" i="52"/>
  <c r="H117" i="52"/>
  <c r="I117" i="52"/>
  <c r="E118" i="52"/>
  <c r="E119" i="52"/>
  <c r="E120" i="52"/>
  <c r="G120" i="52"/>
  <c r="H120" i="52"/>
  <c r="I120" i="52"/>
  <c r="E121" i="52"/>
  <c r="E122" i="52"/>
  <c r="E123" i="52"/>
  <c r="E124" i="52"/>
  <c r="G124" i="52"/>
  <c r="H124" i="52"/>
  <c r="I124" i="52"/>
  <c r="E125" i="52"/>
  <c r="E126" i="52"/>
  <c r="E127" i="52"/>
  <c r="E128" i="52"/>
  <c r="G128" i="52"/>
  <c r="H128" i="52"/>
  <c r="I128" i="52"/>
  <c r="E129" i="52"/>
  <c r="E130" i="52"/>
  <c r="E131" i="52"/>
  <c r="E132" i="52"/>
  <c r="G132" i="52"/>
  <c r="H132" i="52"/>
  <c r="I132" i="52"/>
  <c r="E133" i="52"/>
  <c r="E134" i="52"/>
  <c r="E135" i="52"/>
  <c r="E136" i="52"/>
  <c r="G136" i="52"/>
  <c r="H136" i="52"/>
  <c r="I136" i="52"/>
  <c r="E137" i="52"/>
  <c r="E138" i="52"/>
  <c r="E139" i="52"/>
  <c r="G139" i="52"/>
  <c r="H139" i="52"/>
  <c r="I139" i="52"/>
  <c r="E140" i="52"/>
  <c r="E141" i="52"/>
  <c r="E142" i="52"/>
  <c r="E143" i="52"/>
  <c r="E144" i="52"/>
  <c r="G144" i="52"/>
  <c r="H144" i="52"/>
  <c r="I144" i="52"/>
  <c r="E145" i="52"/>
  <c r="E146" i="52"/>
  <c r="E147" i="52"/>
  <c r="G147" i="52"/>
  <c r="H147" i="52"/>
  <c r="I147" i="52"/>
  <c r="E148" i="52"/>
  <c r="E149" i="52"/>
  <c r="E150" i="52"/>
  <c r="E151" i="52"/>
  <c r="E152" i="52"/>
  <c r="G152" i="52"/>
  <c r="H152" i="52"/>
  <c r="I152" i="52"/>
  <c r="E153" i="52"/>
  <c r="E154" i="52"/>
  <c r="E155" i="52"/>
  <c r="E156" i="52"/>
  <c r="G156" i="52"/>
  <c r="H156" i="52"/>
  <c r="I156" i="52"/>
  <c r="E157" i="52"/>
  <c r="E158" i="52"/>
  <c r="G158" i="52"/>
  <c r="H158" i="52"/>
  <c r="I158" i="52"/>
  <c r="E159" i="52"/>
  <c r="E160" i="52"/>
  <c r="E161" i="52"/>
  <c r="G161" i="52"/>
  <c r="H161" i="52"/>
  <c r="I161" i="52"/>
  <c r="E162" i="52"/>
  <c r="E163" i="52"/>
  <c r="E164" i="52"/>
  <c r="G164" i="52"/>
  <c r="H164" i="52"/>
  <c r="I164" i="52"/>
  <c r="E165" i="52"/>
  <c r="E166" i="52"/>
  <c r="E167" i="52"/>
  <c r="E168" i="52"/>
  <c r="E169" i="52"/>
  <c r="G169" i="52"/>
  <c r="H169" i="52"/>
  <c r="I169" i="52"/>
  <c r="E170" i="52"/>
  <c r="E171" i="52"/>
  <c r="G171" i="52"/>
  <c r="H171" i="52"/>
  <c r="I171" i="52"/>
  <c r="E172" i="52"/>
  <c r="E173" i="52"/>
  <c r="E174" i="52"/>
  <c r="G174" i="52"/>
  <c r="H174" i="52"/>
  <c r="I174" i="52"/>
  <c r="E175" i="52"/>
  <c r="E176" i="52"/>
  <c r="E177" i="52"/>
  <c r="G177" i="52"/>
  <c r="H177" i="52"/>
  <c r="I177" i="52"/>
  <c r="E178" i="52"/>
  <c r="E179" i="52"/>
  <c r="E180" i="52"/>
  <c r="G180" i="52"/>
  <c r="H180" i="52"/>
  <c r="I180" i="52"/>
  <c r="E181" i="52"/>
  <c r="E182" i="52"/>
  <c r="E183" i="52"/>
  <c r="E184" i="52"/>
  <c r="G184" i="52"/>
  <c r="H184" i="52"/>
  <c r="I184" i="52"/>
  <c r="E185" i="52"/>
  <c r="E186" i="52"/>
  <c r="E187" i="52"/>
  <c r="G187" i="52"/>
  <c r="H187" i="52"/>
  <c r="I187" i="52"/>
  <c r="E188" i="52"/>
  <c r="E189" i="52"/>
  <c r="E190" i="52"/>
  <c r="G190" i="52"/>
  <c r="H190" i="52"/>
  <c r="I190" i="52"/>
  <c r="E191" i="52"/>
  <c r="E192" i="52"/>
  <c r="E193" i="52"/>
  <c r="G193" i="52"/>
  <c r="H193" i="52"/>
  <c r="I193" i="52"/>
  <c r="E194" i="52"/>
  <c r="E195" i="52"/>
  <c r="E196" i="52"/>
  <c r="E197" i="52"/>
  <c r="E198" i="52"/>
  <c r="G198" i="52"/>
  <c r="H198" i="52"/>
  <c r="I198" i="52"/>
  <c r="E199" i="52"/>
  <c r="E200" i="52"/>
  <c r="E201" i="52"/>
  <c r="E202" i="52"/>
  <c r="E203" i="52"/>
  <c r="G203" i="52"/>
  <c r="H203" i="52"/>
  <c r="I203" i="52"/>
  <c r="E204" i="52"/>
  <c r="E205" i="52"/>
  <c r="E206" i="52"/>
  <c r="E207" i="52"/>
  <c r="G207" i="52"/>
  <c r="H207" i="52"/>
  <c r="I207" i="52"/>
  <c r="E208" i="52"/>
  <c r="E209" i="52"/>
  <c r="E210" i="52"/>
  <c r="G210" i="52"/>
  <c r="H210" i="52"/>
  <c r="I210" i="52"/>
  <c r="E211" i="52"/>
  <c r="E212" i="52"/>
  <c r="E213" i="52"/>
  <c r="G213" i="52"/>
  <c r="H213" i="52"/>
  <c r="I213" i="52"/>
  <c r="E214" i="52"/>
  <c r="E215" i="52"/>
  <c r="E216" i="52"/>
  <c r="G216" i="52"/>
  <c r="H216" i="52"/>
  <c r="I216" i="52"/>
  <c r="E217" i="52"/>
  <c r="E218" i="52"/>
  <c r="E219" i="52"/>
  <c r="E220" i="52"/>
  <c r="E221" i="52"/>
  <c r="G221" i="52"/>
  <c r="H221" i="52"/>
  <c r="I221" i="52"/>
  <c r="E222" i="52"/>
  <c r="E223" i="52"/>
  <c r="E224" i="52"/>
  <c r="E225" i="52"/>
  <c r="E226" i="52"/>
  <c r="G226" i="52"/>
  <c r="H226" i="52"/>
  <c r="I226" i="52"/>
  <c r="E227" i="52"/>
  <c r="E228" i="52"/>
  <c r="E229" i="52"/>
  <c r="G229" i="52"/>
  <c r="H229" i="52"/>
  <c r="I229" i="52"/>
  <c r="E230" i="52"/>
  <c r="E231" i="52"/>
  <c r="E232" i="52"/>
  <c r="E233" i="52"/>
  <c r="E234" i="52"/>
  <c r="G234" i="52"/>
  <c r="H234" i="52"/>
  <c r="I234" i="52"/>
  <c r="E235" i="52"/>
  <c r="E236" i="52"/>
  <c r="E237" i="52"/>
  <c r="E238" i="52"/>
  <c r="E239" i="52"/>
  <c r="G239" i="52"/>
  <c r="H239" i="52"/>
  <c r="I239" i="52"/>
  <c r="E240" i="52"/>
  <c r="E241" i="52"/>
  <c r="E242" i="52"/>
  <c r="E243" i="52"/>
  <c r="G243" i="52"/>
  <c r="H243" i="52"/>
  <c r="I243" i="52"/>
  <c r="E244" i="52"/>
  <c r="E245" i="52"/>
  <c r="E246" i="52"/>
  <c r="G246" i="52"/>
  <c r="H246" i="52"/>
  <c r="I246" i="52"/>
  <c r="E247" i="52"/>
  <c r="E248" i="52"/>
  <c r="E249" i="52"/>
  <c r="G249" i="52"/>
  <c r="H249" i="52"/>
  <c r="I249" i="52"/>
  <c r="E250" i="52"/>
  <c r="E251" i="52"/>
  <c r="E252" i="52"/>
  <c r="E253" i="52"/>
  <c r="G253" i="52"/>
  <c r="H253" i="52"/>
  <c r="I253" i="52"/>
  <c r="E254" i="52"/>
  <c r="E255" i="52"/>
  <c r="E256" i="52"/>
  <c r="E257" i="52"/>
  <c r="G257" i="52"/>
  <c r="H257" i="52"/>
  <c r="I257" i="52"/>
  <c r="E258" i="52"/>
  <c r="E259" i="52"/>
  <c r="E260" i="52"/>
  <c r="E261" i="52"/>
  <c r="G261" i="52"/>
  <c r="H261" i="52"/>
  <c r="I261" i="52"/>
  <c r="E262" i="52"/>
  <c r="E263" i="52"/>
  <c r="E264" i="52"/>
  <c r="E265" i="52"/>
  <c r="G265" i="52"/>
  <c r="H265" i="52"/>
  <c r="I265" i="52"/>
  <c r="E266" i="52"/>
  <c r="E267" i="52"/>
  <c r="E268" i="52"/>
  <c r="E269" i="52"/>
  <c r="E270" i="52"/>
  <c r="G270" i="52"/>
  <c r="H270" i="52"/>
  <c r="I270" i="52"/>
  <c r="E271" i="52"/>
  <c r="E272" i="52"/>
  <c r="E273" i="52"/>
  <c r="G273" i="52"/>
  <c r="H273" i="52"/>
  <c r="I273" i="52"/>
  <c r="E274" i="52"/>
  <c r="E275" i="52"/>
  <c r="E276" i="52"/>
  <c r="G276" i="52"/>
  <c r="H276" i="52"/>
  <c r="I276" i="52"/>
  <c r="E277" i="52"/>
  <c r="E278" i="52"/>
  <c r="E279" i="52"/>
  <c r="E280" i="52"/>
  <c r="E281" i="52"/>
  <c r="G281" i="52"/>
  <c r="H281" i="52"/>
  <c r="I281" i="52"/>
  <c r="E282" i="52"/>
  <c r="E283" i="52"/>
  <c r="E284" i="52"/>
  <c r="G284" i="52"/>
  <c r="H284" i="52"/>
  <c r="I284" i="52"/>
  <c r="E285" i="52"/>
  <c r="E286" i="52"/>
  <c r="E287" i="52"/>
  <c r="E288" i="52"/>
  <c r="E289" i="52"/>
  <c r="G289" i="52"/>
  <c r="H289" i="52"/>
  <c r="I289" i="52"/>
  <c r="E290" i="52"/>
  <c r="E291" i="52"/>
  <c r="E292" i="52"/>
  <c r="E293" i="52"/>
  <c r="E294" i="52"/>
  <c r="G294" i="52"/>
  <c r="H294" i="52"/>
  <c r="I294" i="52"/>
  <c r="E295" i="52"/>
  <c r="E296" i="52"/>
  <c r="E297" i="52"/>
  <c r="E298" i="52"/>
  <c r="G298" i="52"/>
  <c r="H298" i="52"/>
  <c r="I298" i="52"/>
  <c r="E299" i="52"/>
  <c r="E300" i="52"/>
  <c r="E301" i="52"/>
  <c r="G301" i="52"/>
  <c r="H301" i="52"/>
  <c r="I301" i="52"/>
  <c r="E302" i="52"/>
  <c r="E303" i="52"/>
  <c r="E304" i="52"/>
  <c r="E305" i="52"/>
  <c r="G305" i="52"/>
  <c r="H305" i="52"/>
  <c r="I305" i="52"/>
  <c r="E306" i="52"/>
  <c r="E307" i="52"/>
  <c r="E308" i="52"/>
  <c r="G308" i="52"/>
  <c r="H308" i="52"/>
  <c r="I308" i="52"/>
  <c r="E309" i="52"/>
  <c r="E310" i="52"/>
  <c r="E311" i="52"/>
  <c r="E312" i="52"/>
  <c r="E313" i="52"/>
  <c r="G313" i="52"/>
  <c r="H313" i="52"/>
  <c r="I313" i="52"/>
  <c r="E314" i="52"/>
  <c r="E315" i="52"/>
  <c r="E316" i="52"/>
  <c r="G316" i="52"/>
  <c r="H316" i="52"/>
  <c r="I316" i="52"/>
  <c r="E317" i="52"/>
  <c r="E318" i="52"/>
  <c r="E319" i="52"/>
  <c r="G319" i="52"/>
  <c r="H319" i="52"/>
  <c r="I319" i="52"/>
  <c r="E320" i="52"/>
  <c r="E321" i="52"/>
  <c r="E322" i="52"/>
  <c r="E323" i="52"/>
  <c r="G323" i="52"/>
  <c r="H323" i="52"/>
  <c r="I323" i="52"/>
  <c r="E324" i="52"/>
  <c r="E325" i="52"/>
  <c r="E326" i="52"/>
  <c r="G326" i="52"/>
  <c r="H326" i="52"/>
  <c r="I326" i="52"/>
  <c r="E327" i="52"/>
  <c r="E328" i="52"/>
  <c r="E329" i="52"/>
  <c r="E330" i="52"/>
  <c r="E331" i="52"/>
  <c r="G331" i="52"/>
  <c r="H331" i="52"/>
  <c r="I331" i="52"/>
  <c r="E332" i="52"/>
  <c r="E333" i="52"/>
  <c r="E334" i="52"/>
  <c r="E335" i="52"/>
  <c r="E336" i="52"/>
  <c r="G336" i="52"/>
  <c r="H336" i="52"/>
  <c r="I336" i="52"/>
  <c r="E337" i="52"/>
  <c r="E338" i="52"/>
  <c r="E339" i="52"/>
  <c r="E340" i="52"/>
  <c r="G340" i="52"/>
  <c r="H340" i="52"/>
  <c r="I340" i="52"/>
  <c r="E341" i="52"/>
  <c r="E342" i="52"/>
  <c r="E343" i="52"/>
  <c r="E344" i="52"/>
  <c r="G344" i="52"/>
  <c r="H344" i="52"/>
  <c r="I344" i="52"/>
  <c r="E345" i="52"/>
  <c r="E346" i="52"/>
  <c r="E347" i="52"/>
  <c r="G347" i="52"/>
  <c r="H347" i="52"/>
  <c r="I347" i="52"/>
  <c r="E348" i="52"/>
  <c r="E349" i="52"/>
  <c r="E350" i="52"/>
  <c r="G350" i="52"/>
  <c r="H350" i="52"/>
  <c r="I350" i="52"/>
  <c r="E351" i="52"/>
  <c r="E352" i="52"/>
  <c r="E353" i="52"/>
  <c r="E354" i="52"/>
  <c r="E355" i="52"/>
  <c r="G355" i="52"/>
  <c r="H355" i="52"/>
  <c r="I355" i="52"/>
  <c r="E356" i="52"/>
  <c r="E357" i="52"/>
  <c r="E358" i="52"/>
  <c r="G358" i="52"/>
  <c r="H358" i="52"/>
  <c r="I358" i="52"/>
  <c r="E359" i="52"/>
  <c r="E360" i="52"/>
  <c r="E361" i="52"/>
  <c r="E362" i="52"/>
  <c r="E363" i="52"/>
  <c r="G363" i="52"/>
  <c r="H363" i="52"/>
  <c r="I363" i="52"/>
  <c r="E364" i="52"/>
  <c r="E365" i="52"/>
  <c r="E366" i="52"/>
  <c r="E367" i="52"/>
  <c r="G367" i="52"/>
  <c r="H367" i="52"/>
  <c r="I367" i="52"/>
  <c r="E368" i="52"/>
  <c r="E369" i="52"/>
  <c r="E370" i="52"/>
  <c r="E371" i="52"/>
  <c r="E372" i="52"/>
  <c r="G372" i="52"/>
  <c r="H372" i="52"/>
  <c r="I372" i="52"/>
  <c r="E373" i="52"/>
  <c r="E374" i="52"/>
  <c r="E375" i="52"/>
  <c r="G375" i="52"/>
  <c r="H375" i="52"/>
  <c r="I375" i="52"/>
  <c r="E376" i="52"/>
  <c r="E377" i="52"/>
  <c r="E378" i="52"/>
  <c r="G378" i="52"/>
  <c r="H378" i="52"/>
  <c r="I378" i="52"/>
  <c r="E379" i="52"/>
  <c r="E380" i="52"/>
  <c r="E381" i="52"/>
  <c r="E382" i="52"/>
  <c r="E383" i="52"/>
  <c r="G383" i="52"/>
  <c r="H383" i="52"/>
  <c r="I383" i="52"/>
  <c r="E384" i="52"/>
  <c r="E385" i="52"/>
  <c r="E386" i="52"/>
  <c r="G386" i="52"/>
  <c r="H386" i="52"/>
  <c r="I386" i="52"/>
  <c r="E387" i="52"/>
  <c r="E388" i="52"/>
  <c r="E389" i="52"/>
  <c r="G389" i="52"/>
  <c r="H389" i="52"/>
  <c r="I389" i="52"/>
  <c r="E390" i="52"/>
  <c r="E391" i="52"/>
  <c r="E392" i="52"/>
  <c r="E393" i="52"/>
  <c r="E394" i="52"/>
  <c r="G394" i="52"/>
  <c r="H394" i="52"/>
  <c r="I394" i="52"/>
  <c r="E395" i="52"/>
  <c r="E396" i="52"/>
  <c r="E397" i="52"/>
  <c r="G397" i="52"/>
  <c r="H397" i="52"/>
  <c r="I397" i="52"/>
  <c r="E398" i="52"/>
  <c r="E399" i="52"/>
  <c r="E400" i="52"/>
  <c r="G400" i="52"/>
  <c r="H400" i="52"/>
  <c r="I400" i="52"/>
  <c r="E401" i="52"/>
  <c r="E402" i="52"/>
  <c r="E403" i="52"/>
  <c r="E404" i="52"/>
  <c r="E405" i="52"/>
  <c r="G405" i="52"/>
  <c r="H405" i="52"/>
  <c r="I405" i="52"/>
  <c r="E406" i="52"/>
  <c r="E407" i="52"/>
  <c r="G407" i="52"/>
  <c r="H407" i="52"/>
  <c r="I407" i="52"/>
  <c r="E408" i="52"/>
  <c r="E409" i="52"/>
  <c r="G409" i="52"/>
  <c r="H409" i="52"/>
  <c r="I409" i="52"/>
  <c r="E410" i="52"/>
  <c r="E411" i="52"/>
  <c r="E412" i="52"/>
  <c r="G412" i="52"/>
  <c r="H412" i="52"/>
  <c r="I412" i="52"/>
  <c r="E413" i="52"/>
  <c r="E414" i="52"/>
  <c r="E415" i="52"/>
  <c r="E416" i="52"/>
  <c r="G416" i="52"/>
  <c r="H416" i="52"/>
  <c r="I416" i="52"/>
  <c r="E417" i="52"/>
  <c r="E418" i="52"/>
  <c r="E419" i="52"/>
  <c r="E420" i="52"/>
  <c r="E421" i="52"/>
  <c r="G421" i="52"/>
  <c r="H421" i="52"/>
  <c r="I421" i="52"/>
  <c r="E422" i="52"/>
  <c r="E423" i="52"/>
  <c r="E424" i="52"/>
  <c r="E425" i="52"/>
  <c r="E426" i="52"/>
  <c r="G426" i="52"/>
  <c r="H426" i="52"/>
  <c r="I426" i="52"/>
  <c r="E427" i="52"/>
  <c r="E428" i="52"/>
  <c r="E429" i="52"/>
  <c r="G429" i="52"/>
  <c r="H429" i="52"/>
  <c r="I429" i="52"/>
  <c r="E430" i="52"/>
  <c r="E431" i="52"/>
  <c r="E432" i="52"/>
  <c r="E433" i="52"/>
  <c r="E434" i="52"/>
  <c r="G434" i="52"/>
  <c r="H434" i="52"/>
  <c r="I434" i="52"/>
  <c r="E435" i="52"/>
  <c r="E436" i="52"/>
  <c r="E437" i="52"/>
  <c r="E438" i="52"/>
  <c r="G438" i="52"/>
  <c r="H438" i="52"/>
  <c r="I438" i="52"/>
  <c r="E439" i="52"/>
  <c r="E440" i="52"/>
  <c r="E441" i="52"/>
  <c r="G441" i="52"/>
  <c r="H441" i="52"/>
  <c r="I441" i="52"/>
  <c r="E442" i="52"/>
  <c r="E443" i="52"/>
  <c r="E444" i="52"/>
  <c r="E445" i="52"/>
  <c r="E446" i="52"/>
  <c r="G446" i="52"/>
  <c r="H446" i="52"/>
  <c r="I446" i="52"/>
  <c r="E447" i="52"/>
  <c r="E448" i="52"/>
  <c r="E449" i="52"/>
  <c r="E450" i="52"/>
  <c r="E451" i="52"/>
  <c r="G451" i="52"/>
  <c r="H451" i="52"/>
  <c r="I451" i="52"/>
  <c r="E452" i="52"/>
  <c r="E453" i="52"/>
  <c r="E454" i="52"/>
  <c r="G454" i="52"/>
  <c r="H454" i="52"/>
  <c r="I454" i="52"/>
  <c r="E455" i="52"/>
  <c r="E456" i="52"/>
  <c r="E457" i="52"/>
  <c r="E458" i="52"/>
  <c r="G458" i="52"/>
  <c r="H458" i="52"/>
  <c r="I458" i="52"/>
  <c r="E459" i="52"/>
  <c r="E460" i="52"/>
  <c r="E461" i="52"/>
  <c r="E462" i="52"/>
  <c r="E463" i="52"/>
  <c r="G463" i="52"/>
  <c r="H463" i="52"/>
  <c r="I463" i="52"/>
  <c r="E464" i="52"/>
  <c r="E465" i="52"/>
  <c r="E466" i="52"/>
  <c r="E467" i="52"/>
  <c r="E468" i="52"/>
  <c r="G468" i="52"/>
  <c r="H468" i="52"/>
  <c r="I468" i="52"/>
  <c r="E469" i="52"/>
  <c r="E470" i="52"/>
  <c r="E471" i="52"/>
  <c r="G471" i="52"/>
  <c r="H471" i="52"/>
  <c r="I471" i="52"/>
  <c r="E472" i="52"/>
  <c r="E473" i="52"/>
  <c r="E474" i="52"/>
  <c r="E475" i="52"/>
  <c r="E476" i="52"/>
  <c r="G476" i="52"/>
  <c r="H476" i="52"/>
  <c r="I476" i="52"/>
  <c r="E477" i="52"/>
  <c r="E478" i="52"/>
  <c r="E479" i="52"/>
  <c r="G479" i="52"/>
  <c r="H479" i="52"/>
  <c r="I479" i="52"/>
  <c r="E480" i="52"/>
  <c r="E481" i="52"/>
  <c r="E482" i="52"/>
  <c r="E483" i="52"/>
  <c r="E484" i="52"/>
  <c r="G484" i="52"/>
  <c r="H484" i="52"/>
  <c r="I484" i="52"/>
  <c r="E485" i="52"/>
  <c r="E486" i="52"/>
  <c r="E487" i="52"/>
  <c r="E488" i="52"/>
  <c r="E489" i="52"/>
  <c r="G489" i="52"/>
  <c r="H489" i="52"/>
  <c r="I489" i="52"/>
  <c r="E490" i="52"/>
  <c r="E491" i="52"/>
  <c r="E492" i="52"/>
  <c r="E493" i="52"/>
  <c r="E494" i="52"/>
  <c r="G494" i="52"/>
  <c r="H494" i="52"/>
  <c r="I494" i="52"/>
  <c r="E495" i="52"/>
  <c r="E496" i="52"/>
  <c r="E497" i="52"/>
  <c r="E498" i="52"/>
  <c r="E499" i="52"/>
  <c r="G499" i="52"/>
  <c r="H499" i="52"/>
  <c r="I499" i="52"/>
  <c r="E500" i="52"/>
  <c r="E501" i="52"/>
  <c r="E502" i="52"/>
  <c r="E503" i="52"/>
  <c r="G503" i="52"/>
  <c r="H503" i="52"/>
  <c r="I503" i="52"/>
  <c r="E504" i="52"/>
  <c r="E505" i="52"/>
  <c r="E506" i="52"/>
  <c r="G506" i="52"/>
  <c r="H506" i="52"/>
  <c r="I506" i="52"/>
  <c r="E507" i="52"/>
  <c r="E508" i="52"/>
  <c r="E509" i="52"/>
  <c r="E510" i="52"/>
  <c r="E511" i="52"/>
  <c r="G511" i="52"/>
  <c r="H511" i="52"/>
  <c r="I511" i="52"/>
  <c r="E512" i="52"/>
  <c r="E513" i="52"/>
  <c r="E514" i="52"/>
  <c r="G514" i="52"/>
  <c r="H514" i="52"/>
  <c r="I514" i="52"/>
  <c r="E515" i="52"/>
  <c r="E516" i="52"/>
  <c r="E517" i="52"/>
  <c r="E518" i="52"/>
  <c r="E519" i="52"/>
  <c r="G519" i="52"/>
  <c r="H519" i="52"/>
  <c r="I519" i="52"/>
  <c r="E520" i="52"/>
  <c r="E521" i="52"/>
  <c r="E522" i="52"/>
  <c r="E523" i="52"/>
  <c r="E524" i="52"/>
  <c r="G524" i="52"/>
  <c r="H524" i="52"/>
  <c r="I524" i="52"/>
  <c r="E525" i="52"/>
  <c r="E526" i="52"/>
  <c r="E527" i="52"/>
  <c r="E528" i="52"/>
  <c r="G528" i="52"/>
  <c r="H528" i="52"/>
  <c r="I528" i="52"/>
  <c r="E529" i="52"/>
  <c r="E530" i="52"/>
  <c r="E531" i="52"/>
  <c r="E532" i="52"/>
  <c r="G532" i="52"/>
  <c r="H532" i="52"/>
  <c r="I532" i="52"/>
  <c r="E533" i="52"/>
  <c r="E534" i="52"/>
  <c r="E535" i="52"/>
  <c r="E536" i="52"/>
  <c r="E537" i="52"/>
  <c r="G537" i="52"/>
  <c r="H537" i="52"/>
  <c r="I537" i="52"/>
  <c r="E538" i="52"/>
  <c r="E539" i="52"/>
  <c r="E540" i="52"/>
  <c r="E541" i="52"/>
  <c r="E542" i="52"/>
  <c r="G542" i="52"/>
  <c r="H542" i="52"/>
  <c r="I542" i="52"/>
  <c r="E543" i="52"/>
  <c r="E544" i="52"/>
  <c r="E545" i="52"/>
  <c r="E546" i="52"/>
  <c r="E547" i="52"/>
  <c r="G547" i="52"/>
  <c r="H547" i="52"/>
  <c r="I547" i="52"/>
  <c r="E548" i="52"/>
  <c r="E549" i="52"/>
  <c r="E550" i="52"/>
  <c r="E551" i="52"/>
  <c r="E552" i="52"/>
  <c r="G552" i="52"/>
  <c r="H552" i="52"/>
  <c r="I552" i="52"/>
  <c r="E553" i="52"/>
  <c r="E554" i="52"/>
  <c r="E555" i="52"/>
  <c r="E556" i="52"/>
  <c r="G556" i="52"/>
  <c r="H556" i="52"/>
  <c r="I556" i="52"/>
  <c r="E557" i="52"/>
  <c r="E558" i="52"/>
  <c r="E559" i="52"/>
  <c r="E560" i="52"/>
  <c r="G560" i="52"/>
  <c r="H560" i="52"/>
  <c r="I560" i="52"/>
  <c r="E561" i="52"/>
  <c r="E562" i="52"/>
  <c r="E563" i="52"/>
  <c r="G563" i="52"/>
  <c r="H563" i="52"/>
  <c r="I563" i="52"/>
  <c r="E564" i="52"/>
  <c r="E565" i="52"/>
  <c r="E566" i="52"/>
  <c r="G566" i="52"/>
  <c r="H566" i="52"/>
  <c r="I566" i="52"/>
  <c r="E567" i="52"/>
  <c r="E568" i="52"/>
  <c r="E569" i="52"/>
  <c r="E570" i="52"/>
  <c r="E571" i="52"/>
  <c r="G571" i="52"/>
  <c r="H571" i="52"/>
  <c r="I571" i="52"/>
  <c r="E572" i="52"/>
  <c r="E573" i="52"/>
  <c r="E574" i="52"/>
  <c r="E575" i="52"/>
  <c r="G575" i="52"/>
  <c r="H575" i="52"/>
  <c r="I575" i="52"/>
  <c r="E576" i="52"/>
  <c r="E577" i="52"/>
  <c r="E578" i="52"/>
  <c r="G578" i="52"/>
  <c r="H578" i="52"/>
  <c r="I578" i="52"/>
  <c r="E579" i="52"/>
  <c r="E580" i="52"/>
  <c r="E581" i="52"/>
  <c r="E582" i="52"/>
  <c r="E583" i="52"/>
  <c r="G583" i="52"/>
  <c r="H583" i="52"/>
  <c r="I583" i="52"/>
  <c r="E584" i="52"/>
  <c r="E585" i="52"/>
  <c r="E586" i="52"/>
  <c r="G586" i="52"/>
  <c r="H586" i="52"/>
  <c r="I586" i="52"/>
  <c r="E587" i="52"/>
  <c r="E588" i="52"/>
  <c r="E589" i="52"/>
  <c r="E590" i="52"/>
  <c r="G590" i="52"/>
  <c r="H590" i="52"/>
  <c r="I590" i="52"/>
  <c r="E591" i="52"/>
  <c r="E592" i="52"/>
  <c r="E593" i="52"/>
  <c r="G593" i="52"/>
  <c r="H593" i="52"/>
  <c r="I593" i="52"/>
  <c r="E594" i="52"/>
  <c r="E595" i="52"/>
  <c r="E596" i="52"/>
  <c r="E597" i="52"/>
  <c r="E598" i="52"/>
  <c r="G598" i="52"/>
  <c r="H598" i="52"/>
  <c r="I598" i="52"/>
  <c r="E599" i="52"/>
  <c r="E600" i="52"/>
  <c r="E601" i="52"/>
  <c r="G601" i="52"/>
  <c r="H601" i="52"/>
  <c r="I601" i="52"/>
  <c r="E602" i="52"/>
  <c r="E603" i="52"/>
  <c r="G603" i="52"/>
  <c r="H603" i="52"/>
  <c r="I603" i="52"/>
  <c r="E604" i="52"/>
  <c r="E605" i="52"/>
  <c r="E606" i="52"/>
  <c r="G606" i="52"/>
  <c r="H606" i="52"/>
  <c r="I606" i="52"/>
  <c r="E607" i="52"/>
  <c r="E608" i="52"/>
  <c r="E609" i="52"/>
  <c r="G609" i="52"/>
  <c r="H609" i="52"/>
  <c r="I609" i="52"/>
  <c r="E610" i="52"/>
  <c r="E611" i="52"/>
  <c r="E612" i="52"/>
  <c r="E613" i="52"/>
  <c r="G613" i="52"/>
  <c r="H613" i="52"/>
  <c r="I613" i="52"/>
  <c r="E614" i="52"/>
  <c r="E615" i="52"/>
  <c r="E616" i="52"/>
  <c r="G616" i="52"/>
  <c r="H616" i="52"/>
  <c r="I616" i="52"/>
  <c r="E617" i="52"/>
  <c r="E618" i="52"/>
  <c r="E619" i="52"/>
  <c r="G619" i="52"/>
  <c r="H619" i="52"/>
  <c r="I619" i="52"/>
  <c r="E620" i="52"/>
  <c r="E621" i="52"/>
  <c r="E622" i="52"/>
  <c r="E623" i="52"/>
  <c r="G623" i="52"/>
  <c r="H623" i="52"/>
  <c r="I623" i="52"/>
  <c r="E624" i="52"/>
  <c r="E625" i="52"/>
  <c r="E626" i="52"/>
  <c r="G626" i="52"/>
  <c r="H626" i="52"/>
  <c r="I626" i="52"/>
  <c r="E627" i="52"/>
  <c r="E628" i="52"/>
  <c r="E629" i="52"/>
  <c r="G629" i="52"/>
  <c r="H629" i="52"/>
  <c r="I629" i="52"/>
  <c r="E630" i="52"/>
  <c r="E631" i="52"/>
  <c r="E632" i="52"/>
  <c r="G632" i="52"/>
  <c r="H632" i="52"/>
  <c r="I632" i="52"/>
  <c r="E633" i="52"/>
  <c r="E634" i="52"/>
  <c r="E635" i="52"/>
  <c r="E636" i="52"/>
  <c r="E637" i="52"/>
  <c r="G637" i="52"/>
  <c r="H637" i="52"/>
  <c r="I637" i="52"/>
  <c r="E638" i="52"/>
  <c r="E639" i="52"/>
  <c r="E640" i="52"/>
  <c r="E641" i="52"/>
  <c r="G641" i="52"/>
  <c r="H641" i="52"/>
  <c r="I641" i="52"/>
  <c r="E642" i="52"/>
  <c r="E643" i="52"/>
  <c r="G643" i="52"/>
  <c r="H643" i="52"/>
  <c r="I643" i="52"/>
  <c r="E644" i="52"/>
  <c r="E645" i="52"/>
  <c r="E646" i="52"/>
  <c r="G646" i="52"/>
  <c r="H646" i="52"/>
  <c r="I646" i="52"/>
  <c r="E647" i="52"/>
  <c r="E648" i="52"/>
  <c r="E649" i="52"/>
  <c r="G649" i="52"/>
  <c r="H649" i="52"/>
  <c r="I649" i="52"/>
  <c r="E650" i="52"/>
  <c r="E651" i="52"/>
  <c r="E652" i="52"/>
  <c r="E653" i="52"/>
  <c r="E654" i="52"/>
  <c r="G654" i="52"/>
  <c r="H654" i="52"/>
  <c r="I654" i="52"/>
  <c r="E655" i="52"/>
  <c r="E656" i="52"/>
  <c r="G656" i="52"/>
  <c r="H656" i="52"/>
  <c r="I656" i="52"/>
  <c r="E657" i="52"/>
  <c r="E658" i="52"/>
  <c r="E659" i="52"/>
  <c r="G659" i="52"/>
  <c r="H659" i="52"/>
  <c r="I659" i="52"/>
  <c r="E660" i="52"/>
  <c r="E661" i="52"/>
  <c r="E662" i="52"/>
  <c r="E663" i="52"/>
  <c r="E664" i="52"/>
  <c r="G664" i="52"/>
  <c r="H664" i="52"/>
  <c r="I664" i="52"/>
  <c r="E665" i="52"/>
  <c r="E666" i="52"/>
  <c r="E667" i="52"/>
  <c r="E668" i="52"/>
  <c r="G668" i="52"/>
  <c r="H668" i="52"/>
  <c r="I668" i="52"/>
  <c r="E669" i="52"/>
  <c r="E670" i="52"/>
  <c r="E671" i="52"/>
  <c r="G671" i="52"/>
  <c r="H671" i="52"/>
  <c r="I671" i="52"/>
  <c r="E672" i="52"/>
  <c r="E673" i="52"/>
  <c r="E674" i="52"/>
  <c r="E675" i="52"/>
  <c r="G675" i="52"/>
  <c r="H675" i="52"/>
  <c r="I675" i="52"/>
  <c r="E676" i="52"/>
  <c r="E677" i="52"/>
  <c r="E678" i="52"/>
  <c r="G678" i="52"/>
  <c r="H678" i="52"/>
  <c r="I678" i="52"/>
  <c r="E679" i="52"/>
  <c r="E680" i="52"/>
  <c r="G680" i="52"/>
  <c r="H680" i="52"/>
  <c r="I680" i="52"/>
  <c r="E681" i="52"/>
  <c r="E682" i="52"/>
  <c r="G682" i="52"/>
  <c r="H682" i="52"/>
  <c r="I682" i="52"/>
  <c r="E683" i="52"/>
  <c r="E684" i="52"/>
  <c r="E685" i="52"/>
  <c r="E686" i="52"/>
  <c r="G686" i="52"/>
  <c r="H686" i="52"/>
  <c r="I686" i="52"/>
  <c r="E687" i="52"/>
  <c r="E688" i="52"/>
  <c r="E689" i="52"/>
  <c r="E690" i="52"/>
  <c r="E691" i="52"/>
  <c r="G691" i="52"/>
  <c r="H691" i="52"/>
  <c r="I691" i="52"/>
  <c r="E692" i="52"/>
  <c r="E693" i="52"/>
  <c r="E694" i="52"/>
  <c r="E695" i="52"/>
  <c r="E696" i="52"/>
  <c r="G696" i="52"/>
  <c r="H696" i="52"/>
  <c r="I696" i="52"/>
  <c r="E697" i="52"/>
  <c r="E698" i="52"/>
  <c r="E699" i="52"/>
  <c r="G699" i="52"/>
  <c r="H699" i="52"/>
  <c r="I699" i="52"/>
  <c r="E700" i="52"/>
  <c r="E701" i="52"/>
  <c r="G701" i="52"/>
  <c r="H701" i="52"/>
  <c r="I701" i="52"/>
  <c r="E702" i="52"/>
  <c r="E703" i="52"/>
  <c r="E704" i="52"/>
  <c r="G704" i="52"/>
  <c r="H704" i="52"/>
  <c r="I704" i="52"/>
  <c r="E705" i="52"/>
  <c r="E706" i="52"/>
  <c r="E707" i="52"/>
  <c r="G707" i="52"/>
  <c r="H707" i="52"/>
  <c r="I707" i="52"/>
  <c r="E708" i="52"/>
  <c r="E709" i="52"/>
  <c r="E710" i="52"/>
  <c r="E711" i="52"/>
  <c r="E712" i="52"/>
  <c r="G712" i="52"/>
  <c r="H712" i="52"/>
  <c r="I712" i="52"/>
  <c r="E713" i="52"/>
  <c r="E714" i="52"/>
  <c r="E715" i="52"/>
  <c r="G715" i="52"/>
  <c r="H715" i="52"/>
  <c r="I715" i="52"/>
  <c r="E716" i="52"/>
  <c r="E717" i="52"/>
  <c r="E718" i="52"/>
  <c r="E719" i="52"/>
  <c r="E720" i="52"/>
  <c r="G720" i="52"/>
  <c r="H720" i="52"/>
  <c r="I720" i="52"/>
  <c r="E721" i="52"/>
  <c r="E722" i="52"/>
  <c r="E723" i="52"/>
  <c r="G723" i="52"/>
  <c r="H723" i="52"/>
  <c r="I723" i="52"/>
  <c r="E724" i="52"/>
  <c r="E725" i="52"/>
  <c r="E726" i="52"/>
  <c r="E727" i="52"/>
  <c r="G727" i="52"/>
  <c r="H727" i="52"/>
  <c r="I727" i="52"/>
  <c r="E728" i="52"/>
  <c r="E729" i="52"/>
  <c r="E730" i="52"/>
  <c r="E731" i="52"/>
  <c r="E732" i="52"/>
  <c r="G732" i="52"/>
  <c r="H732" i="52"/>
  <c r="I732" i="52"/>
  <c r="E733" i="52"/>
  <c r="E734" i="52"/>
  <c r="E735" i="52"/>
  <c r="E736" i="52"/>
  <c r="E737" i="52"/>
  <c r="G737" i="52"/>
  <c r="H737" i="52"/>
  <c r="I737" i="52"/>
  <c r="E738" i="52"/>
  <c r="E739" i="52"/>
  <c r="E740" i="52"/>
  <c r="G740" i="52"/>
  <c r="H740" i="52"/>
  <c r="I740" i="52"/>
  <c r="E741" i="52"/>
  <c r="E742" i="52"/>
  <c r="E743" i="52"/>
  <c r="G743" i="52"/>
  <c r="H743" i="52"/>
  <c r="I743" i="52"/>
  <c r="E744" i="52"/>
  <c r="E745" i="52"/>
  <c r="E746" i="52"/>
  <c r="G746" i="52"/>
  <c r="H746" i="52"/>
  <c r="I746" i="52"/>
  <c r="E747" i="52"/>
  <c r="E748" i="52"/>
  <c r="E749" i="52"/>
  <c r="G749" i="52"/>
  <c r="H749" i="52"/>
  <c r="I749" i="52"/>
  <c r="E750" i="52"/>
  <c r="E751" i="52"/>
  <c r="E752" i="52"/>
  <c r="E753" i="52"/>
  <c r="E754" i="52"/>
  <c r="G754" i="52"/>
  <c r="H754" i="52"/>
  <c r="I754" i="52"/>
  <c r="E755" i="52"/>
  <c r="E756" i="52"/>
  <c r="E757" i="52"/>
  <c r="E758" i="52"/>
  <c r="E759" i="52"/>
  <c r="G759" i="52"/>
  <c r="H759" i="52"/>
  <c r="I759" i="52"/>
  <c r="E760" i="52"/>
  <c r="E761" i="52"/>
  <c r="E762" i="52"/>
  <c r="E763" i="52"/>
  <c r="G763" i="52"/>
  <c r="H763" i="52"/>
  <c r="I763" i="52"/>
  <c r="E764" i="52"/>
  <c r="E765" i="52"/>
  <c r="E766" i="52"/>
  <c r="E767" i="52"/>
  <c r="E768" i="52"/>
  <c r="G768" i="52"/>
  <c r="H768" i="52"/>
  <c r="I768" i="52"/>
  <c r="E769" i="52"/>
  <c r="E770" i="52"/>
  <c r="E771" i="52"/>
  <c r="E772" i="52"/>
  <c r="G772" i="52"/>
  <c r="H772" i="52"/>
  <c r="I772" i="52"/>
  <c r="E773" i="52"/>
  <c r="E774" i="52"/>
  <c r="E775" i="52"/>
  <c r="G775" i="52"/>
  <c r="H775" i="52"/>
  <c r="I775" i="52"/>
  <c r="E776" i="52"/>
  <c r="E777" i="52"/>
  <c r="E778" i="52"/>
  <c r="E779" i="52"/>
  <c r="E780" i="52"/>
  <c r="G780" i="52"/>
  <c r="H780" i="52"/>
  <c r="I780" i="52"/>
  <c r="E781" i="52"/>
  <c r="E782" i="52"/>
  <c r="E783" i="52"/>
  <c r="G783" i="52"/>
  <c r="H783" i="52"/>
  <c r="I783" i="52"/>
  <c r="E784" i="52"/>
  <c r="E785" i="52"/>
  <c r="E786" i="52"/>
  <c r="E787" i="52"/>
  <c r="E788" i="52"/>
  <c r="G788" i="52"/>
  <c r="H788" i="52"/>
  <c r="I788" i="52"/>
  <c r="E789" i="52"/>
  <c r="E790" i="52"/>
  <c r="E791" i="52"/>
  <c r="G791" i="52"/>
  <c r="H791" i="52"/>
  <c r="I791" i="52"/>
  <c r="E792" i="52"/>
  <c r="E793" i="52"/>
  <c r="E794" i="52"/>
  <c r="G794" i="52"/>
  <c r="H794" i="52"/>
  <c r="I794" i="52"/>
  <c r="E795" i="52"/>
  <c r="E796" i="52"/>
  <c r="E797" i="52"/>
  <c r="E798" i="52"/>
  <c r="G798" i="52"/>
  <c r="H798" i="52"/>
  <c r="I798" i="52"/>
  <c r="E799" i="52"/>
  <c r="E800" i="52"/>
  <c r="E801" i="52"/>
  <c r="G801" i="52"/>
  <c r="H801" i="52"/>
  <c r="I801" i="52"/>
  <c r="E802" i="52"/>
  <c r="E803" i="52"/>
  <c r="G803" i="52"/>
  <c r="H803" i="52"/>
  <c r="I803" i="52"/>
  <c r="E804" i="52"/>
  <c r="E805" i="52"/>
  <c r="E806" i="52"/>
  <c r="G806" i="52"/>
  <c r="H806" i="52"/>
  <c r="I806" i="52"/>
  <c r="E807" i="52"/>
  <c r="E808" i="52"/>
  <c r="E809" i="52"/>
  <c r="G809" i="52"/>
  <c r="H809" i="52"/>
  <c r="I809" i="52"/>
  <c r="E810" i="52"/>
  <c r="E811" i="52"/>
  <c r="E812" i="52"/>
  <c r="E813" i="52"/>
  <c r="E814" i="52"/>
  <c r="G814" i="52"/>
  <c r="H814" i="52"/>
  <c r="I814" i="52"/>
  <c r="E815" i="52"/>
  <c r="E816" i="52"/>
  <c r="G816" i="52"/>
  <c r="H816" i="52"/>
  <c r="I816" i="52"/>
  <c r="E817" i="52"/>
  <c r="E818" i="52"/>
  <c r="E819" i="52"/>
  <c r="F819" i="52"/>
  <c r="G819" i="52"/>
  <c r="I819" i="52"/>
  <c r="E9" i="51"/>
  <c r="E10" i="51"/>
  <c r="E11" i="51"/>
  <c r="E12" i="51"/>
  <c r="E13" i="51"/>
  <c r="E14" i="51"/>
  <c r="E15" i="51"/>
  <c r="E16" i="51"/>
  <c r="E17" i="51"/>
  <c r="E18" i="51"/>
  <c r="E19" i="51"/>
  <c r="E9" i="50"/>
  <c r="E10" i="50"/>
  <c r="E11" i="50"/>
  <c r="E12" i="50"/>
  <c r="E13" i="50"/>
  <c r="E14" i="50"/>
  <c r="E15" i="50"/>
  <c r="E16" i="50"/>
  <c r="E17" i="50"/>
  <c r="E18" i="50"/>
  <c r="E19" i="50"/>
  <c r="E20" i="50"/>
  <c r="E21" i="50"/>
  <c r="E22" i="50"/>
  <c r="E9" i="8"/>
  <c r="G9" i="8"/>
  <c r="E9" i="49"/>
  <c r="F9" i="49"/>
  <c r="H9" i="49"/>
  <c r="I9" i="49"/>
  <c r="J9" i="49"/>
  <c r="K9" i="49"/>
  <c r="M9" i="49"/>
  <c r="O9" i="49"/>
  <c r="E10" i="49"/>
  <c r="E11" i="49"/>
  <c r="E12" i="49"/>
  <c r="E13" i="49"/>
  <c r="F13" i="49"/>
  <c r="H13" i="49"/>
  <c r="I13" i="49"/>
  <c r="J13" i="49"/>
  <c r="K13" i="49"/>
  <c r="M13" i="49"/>
  <c r="O13" i="49"/>
  <c r="E14" i="49"/>
  <c r="E15" i="49"/>
  <c r="F15" i="49"/>
  <c r="H15" i="49"/>
  <c r="I15" i="49"/>
  <c r="J15" i="49"/>
  <c r="K15" i="49"/>
  <c r="M15" i="49"/>
  <c r="O15" i="49"/>
  <c r="E16" i="49"/>
  <c r="E17" i="49"/>
  <c r="F17" i="49"/>
  <c r="H17" i="49"/>
  <c r="I17" i="49"/>
  <c r="J17" i="49"/>
  <c r="K17" i="49"/>
  <c r="M17" i="49"/>
  <c r="O17" i="49"/>
  <c r="E18" i="49"/>
  <c r="E19" i="49"/>
  <c r="F19" i="49"/>
  <c r="H19" i="49"/>
  <c r="I19" i="49"/>
  <c r="J19" i="49"/>
  <c r="K19" i="49"/>
  <c r="M19" i="49"/>
  <c r="O19" i="49"/>
  <c r="E20" i="49"/>
  <c r="E21" i="49"/>
  <c r="F21" i="49"/>
  <c r="H21" i="49"/>
  <c r="I21" i="49"/>
  <c r="J21" i="49"/>
  <c r="K21" i="49"/>
  <c r="M21" i="49"/>
  <c r="O21" i="49"/>
  <c r="E22" i="49"/>
  <c r="E23" i="49"/>
  <c r="F23" i="49"/>
  <c r="H23" i="49"/>
  <c r="I23" i="49"/>
  <c r="J23" i="49"/>
  <c r="K23" i="49"/>
  <c r="M23" i="49"/>
  <c r="O23" i="49"/>
  <c r="E24" i="49"/>
  <c r="E25" i="49"/>
  <c r="F25" i="49"/>
  <c r="H25" i="49"/>
  <c r="I25" i="49"/>
  <c r="J25" i="49"/>
  <c r="K25" i="49"/>
  <c r="M25" i="49"/>
  <c r="O25" i="49"/>
  <c r="E26" i="49"/>
  <c r="E27" i="49"/>
  <c r="E28" i="49"/>
  <c r="F28" i="49"/>
  <c r="H28" i="49"/>
  <c r="I28" i="49"/>
  <c r="J28" i="49"/>
  <c r="K28" i="49"/>
  <c r="M28" i="49"/>
  <c r="O28" i="49"/>
  <c r="E29" i="49"/>
  <c r="E30" i="49"/>
  <c r="E31" i="49"/>
  <c r="F31" i="49"/>
  <c r="H31" i="49"/>
  <c r="I31" i="49"/>
  <c r="J31" i="49"/>
  <c r="K31" i="49"/>
  <c r="M31" i="49"/>
  <c r="O31" i="49"/>
  <c r="E32" i="49"/>
  <c r="E33" i="49"/>
  <c r="F33" i="49"/>
  <c r="H33" i="49"/>
  <c r="I33" i="49"/>
  <c r="J33" i="49"/>
  <c r="K33" i="49"/>
  <c r="M33" i="49"/>
  <c r="O33" i="49"/>
  <c r="E34" i="49"/>
  <c r="E35" i="49"/>
  <c r="F35" i="49"/>
  <c r="H35" i="49"/>
  <c r="I35" i="49"/>
  <c r="J35" i="49"/>
  <c r="K35" i="49"/>
  <c r="M35" i="49"/>
  <c r="O35" i="49"/>
  <c r="E36" i="49"/>
  <c r="E37" i="49"/>
  <c r="E38" i="49"/>
  <c r="F38" i="49"/>
  <c r="H38" i="49"/>
  <c r="I38" i="49"/>
  <c r="J38" i="49"/>
  <c r="K38" i="49"/>
  <c r="M38" i="49"/>
  <c r="O38" i="49"/>
  <c r="E39" i="49"/>
  <c r="E40" i="49"/>
  <c r="E41" i="49"/>
  <c r="F41" i="49"/>
  <c r="H41" i="49"/>
  <c r="I41" i="49"/>
  <c r="J41" i="49"/>
  <c r="K41" i="49"/>
  <c r="M41" i="49"/>
  <c r="O41" i="49"/>
  <c r="E42" i="49"/>
  <c r="E43" i="49"/>
  <c r="F43" i="49"/>
  <c r="H43" i="49"/>
  <c r="I43" i="49"/>
  <c r="J43" i="49"/>
  <c r="K43" i="49"/>
  <c r="M43" i="49"/>
  <c r="O43" i="49"/>
  <c r="E44" i="49"/>
  <c r="E45" i="49"/>
  <c r="F45" i="49"/>
  <c r="H45" i="49"/>
  <c r="I45" i="49"/>
  <c r="J45" i="49"/>
  <c r="K45" i="49"/>
  <c r="M45" i="49"/>
  <c r="O45" i="49"/>
  <c r="E46" i="49"/>
  <c r="E47" i="49"/>
  <c r="F47" i="49"/>
  <c r="H47" i="49"/>
  <c r="I47" i="49"/>
  <c r="J47" i="49"/>
  <c r="K47" i="49"/>
  <c r="M47" i="49"/>
  <c r="O47" i="49"/>
  <c r="E48" i="49"/>
  <c r="E49" i="49"/>
  <c r="F49" i="49"/>
  <c r="H49" i="49"/>
  <c r="I49" i="49"/>
  <c r="J49" i="49"/>
  <c r="K49" i="49"/>
  <c r="M49" i="49"/>
  <c r="O49" i="49"/>
  <c r="E50" i="49"/>
  <c r="E51" i="49"/>
  <c r="F51" i="49"/>
  <c r="H51" i="49"/>
  <c r="I51" i="49"/>
  <c r="J51" i="49"/>
  <c r="K51" i="49"/>
  <c r="M51" i="49"/>
  <c r="O51" i="49"/>
  <c r="E52" i="49"/>
  <c r="E53" i="49"/>
  <c r="F53" i="49"/>
  <c r="H53" i="49"/>
  <c r="I53" i="49"/>
  <c r="J53" i="49"/>
  <c r="K53" i="49"/>
  <c r="M53" i="49"/>
  <c r="O53" i="49"/>
  <c r="E54" i="49"/>
  <c r="E55" i="49"/>
  <c r="F55" i="49"/>
  <c r="H55" i="49"/>
  <c r="I55" i="49"/>
  <c r="J55" i="49"/>
  <c r="K55" i="49"/>
  <c r="M55" i="49"/>
  <c r="O55" i="49"/>
  <c r="E56" i="49"/>
  <c r="E57" i="49"/>
  <c r="E58" i="49"/>
  <c r="F58" i="49"/>
  <c r="H58" i="49"/>
  <c r="I58" i="49"/>
  <c r="J58" i="49"/>
  <c r="K58" i="49"/>
  <c r="M58" i="49"/>
  <c r="O58" i="49"/>
  <c r="E59" i="49"/>
  <c r="E60" i="49"/>
  <c r="F60" i="49"/>
  <c r="H60" i="49"/>
  <c r="I60" i="49"/>
  <c r="J60" i="49"/>
  <c r="K60" i="49"/>
  <c r="M60" i="49"/>
  <c r="O60" i="49"/>
  <c r="E61" i="49"/>
  <c r="E62" i="49"/>
  <c r="E63" i="49"/>
  <c r="F63" i="49"/>
  <c r="H63" i="49"/>
  <c r="I63" i="49"/>
  <c r="J63" i="49"/>
  <c r="K63" i="49"/>
  <c r="M63" i="49"/>
  <c r="O63" i="49"/>
  <c r="E64" i="49"/>
  <c r="E65" i="49"/>
  <c r="F65" i="49"/>
  <c r="H65" i="49"/>
  <c r="I65" i="49"/>
  <c r="J65" i="49"/>
  <c r="K65" i="49"/>
  <c r="M65" i="49"/>
  <c r="O65" i="49"/>
  <c r="E66" i="49"/>
  <c r="E67" i="49"/>
  <c r="F67" i="49"/>
  <c r="H67" i="49"/>
  <c r="I67" i="49"/>
  <c r="J67" i="49"/>
  <c r="K67" i="49"/>
  <c r="M67" i="49"/>
  <c r="O67" i="49"/>
  <c r="E68" i="49"/>
  <c r="E69" i="49"/>
  <c r="F69" i="49"/>
  <c r="H69" i="49"/>
  <c r="I69" i="49"/>
  <c r="J69" i="49"/>
  <c r="K69" i="49"/>
  <c r="M69" i="49"/>
  <c r="O69" i="49"/>
  <c r="E70" i="49"/>
  <c r="E71" i="49"/>
  <c r="E72" i="49"/>
  <c r="F72" i="49"/>
  <c r="H72" i="49"/>
  <c r="I72" i="49"/>
  <c r="J72" i="49"/>
  <c r="K72" i="49"/>
  <c r="M72" i="49"/>
  <c r="O72" i="49"/>
  <c r="E73" i="49"/>
  <c r="E74" i="49"/>
  <c r="F74" i="49"/>
  <c r="H74" i="49"/>
  <c r="I74" i="49"/>
  <c r="J74" i="49"/>
  <c r="K74" i="49"/>
  <c r="M74" i="49"/>
  <c r="O74" i="49"/>
  <c r="E75" i="49"/>
  <c r="E76" i="49"/>
  <c r="F76" i="49"/>
  <c r="H76" i="49"/>
  <c r="I76" i="49"/>
  <c r="J76" i="49"/>
  <c r="K76" i="49"/>
  <c r="M76" i="49"/>
  <c r="O76" i="49"/>
  <c r="E77" i="49"/>
  <c r="E78" i="49"/>
  <c r="F78" i="49"/>
  <c r="H78" i="49"/>
  <c r="I78" i="49"/>
  <c r="J78" i="49"/>
  <c r="K78" i="49"/>
  <c r="M78" i="49"/>
  <c r="O78" i="49"/>
  <c r="E79" i="49"/>
  <c r="E80" i="49"/>
  <c r="F80" i="49"/>
  <c r="H80" i="49"/>
  <c r="I80" i="49"/>
  <c r="J80" i="49"/>
  <c r="K80" i="49"/>
  <c r="M80" i="49"/>
  <c r="O80" i="49"/>
  <c r="E81" i="49"/>
  <c r="E82" i="49"/>
  <c r="F82" i="49"/>
  <c r="H82" i="49"/>
  <c r="I82" i="49"/>
  <c r="J82" i="49"/>
  <c r="K82" i="49"/>
  <c r="M82" i="49"/>
  <c r="O82" i="49"/>
  <c r="E83" i="49"/>
  <c r="E84" i="49"/>
  <c r="F84" i="49"/>
  <c r="H84" i="49"/>
  <c r="I84" i="49"/>
  <c r="J84" i="49"/>
  <c r="K84" i="49"/>
  <c r="M84" i="49"/>
  <c r="O84" i="49"/>
  <c r="E85" i="49"/>
  <c r="E86" i="49"/>
  <c r="E87" i="49"/>
  <c r="F87" i="49"/>
  <c r="H87" i="49"/>
  <c r="I87" i="49"/>
  <c r="J87" i="49"/>
  <c r="K87" i="49"/>
  <c r="M87" i="49"/>
  <c r="O87" i="49"/>
  <c r="E88" i="49"/>
  <c r="E89" i="49"/>
  <c r="F89" i="49"/>
  <c r="H89" i="49"/>
  <c r="I89" i="49"/>
  <c r="J89" i="49"/>
  <c r="K89" i="49"/>
  <c r="M89" i="49"/>
  <c r="O89" i="49"/>
  <c r="E90" i="49"/>
  <c r="E91" i="49"/>
  <c r="E92" i="49"/>
  <c r="F92" i="49"/>
  <c r="H92" i="49"/>
  <c r="I92" i="49"/>
  <c r="J92" i="49"/>
  <c r="K92" i="49"/>
  <c r="M92" i="49"/>
  <c r="O92" i="49"/>
  <c r="E93" i="49"/>
  <c r="E94" i="49"/>
  <c r="F94" i="49"/>
  <c r="H94" i="49"/>
  <c r="I94" i="49"/>
  <c r="J94" i="49"/>
  <c r="K94" i="49"/>
  <c r="M94" i="49"/>
  <c r="O94" i="49"/>
  <c r="E95" i="49"/>
  <c r="E96" i="49"/>
  <c r="F96" i="49"/>
  <c r="H96" i="49"/>
  <c r="I96" i="49"/>
  <c r="J96" i="49"/>
  <c r="K96" i="49"/>
  <c r="M96" i="49"/>
  <c r="O96" i="49"/>
  <c r="E97" i="49"/>
  <c r="E98" i="49"/>
  <c r="F98" i="49"/>
  <c r="H98" i="49"/>
  <c r="I98" i="49"/>
  <c r="J98" i="49"/>
  <c r="K98" i="49"/>
  <c r="M98" i="49"/>
  <c r="O98" i="49"/>
  <c r="E99" i="49"/>
  <c r="E100" i="49"/>
  <c r="F100" i="49"/>
  <c r="H100" i="49"/>
  <c r="I100" i="49"/>
  <c r="J100" i="49"/>
  <c r="K100" i="49"/>
  <c r="M100" i="49"/>
  <c r="O100" i="49"/>
  <c r="E101" i="49"/>
  <c r="E102" i="49"/>
  <c r="E103" i="49"/>
  <c r="F103" i="49"/>
  <c r="H103" i="49"/>
  <c r="I103" i="49"/>
  <c r="J103" i="49"/>
  <c r="K103" i="49"/>
  <c r="M103" i="49"/>
  <c r="O103" i="49"/>
  <c r="E104" i="49"/>
  <c r="E105" i="49"/>
  <c r="F105" i="49"/>
  <c r="H105" i="49"/>
  <c r="I105" i="49"/>
  <c r="J105" i="49"/>
  <c r="K105" i="49"/>
  <c r="M105" i="49"/>
  <c r="O105" i="49"/>
  <c r="E106" i="49"/>
  <c r="E107" i="49"/>
  <c r="F107" i="49"/>
  <c r="H107" i="49"/>
  <c r="I107" i="49"/>
  <c r="J107" i="49"/>
  <c r="K107" i="49"/>
  <c r="M107" i="49"/>
  <c r="O107" i="49"/>
  <c r="E108" i="49"/>
  <c r="E109" i="49"/>
  <c r="F109" i="49"/>
  <c r="H109" i="49"/>
  <c r="I109" i="49"/>
  <c r="J109" i="49"/>
  <c r="K109" i="49"/>
  <c r="M109" i="49"/>
  <c r="O109" i="49"/>
  <c r="E110" i="49"/>
  <c r="E111" i="49"/>
  <c r="F111" i="49"/>
  <c r="H111" i="49"/>
  <c r="I111" i="49"/>
  <c r="J111" i="49"/>
  <c r="K111" i="49"/>
  <c r="M111" i="49"/>
  <c r="O111" i="49"/>
  <c r="E112" i="49"/>
  <c r="E113" i="49"/>
  <c r="F113" i="49"/>
  <c r="H113" i="49"/>
  <c r="I113" i="49"/>
  <c r="J113" i="49"/>
  <c r="K113" i="49"/>
  <c r="M113" i="49"/>
  <c r="O113" i="49"/>
  <c r="E114" i="49"/>
  <c r="E115" i="49"/>
  <c r="F115" i="49"/>
  <c r="H115" i="49"/>
  <c r="I115" i="49"/>
  <c r="J115" i="49"/>
  <c r="K115" i="49"/>
  <c r="M115" i="49"/>
  <c r="O115" i="49"/>
  <c r="E116" i="49"/>
  <c r="E117" i="49"/>
  <c r="F117" i="49"/>
  <c r="H117" i="49"/>
  <c r="I117" i="49"/>
  <c r="J117" i="49"/>
  <c r="K117" i="49"/>
  <c r="M117" i="49"/>
  <c r="O117" i="49"/>
  <c r="E118" i="49"/>
  <c r="E119" i="49"/>
  <c r="F119" i="49"/>
  <c r="H119" i="49"/>
  <c r="I119" i="49"/>
  <c r="J119" i="49"/>
  <c r="K119" i="49"/>
  <c r="M119" i="49"/>
  <c r="O119" i="49"/>
  <c r="E120" i="49"/>
  <c r="E121" i="49"/>
  <c r="E122" i="49"/>
  <c r="F122" i="49"/>
  <c r="H122" i="49"/>
  <c r="I122" i="49"/>
  <c r="J122" i="49"/>
  <c r="K122" i="49"/>
  <c r="M122" i="49"/>
  <c r="O122" i="49"/>
  <c r="E123" i="49"/>
  <c r="E124" i="49"/>
  <c r="E125" i="49"/>
  <c r="F125" i="49"/>
  <c r="H125" i="49"/>
  <c r="I125" i="49"/>
  <c r="J125" i="49"/>
  <c r="K125" i="49"/>
  <c r="M125" i="49"/>
  <c r="O125" i="49"/>
  <c r="E126" i="49"/>
  <c r="E127" i="49"/>
  <c r="F127" i="49"/>
  <c r="H127" i="49"/>
  <c r="I127" i="49"/>
  <c r="J127" i="49"/>
  <c r="K127" i="49"/>
  <c r="M127" i="49"/>
  <c r="O127" i="49"/>
  <c r="E128" i="49"/>
  <c r="E129" i="49"/>
  <c r="F129" i="49"/>
  <c r="H129" i="49"/>
  <c r="I129" i="49"/>
  <c r="J129" i="49"/>
  <c r="K129" i="49"/>
  <c r="M129" i="49"/>
  <c r="O129" i="49"/>
  <c r="E130" i="49"/>
  <c r="E131" i="49"/>
  <c r="F131" i="49"/>
  <c r="H131" i="49"/>
  <c r="I131" i="49"/>
  <c r="J131" i="49"/>
  <c r="K131" i="49"/>
  <c r="M131" i="49"/>
  <c r="O131" i="49"/>
  <c r="E132" i="49"/>
  <c r="E133" i="49"/>
  <c r="F133" i="49"/>
  <c r="H133" i="49"/>
  <c r="I133" i="49"/>
  <c r="J133" i="49"/>
  <c r="K133" i="49"/>
  <c r="M133" i="49"/>
  <c r="O133" i="49"/>
  <c r="E134" i="49"/>
  <c r="E135" i="49"/>
  <c r="E136" i="49"/>
  <c r="F136" i="49"/>
  <c r="H136" i="49"/>
  <c r="I136" i="49"/>
  <c r="J136" i="49"/>
  <c r="K136" i="49"/>
  <c r="M136" i="49"/>
  <c r="O136" i="49"/>
  <c r="E137" i="49"/>
  <c r="E138" i="49"/>
  <c r="E139" i="49"/>
  <c r="F139" i="49"/>
  <c r="H139" i="49"/>
  <c r="I139" i="49"/>
  <c r="J139" i="49"/>
  <c r="K139" i="49"/>
  <c r="M139" i="49"/>
  <c r="O139" i="49"/>
  <c r="E140" i="49"/>
  <c r="E141" i="49"/>
  <c r="F141" i="49"/>
  <c r="H141" i="49"/>
  <c r="I141" i="49"/>
  <c r="J141" i="49"/>
  <c r="K141" i="49"/>
  <c r="M141" i="49"/>
  <c r="O141" i="49"/>
  <c r="E142" i="49"/>
  <c r="E143" i="49"/>
  <c r="E144" i="49"/>
  <c r="F144" i="49"/>
  <c r="H144" i="49"/>
  <c r="I144" i="49"/>
  <c r="J144" i="49"/>
  <c r="K144" i="49"/>
  <c r="M144" i="49"/>
  <c r="O144" i="49"/>
  <c r="E145" i="49"/>
  <c r="E146" i="49"/>
  <c r="E147" i="49"/>
  <c r="F147" i="49"/>
  <c r="H147" i="49"/>
  <c r="I147" i="49"/>
  <c r="J147" i="49"/>
  <c r="K147" i="49"/>
  <c r="M147" i="49"/>
  <c r="O147" i="49"/>
  <c r="E148" i="49"/>
  <c r="E149" i="49"/>
  <c r="F149" i="49"/>
  <c r="H149" i="49"/>
  <c r="I149" i="49"/>
  <c r="J149" i="49"/>
  <c r="K149" i="49"/>
  <c r="M149" i="49"/>
  <c r="O149" i="49"/>
  <c r="E150" i="49"/>
  <c r="E151" i="49"/>
  <c r="F151" i="49"/>
  <c r="H151" i="49"/>
  <c r="I151" i="49"/>
  <c r="J151" i="49"/>
  <c r="K151" i="49"/>
  <c r="M151" i="49"/>
  <c r="O151" i="49"/>
  <c r="E152" i="49"/>
  <c r="E153" i="49"/>
  <c r="F153" i="49"/>
  <c r="H153" i="49"/>
  <c r="I153" i="49"/>
  <c r="J153" i="49"/>
  <c r="K153" i="49"/>
  <c r="M153" i="49"/>
  <c r="O153" i="49"/>
  <c r="E154" i="49"/>
  <c r="E155" i="49"/>
  <c r="F155" i="49"/>
  <c r="H155" i="49"/>
  <c r="I155" i="49"/>
  <c r="J155" i="49"/>
  <c r="K155" i="49"/>
  <c r="M155" i="49"/>
  <c r="O155" i="49"/>
  <c r="E156" i="49"/>
  <c r="E157" i="49"/>
  <c r="F157" i="49"/>
  <c r="H157" i="49"/>
  <c r="I157" i="49"/>
  <c r="J157" i="49"/>
  <c r="K157" i="49"/>
  <c r="M157" i="49"/>
  <c r="O157" i="49"/>
  <c r="E158" i="49"/>
  <c r="E159" i="49"/>
  <c r="F159" i="49"/>
  <c r="H159" i="49"/>
  <c r="I159" i="49"/>
  <c r="J159" i="49"/>
  <c r="K159" i="49"/>
  <c r="M159" i="49"/>
  <c r="O159" i="49"/>
  <c r="E160" i="49"/>
  <c r="E161" i="49"/>
  <c r="F161" i="49"/>
  <c r="H161" i="49"/>
  <c r="I161" i="49"/>
  <c r="J161" i="49"/>
  <c r="K161" i="49"/>
  <c r="M161" i="49"/>
  <c r="O161" i="49"/>
  <c r="E162" i="49"/>
  <c r="E163" i="49"/>
  <c r="E164" i="49"/>
  <c r="F164" i="49"/>
  <c r="H164" i="49"/>
  <c r="I164" i="49"/>
  <c r="J164" i="49"/>
  <c r="K164" i="49"/>
  <c r="M164" i="49"/>
  <c r="O164" i="49"/>
  <c r="E165" i="49"/>
  <c r="E166" i="49"/>
  <c r="F166" i="49"/>
  <c r="H166" i="49"/>
  <c r="I166" i="49"/>
  <c r="J166" i="49"/>
  <c r="K166" i="49"/>
  <c r="M166" i="49"/>
  <c r="O166" i="49"/>
  <c r="E167" i="49"/>
  <c r="E168" i="49"/>
  <c r="F168" i="49"/>
  <c r="H168" i="49"/>
  <c r="I168" i="49"/>
  <c r="J168" i="49"/>
  <c r="K168" i="49"/>
  <c r="M168" i="49"/>
  <c r="O168" i="49"/>
  <c r="E169" i="49"/>
  <c r="E170" i="49"/>
  <c r="E171" i="49"/>
  <c r="F171" i="49"/>
  <c r="H171" i="49"/>
  <c r="I171" i="49"/>
  <c r="J171" i="49"/>
  <c r="K171" i="49"/>
  <c r="M171" i="49"/>
  <c r="O171" i="49"/>
  <c r="E172" i="49"/>
  <c r="E173" i="49"/>
  <c r="F173" i="49"/>
  <c r="H173" i="49"/>
  <c r="I173" i="49"/>
  <c r="J173" i="49"/>
  <c r="K173" i="49"/>
  <c r="M173" i="49"/>
  <c r="O173" i="49"/>
  <c r="E174" i="49"/>
  <c r="E175" i="49"/>
  <c r="E176" i="49"/>
  <c r="F176" i="49"/>
  <c r="H176" i="49"/>
  <c r="I176" i="49"/>
  <c r="J176" i="49"/>
  <c r="K176" i="49"/>
  <c r="M176" i="49"/>
  <c r="O176" i="49"/>
  <c r="E177" i="49"/>
  <c r="E178" i="49"/>
  <c r="E179" i="49"/>
  <c r="F179" i="49"/>
  <c r="H179" i="49"/>
  <c r="I179" i="49"/>
  <c r="J179" i="49"/>
  <c r="K179" i="49"/>
  <c r="M179" i="49"/>
  <c r="O179" i="49"/>
  <c r="E180" i="49"/>
  <c r="E181" i="49"/>
  <c r="F181" i="49"/>
  <c r="H181" i="49"/>
  <c r="I181" i="49"/>
  <c r="J181" i="49"/>
  <c r="K181" i="49"/>
  <c r="M181" i="49"/>
  <c r="O181" i="49"/>
  <c r="E182" i="49"/>
  <c r="E183" i="49"/>
  <c r="F183" i="49"/>
  <c r="H183" i="49"/>
  <c r="I183" i="49"/>
  <c r="J183" i="49"/>
  <c r="K183" i="49"/>
  <c r="M183" i="49"/>
  <c r="O183" i="49"/>
  <c r="E184" i="49"/>
  <c r="E185" i="49"/>
  <c r="F185" i="49"/>
  <c r="H185" i="49"/>
  <c r="I185" i="49"/>
  <c r="J185" i="49"/>
  <c r="K185" i="49"/>
  <c r="M185" i="49"/>
  <c r="O185" i="49"/>
  <c r="E186" i="49"/>
  <c r="E187" i="49"/>
  <c r="F187" i="49"/>
  <c r="H187" i="49"/>
  <c r="I187" i="49"/>
  <c r="J187" i="49"/>
  <c r="K187" i="49"/>
  <c r="M187" i="49"/>
  <c r="O187" i="49"/>
  <c r="E188" i="49"/>
  <c r="E189" i="49"/>
  <c r="E190" i="49"/>
  <c r="F190" i="49"/>
  <c r="H190" i="49"/>
  <c r="I190" i="49"/>
  <c r="J190" i="49"/>
  <c r="K190" i="49"/>
  <c r="M190" i="49"/>
  <c r="O190" i="49"/>
  <c r="E191" i="49"/>
  <c r="E192" i="49"/>
  <c r="F192" i="49"/>
  <c r="H192" i="49"/>
  <c r="I192" i="49"/>
  <c r="J192" i="49"/>
  <c r="K192" i="49"/>
  <c r="M192" i="49"/>
  <c r="O192" i="49"/>
  <c r="E193" i="49"/>
  <c r="E194" i="49"/>
  <c r="F194" i="49"/>
  <c r="H194" i="49"/>
  <c r="I194" i="49"/>
  <c r="J194" i="49"/>
  <c r="K194" i="49"/>
  <c r="M194" i="49"/>
  <c r="O194" i="49"/>
  <c r="E195" i="49"/>
  <c r="E196" i="49"/>
  <c r="F196" i="49"/>
  <c r="H196" i="49"/>
  <c r="I196" i="49"/>
  <c r="J196" i="49"/>
  <c r="K196" i="49"/>
  <c r="M196" i="49"/>
  <c r="O196" i="49"/>
  <c r="E197" i="49"/>
  <c r="E198" i="49"/>
  <c r="F198" i="49"/>
  <c r="H198" i="49"/>
  <c r="I198" i="49"/>
  <c r="J198" i="49"/>
  <c r="K198" i="49"/>
  <c r="M198" i="49"/>
  <c r="O198" i="49"/>
  <c r="E199" i="49"/>
  <c r="E200" i="49"/>
  <c r="E201" i="49"/>
  <c r="F201" i="49"/>
  <c r="H201" i="49"/>
  <c r="I201" i="49"/>
  <c r="J201" i="49"/>
  <c r="K201" i="49"/>
  <c r="M201" i="49"/>
  <c r="O201" i="49"/>
  <c r="E202" i="49"/>
  <c r="E203" i="49"/>
  <c r="E204" i="49"/>
  <c r="F204" i="49"/>
  <c r="H204" i="49"/>
  <c r="I204" i="49"/>
  <c r="J204" i="49"/>
  <c r="K204" i="49"/>
  <c r="M204" i="49"/>
  <c r="O204" i="49"/>
  <c r="E205" i="49"/>
  <c r="E206" i="49"/>
  <c r="F206" i="49"/>
  <c r="H206" i="49"/>
  <c r="I206" i="49"/>
  <c r="J206" i="49"/>
  <c r="K206" i="49"/>
  <c r="M206" i="49"/>
  <c r="O206" i="49"/>
  <c r="E207" i="49"/>
  <c r="E208" i="49"/>
  <c r="F208" i="49"/>
  <c r="H208" i="49"/>
  <c r="I208" i="49"/>
  <c r="J208" i="49"/>
  <c r="K208" i="49"/>
  <c r="M208" i="49"/>
  <c r="O208" i="49"/>
  <c r="E209" i="49"/>
  <c r="E210" i="49"/>
  <c r="F210" i="49"/>
  <c r="H210" i="49"/>
  <c r="I210" i="49"/>
  <c r="J210" i="49"/>
  <c r="K210" i="49"/>
  <c r="M210" i="49"/>
  <c r="O210" i="49"/>
  <c r="E211" i="49"/>
  <c r="E212" i="49"/>
  <c r="F212" i="49"/>
  <c r="H212" i="49"/>
  <c r="I212" i="49"/>
  <c r="J212" i="49"/>
  <c r="K212" i="49"/>
  <c r="M212" i="49"/>
  <c r="O212" i="49"/>
  <c r="E213" i="49"/>
  <c r="E214" i="49"/>
  <c r="E215" i="49"/>
  <c r="F215" i="49"/>
  <c r="H215" i="49"/>
  <c r="I215" i="49"/>
  <c r="J215" i="49"/>
  <c r="K215" i="49"/>
  <c r="M215" i="49"/>
  <c r="O215" i="49"/>
  <c r="E216" i="49"/>
  <c r="E217" i="49"/>
  <c r="F217" i="49"/>
  <c r="H217" i="49"/>
  <c r="I217" i="49"/>
  <c r="J217" i="49"/>
  <c r="K217" i="49"/>
  <c r="M217" i="49"/>
  <c r="O217" i="49"/>
  <c r="E218" i="49"/>
  <c r="E219" i="49"/>
  <c r="E220" i="49"/>
  <c r="F220" i="49"/>
  <c r="H220" i="49"/>
  <c r="I220" i="49"/>
  <c r="J220" i="49"/>
  <c r="K220" i="49"/>
  <c r="M220" i="49"/>
  <c r="O220" i="49"/>
  <c r="E221" i="49"/>
  <c r="E222" i="49"/>
  <c r="F222" i="49"/>
  <c r="H222" i="49"/>
  <c r="I222" i="49"/>
  <c r="J222" i="49"/>
  <c r="K222" i="49"/>
  <c r="M222" i="49"/>
  <c r="O222" i="49"/>
  <c r="E223" i="49"/>
  <c r="E224" i="49"/>
  <c r="E225" i="49"/>
  <c r="F225" i="49"/>
  <c r="H225" i="49"/>
  <c r="I225" i="49"/>
  <c r="J225" i="49"/>
  <c r="K225" i="49"/>
  <c r="M225" i="49"/>
  <c r="O225" i="49"/>
  <c r="E226" i="49"/>
  <c r="E227" i="49"/>
  <c r="F227" i="49"/>
  <c r="H227" i="49"/>
  <c r="I227" i="49"/>
  <c r="J227" i="49"/>
  <c r="K227" i="49"/>
  <c r="M227" i="49"/>
  <c r="O227" i="49"/>
  <c r="E228" i="49"/>
  <c r="E229" i="49"/>
  <c r="F229" i="49"/>
  <c r="H229" i="49"/>
  <c r="I229" i="49"/>
  <c r="J229" i="49"/>
  <c r="K229" i="49"/>
  <c r="M229" i="49"/>
  <c r="O229" i="49"/>
  <c r="E230" i="49"/>
  <c r="E231" i="49"/>
  <c r="E232" i="49"/>
  <c r="F232" i="49"/>
  <c r="H232" i="49"/>
  <c r="I232" i="49"/>
  <c r="J232" i="49"/>
  <c r="K232" i="49"/>
  <c r="M232" i="49"/>
  <c r="O232" i="49"/>
  <c r="E233" i="49"/>
  <c r="E234" i="49"/>
  <c r="F234" i="49"/>
  <c r="H234" i="49"/>
  <c r="I234" i="49"/>
  <c r="J234" i="49"/>
  <c r="K234" i="49"/>
  <c r="M234" i="49"/>
  <c r="O234" i="49"/>
  <c r="E235" i="49"/>
  <c r="E236" i="49"/>
  <c r="F236" i="49"/>
  <c r="H236" i="49"/>
  <c r="I236" i="49"/>
  <c r="J236" i="49"/>
  <c r="K236" i="49"/>
  <c r="M236" i="49"/>
  <c r="O236" i="49"/>
  <c r="E237" i="49"/>
  <c r="E238" i="49"/>
  <c r="E239" i="49"/>
  <c r="F239" i="49"/>
  <c r="H239" i="49"/>
  <c r="I239" i="49"/>
  <c r="J239" i="49"/>
  <c r="K239" i="49"/>
  <c r="M239" i="49"/>
  <c r="O239" i="49"/>
  <c r="E240" i="49"/>
  <c r="E241" i="49"/>
  <c r="F241" i="49"/>
  <c r="H241" i="49"/>
  <c r="I241" i="49"/>
  <c r="J241" i="49"/>
  <c r="K241" i="49"/>
  <c r="M241" i="49"/>
  <c r="O241" i="49"/>
  <c r="E242" i="49"/>
  <c r="E243" i="49"/>
  <c r="F243" i="49"/>
  <c r="H243" i="49"/>
  <c r="I243" i="49"/>
  <c r="J243" i="49"/>
  <c r="K243" i="49"/>
  <c r="M243" i="49"/>
  <c r="O243" i="49"/>
  <c r="E244" i="49"/>
  <c r="E245" i="49"/>
  <c r="E246" i="49"/>
  <c r="F246" i="49"/>
  <c r="H246" i="49"/>
  <c r="I246" i="49"/>
  <c r="J246" i="49"/>
  <c r="K246" i="49"/>
  <c r="M246" i="49"/>
  <c r="O246" i="49"/>
  <c r="E247" i="49"/>
  <c r="E248" i="49"/>
  <c r="F248" i="49"/>
  <c r="H248" i="49"/>
  <c r="I248" i="49"/>
  <c r="J248" i="49"/>
  <c r="K248" i="49"/>
  <c r="M248" i="49"/>
  <c r="O248" i="49"/>
  <c r="E249" i="49"/>
  <c r="E250" i="49"/>
  <c r="F250" i="49"/>
  <c r="H250" i="49"/>
  <c r="I250" i="49"/>
  <c r="J250" i="49"/>
  <c r="K250" i="49"/>
  <c r="M250" i="49"/>
  <c r="O250" i="49"/>
  <c r="E251" i="49"/>
  <c r="E252" i="49"/>
  <c r="F252" i="49"/>
  <c r="H252" i="49"/>
  <c r="I252" i="49"/>
  <c r="J252" i="49"/>
  <c r="K252" i="49"/>
  <c r="M252" i="49"/>
  <c r="O252" i="49"/>
  <c r="E253" i="49"/>
  <c r="E254" i="49"/>
  <c r="F254" i="49"/>
  <c r="H254" i="49"/>
  <c r="I254" i="49"/>
  <c r="J254" i="49"/>
  <c r="K254" i="49"/>
  <c r="M254" i="49"/>
  <c r="O254" i="49"/>
  <c r="E255" i="49"/>
  <c r="E256" i="49"/>
  <c r="F256" i="49"/>
  <c r="H256" i="49"/>
  <c r="I256" i="49"/>
  <c r="J256" i="49"/>
  <c r="K256" i="49"/>
  <c r="M256" i="49"/>
  <c r="O256" i="49"/>
  <c r="E257" i="49"/>
  <c r="E258" i="49"/>
  <c r="E259" i="49"/>
  <c r="F259" i="49"/>
  <c r="H259" i="49"/>
  <c r="I259" i="49"/>
  <c r="J259" i="49"/>
  <c r="K259" i="49"/>
  <c r="M259" i="49"/>
  <c r="O259" i="49"/>
  <c r="E260" i="49"/>
  <c r="E261" i="49"/>
  <c r="F261" i="49"/>
  <c r="H261" i="49"/>
  <c r="I261" i="49"/>
  <c r="J261" i="49"/>
  <c r="K261" i="49"/>
  <c r="M261" i="49"/>
  <c r="O261" i="49"/>
  <c r="E262" i="49"/>
  <c r="E263" i="49"/>
  <c r="E264" i="49"/>
  <c r="F264" i="49"/>
  <c r="H264" i="49"/>
  <c r="I264" i="49"/>
  <c r="J264" i="49"/>
  <c r="K264" i="49"/>
  <c r="M264" i="49"/>
  <c r="O264" i="49"/>
  <c r="E265" i="49"/>
  <c r="E266" i="49"/>
  <c r="F266" i="49"/>
  <c r="H266" i="49"/>
  <c r="I266" i="49"/>
  <c r="J266" i="49"/>
  <c r="K266" i="49"/>
  <c r="M266" i="49"/>
  <c r="O266" i="49"/>
  <c r="E267" i="49"/>
  <c r="E268" i="49"/>
  <c r="F268" i="49"/>
  <c r="H268" i="49"/>
  <c r="I268" i="49"/>
  <c r="J268" i="49"/>
  <c r="K268" i="49"/>
  <c r="M268" i="49"/>
  <c r="O268" i="49"/>
  <c r="E269" i="49"/>
  <c r="E270" i="49"/>
  <c r="E271" i="49"/>
  <c r="E272" i="49"/>
  <c r="F272" i="49"/>
  <c r="H272" i="49"/>
  <c r="I272" i="49"/>
  <c r="J272" i="49"/>
  <c r="K272" i="49"/>
  <c r="M272" i="49"/>
  <c r="O272" i="49"/>
  <c r="E273" i="49"/>
  <c r="E274" i="49"/>
  <c r="E275" i="49"/>
  <c r="F275" i="49"/>
  <c r="H275" i="49"/>
  <c r="I275" i="49"/>
  <c r="J275" i="49"/>
  <c r="K275" i="49"/>
  <c r="M275" i="49"/>
  <c r="O275" i="49"/>
  <c r="E276" i="49"/>
  <c r="E277" i="49"/>
  <c r="F277" i="49"/>
  <c r="H277" i="49"/>
  <c r="I277" i="49"/>
  <c r="J277" i="49"/>
  <c r="K277" i="49"/>
  <c r="M277" i="49"/>
  <c r="O277" i="49"/>
  <c r="E278" i="49"/>
  <c r="E279" i="49"/>
  <c r="F279" i="49"/>
  <c r="H279" i="49"/>
  <c r="I279" i="49"/>
  <c r="J279" i="49"/>
  <c r="K279" i="49"/>
  <c r="M279" i="49"/>
  <c r="O279" i="49"/>
  <c r="E280" i="49"/>
  <c r="E281" i="49"/>
  <c r="E282" i="49"/>
  <c r="F282" i="49"/>
  <c r="H282" i="49"/>
  <c r="I282" i="49"/>
  <c r="J282" i="49"/>
  <c r="K282" i="49"/>
  <c r="M282" i="49"/>
  <c r="O282" i="49"/>
  <c r="E283" i="49"/>
  <c r="E284" i="49"/>
  <c r="E285" i="49"/>
  <c r="F285" i="49"/>
  <c r="H285" i="49"/>
  <c r="I285" i="49"/>
  <c r="J285" i="49"/>
  <c r="K285" i="49"/>
  <c r="M285" i="49"/>
  <c r="O285" i="49"/>
  <c r="E286" i="49"/>
  <c r="E287" i="49"/>
  <c r="F287" i="49"/>
  <c r="H287" i="49"/>
  <c r="I287" i="49"/>
  <c r="J287" i="49"/>
  <c r="K287" i="49"/>
  <c r="M287" i="49"/>
  <c r="O287" i="49"/>
  <c r="E288" i="49"/>
  <c r="E289" i="49"/>
  <c r="E290" i="49"/>
  <c r="F290" i="49"/>
  <c r="H290" i="49"/>
  <c r="I290" i="49"/>
  <c r="J290" i="49"/>
  <c r="K290" i="49"/>
  <c r="M290" i="49"/>
  <c r="O290" i="49"/>
  <c r="E291" i="49"/>
  <c r="E292" i="49"/>
  <c r="F292" i="49"/>
  <c r="H292" i="49"/>
  <c r="I292" i="49"/>
  <c r="J292" i="49"/>
  <c r="K292" i="49"/>
  <c r="M292" i="49"/>
  <c r="O292" i="49"/>
  <c r="E293" i="49"/>
  <c r="E294" i="49"/>
  <c r="F294" i="49"/>
  <c r="H294" i="49"/>
  <c r="I294" i="49"/>
  <c r="J294" i="49"/>
  <c r="K294" i="49"/>
  <c r="M294" i="49"/>
  <c r="O294" i="49"/>
  <c r="E295" i="49"/>
  <c r="E296" i="49"/>
  <c r="E297" i="49"/>
  <c r="F297" i="49"/>
  <c r="H297" i="49"/>
  <c r="I297" i="49"/>
  <c r="J297" i="49"/>
  <c r="K297" i="49"/>
  <c r="M297" i="49"/>
  <c r="O297" i="49"/>
  <c r="E298" i="49"/>
  <c r="E299" i="49"/>
  <c r="E300" i="49"/>
  <c r="F300" i="49"/>
  <c r="H300" i="49"/>
  <c r="I300" i="49"/>
  <c r="J300" i="49"/>
  <c r="K300" i="49"/>
  <c r="M300" i="49"/>
  <c r="O300" i="49"/>
  <c r="E301" i="49"/>
  <c r="E302" i="49"/>
  <c r="E303" i="49"/>
  <c r="E304" i="49"/>
  <c r="F304" i="49"/>
  <c r="H304" i="49"/>
  <c r="I304" i="49"/>
  <c r="J304" i="49"/>
  <c r="K304" i="49"/>
  <c r="M304" i="49"/>
  <c r="O304" i="49"/>
  <c r="E305" i="49"/>
  <c r="E306" i="49"/>
  <c r="F306" i="49"/>
  <c r="H306" i="49"/>
  <c r="I306" i="49"/>
  <c r="J306" i="49"/>
  <c r="K306" i="49"/>
  <c r="M306" i="49"/>
  <c r="O306" i="49"/>
  <c r="E307" i="49"/>
  <c r="E308" i="49"/>
  <c r="F308" i="49"/>
  <c r="H308" i="49"/>
  <c r="I308" i="49"/>
  <c r="J308" i="49"/>
  <c r="K308" i="49"/>
  <c r="M308" i="49"/>
  <c r="O308" i="49"/>
  <c r="E309" i="49"/>
  <c r="E310" i="49"/>
  <c r="E311" i="49"/>
  <c r="F311" i="49"/>
  <c r="H311" i="49"/>
  <c r="I311" i="49"/>
  <c r="J311" i="49"/>
  <c r="K311" i="49"/>
  <c r="M311" i="49"/>
  <c r="O311" i="49"/>
  <c r="E312" i="49"/>
  <c r="E313" i="49"/>
  <c r="F313" i="49"/>
  <c r="H313" i="49"/>
  <c r="I313" i="49"/>
  <c r="J313" i="49"/>
  <c r="K313" i="49"/>
  <c r="M313" i="49"/>
  <c r="O313" i="49"/>
  <c r="E314" i="49"/>
  <c r="E315" i="49"/>
  <c r="E316" i="49"/>
  <c r="F316" i="49"/>
  <c r="H316" i="49"/>
  <c r="I316" i="49"/>
  <c r="J316" i="49"/>
  <c r="K316" i="49"/>
  <c r="M316" i="49"/>
  <c r="O316" i="49"/>
  <c r="E317" i="49"/>
  <c r="E318" i="49"/>
  <c r="E319" i="49"/>
  <c r="F319" i="49"/>
  <c r="H319" i="49"/>
  <c r="I319" i="49"/>
  <c r="J319" i="49"/>
  <c r="K319" i="49"/>
  <c r="M319" i="49"/>
  <c r="O319" i="49"/>
  <c r="E320" i="49"/>
  <c r="E321" i="49"/>
  <c r="F321" i="49"/>
  <c r="H321" i="49"/>
  <c r="I321" i="49"/>
  <c r="J321" i="49"/>
  <c r="K321" i="49"/>
  <c r="M321" i="49"/>
  <c r="O321" i="49"/>
  <c r="E322" i="49"/>
  <c r="E323" i="49"/>
  <c r="F323" i="49"/>
  <c r="H323" i="49"/>
  <c r="I323" i="49"/>
  <c r="J323" i="49"/>
  <c r="K323" i="49"/>
  <c r="M323" i="49"/>
  <c r="O323" i="49"/>
  <c r="E324" i="49"/>
  <c r="E325" i="49"/>
  <c r="E326" i="49"/>
  <c r="F326" i="49"/>
  <c r="H326" i="49"/>
  <c r="I326" i="49"/>
  <c r="J326" i="49"/>
  <c r="K326" i="49"/>
  <c r="M326" i="49"/>
  <c r="O326" i="49"/>
  <c r="E327" i="49"/>
  <c r="E328" i="49"/>
  <c r="E329" i="49"/>
  <c r="F329" i="49"/>
  <c r="H329" i="49"/>
  <c r="I329" i="49"/>
  <c r="J329" i="49"/>
  <c r="K329" i="49"/>
  <c r="M329" i="49"/>
  <c r="O329" i="49"/>
  <c r="E330" i="49"/>
  <c r="E331" i="49"/>
  <c r="E332" i="49"/>
  <c r="F332" i="49"/>
  <c r="H332" i="49"/>
  <c r="I332" i="49"/>
  <c r="J332" i="49"/>
  <c r="K332" i="49"/>
  <c r="M332" i="49"/>
  <c r="O332" i="49"/>
  <c r="E333" i="49"/>
  <c r="E334" i="49"/>
  <c r="E335" i="49"/>
  <c r="E336" i="49"/>
  <c r="F336" i="49"/>
  <c r="H336" i="49"/>
  <c r="I336" i="49"/>
  <c r="J336" i="49"/>
  <c r="K336" i="49"/>
  <c r="M336" i="49"/>
  <c r="O336" i="49"/>
  <c r="E337" i="49"/>
  <c r="E338" i="49"/>
  <c r="F338" i="49"/>
  <c r="H338" i="49"/>
  <c r="I338" i="49"/>
  <c r="J338" i="49"/>
  <c r="K338" i="49"/>
  <c r="M338" i="49"/>
  <c r="O338" i="49"/>
  <c r="E339" i="49"/>
  <c r="E340" i="49"/>
  <c r="F340" i="49"/>
  <c r="H340" i="49"/>
  <c r="I340" i="49"/>
  <c r="J340" i="49"/>
  <c r="K340" i="49"/>
  <c r="M340" i="49"/>
  <c r="O340" i="49"/>
  <c r="E341" i="49"/>
  <c r="E342" i="49"/>
  <c r="F342" i="49"/>
  <c r="H342" i="49"/>
  <c r="I342" i="49"/>
  <c r="J342" i="49"/>
  <c r="K342" i="49"/>
  <c r="M342" i="49"/>
  <c r="O342" i="49"/>
  <c r="E343" i="49"/>
  <c r="E344" i="49"/>
  <c r="F344" i="49"/>
  <c r="H344" i="49"/>
  <c r="I344" i="49"/>
  <c r="J344" i="49"/>
  <c r="K344" i="49"/>
  <c r="M344" i="49"/>
  <c r="O344" i="49"/>
  <c r="E345" i="49"/>
  <c r="E346" i="49"/>
  <c r="E347" i="49"/>
  <c r="F347" i="49"/>
  <c r="H347" i="49"/>
  <c r="I347" i="49"/>
  <c r="J347" i="49"/>
  <c r="K347" i="49"/>
  <c r="M347" i="49"/>
  <c r="O347" i="49"/>
  <c r="E348" i="49"/>
  <c r="E349" i="49"/>
  <c r="F349" i="49"/>
  <c r="H349" i="49"/>
  <c r="I349" i="49"/>
  <c r="J349" i="49"/>
  <c r="K349" i="49"/>
  <c r="M349" i="49"/>
  <c r="O349" i="49"/>
  <c r="E350" i="49"/>
  <c r="E351" i="49"/>
  <c r="F351" i="49"/>
  <c r="H351" i="49"/>
  <c r="I351" i="49"/>
  <c r="J351" i="49"/>
  <c r="K351" i="49"/>
  <c r="M351" i="49"/>
  <c r="O351" i="49"/>
  <c r="E352" i="49"/>
  <c r="E353" i="49"/>
  <c r="E354" i="49"/>
  <c r="F354" i="49"/>
  <c r="H354" i="49"/>
  <c r="I354" i="49"/>
  <c r="J354" i="49"/>
  <c r="K354" i="49"/>
  <c r="M354" i="49"/>
  <c r="O354" i="49"/>
  <c r="E355" i="49"/>
  <c r="E356" i="49"/>
  <c r="F356" i="49"/>
  <c r="H356" i="49"/>
  <c r="I356" i="49"/>
  <c r="J356" i="49"/>
  <c r="K356" i="49"/>
  <c r="M356" i="49"/>
  <c r="O356" i="49"/>
  <c r="E357" i="49"/>
  <c r="E358" i="49"/>
  <c r="F358" i="49"/>
  <c r="H358" i="49"/>
  <c r="I358" i="49"/>
  <c r="J358" i="49"/>
  <c r="K358" i="49"/>
  <c r="M358" i="49"/>
  <c r="O358" i="49"/>
  <c r="E359" i="49"/>
  <c r="E360" i="49"/>
  <c r="F360" i="49"/>
  <c r="H360" i="49"/>
  <c r="I360" i="49"/>
  <c r="J360" i="49"/>
  <c r="K360" i="49"/>
  <c r="M360" i="49"/>
  <c r="O360" i="49"/>
  <c r="E361" i="49"/>
  <c r="E362" i="49"/>
  <c r="E363" i="49"/>
  <c r="F363" i="49"/>
  <c r="H363" i="49"/>
  <c r="I363" i="49"/>
  <c r="J363" i="49"/>
  <c r="K363" i="49"/>
  <c r="M363" i="49"/>
  <c r="O363" i="49"/>
  <c r="E364" i="49"/>
  <c r="E365" i="49"/>
  <c r="F365" i="49"/>
  <c r="H365" i="49"/>
  <c r="I365" i="49"/>
  <c r="J365" i="49"/>
  <c r="K365" i="49"/>
  <c r="M365" i="49"/>
  <c r="O365" i="49"/>
  <c r="E366" i="49"/>
  <c r="E367" i="49"/>
  <c r="F367" i="49"/>
  <c r="H367" i="49"/>
  <c r="I367" i="49"/>
  <c r="J367" i="49"/>
  <c r="K367" i="49"/>
  <c r="M367" i="49"/>
  <c r="O367" i="49"/>
  <c r="E368" i="49"/>
  <c r="E369" i="49"/>
  <c r="F369" i="49"/>
  <c r="H369" i="49"/>
  <c r="I369" i="49"/>
  <c r="J369" i="49"/>
  <c r="K369" i="49"/>
  <c r="M369" i="49"/>
  <c r="O369" i="49"/>
  <c r="E370" i="49"/>
  <c r="E371" i="49"/>
  <c r="F371" i="49"/>
  <c r="H371" i="49"/>
  <c r="I371" i="49"/>
  <c r="J371" i="49"/>
  <c r="K371" i="49"/>
  <c r="M371" i="49"/>
  <c r="O371" i="49"/>
  <c r="E372" i="49"/>
  <c r="E373" i="49"/>
  <c r="F373" i="49"/>
  <c r="H373" i="49"/>
  <c r="I373" i="49"/>
  <c r="J373" i="49"/>
  <c r="K373" i="49"/>
  <c r="M373" i="49"/>
  <c r="O373" i="49"/>
  <c r="E374" i="49"/>
  <c r="E375" i="49"/>
  <c r="F375" i="49"/>
  <c r="H375" i="49"/>
  <c r="I375" i="49"/>
  <c r="J375" i="49"/>
  <c r="K375" i="49"/>
  <c r="M375" i="49"/>
  <c r="O375" i="49"/>
  <c r="E376" i="49"/>
  <c r="E377" i="49"/>
  <c r="F377" i="49"/>
  <c r="H377" i="49"/>
  <c r="I377" i="49"/>
  <c r="J377" i="49"/>
  <c r="K377" i="49"/>
  <c r="M377" i="49"/>
  <c r="O377" i="49"/>
  <c r="E378" i="49"/>
  <c r="E379" i="49"/>
  <c r="F379" i="49"/>
  <c r="H379" i="49"/>
  <c r="I379" i="49"/>
  <c r="J379" i="49"/>
  <c r="K379" i="49"/>
  <c r="M379" i="49"/>
  <c r="O379" i="49"/>
  <c r="E380" i="49"/>
  <c r="E381" i="49"/>
  <c r="F381" i="49"/>
  <c r="H381" i="49"/>
  <c r="I381" i="49"/>
  <c r="J381" i="49"/>
  <c r="K381" i="49"/>
  <c r="M381" i="49"/>
  <c r="O381" i="49"/>
  <c r="E382" i="49"/>
  <c r="E383" i="49"/>
  <c r="F383" i="49"/>
  <c r="H383" i="49"/>
  <c r="I383" i="49"/>
  <c r="J383" i="49"/>
  <c r="K383" i="49"/>
  <c r="M383" i="49"/>
  <c r="O383" i="49"/>
  <c r="E384" i="49"/>
  <c r="E385" i="49"/>
  <c r="F385" i="49"/>
  <c r="H385" i="49"/>
  <c r="I385" i="49"/>
  <c r="J385" i="49"/>
  <c r="K385" i="49"/>
  <c r="M385" i="49"/>
  <c r="O385" i="49"/>
  <c r="E386" i="49"/>
  <c r="E387" i="49"/>
  <c r="E388" i="49"/>
  <c r="F388" i="49"/>
  <c r="H388" i="49"/>
  <c r="I388" i="49"/>
  <c r="J388" i="49"/>
  <c r="K388" i="49"/>
  <c r="M388" i="49"/>
  <c r="O388" i="49"/>
  <c r="E389" i="49"/>
  <c r="E390" i="49"/>
  <c r="F390" i="49"/>
  <c r="H390" i="49"/>
  <c r="I390" i="49"/>
  <c r="J390" i="49"/>
  <c r="K390" i="49"/>
  <c r="M390" i="49"/>
  <c r="O390" i="49"/>
  <c r="E391" i="49"/>
  <c r="E392" i="49"/>
  <c r="F392" i="49"/>
  <c r="H392" i="49"/>
  <c r="I392" i="49"/>
  <c r="J392" i="49"/>
  <c r="K392" i="49"/>
  <c r="M392" i="49"/>
  <c r="O392" i="49"/>
  <c r="E393" i="49"/>
  <c r="E394" i="49"/>
  <c r="F394" i="49"/>
  <c r="H394" i="49"/>
  <c r="I394" i="49"/>
  <c r="J394" i="49"/>
  <c r="K394" i="49"/>
  <c r="M394" i="49"/>
  <c r="O394" i="49"/>
  <c r="E395" i="49"/>
  <c r="E396" i="49"/>
  <c r="F396" i="49"/>
  <c r="H396" i="49"/>
  <c r="I396" i="49"/>
  <c r="J396" i="49"/>
  <c r="K396" i="49"/>
  <c r="M396" i="49"/>
  <c r="O396" i="49"/>
  <c r="E397" i="49"/>
  <c r="E398" i="49"/>
  <c r="E399" i="49"/>
  <c r="F399" i="49"/>
  <c r="H399" i="49"/>
  <c r="I399" i="49"/>
  <c r="J399" i="49"/>
  <c r="K399" i="49"/>
  <c r="M399" i="49"/>
  <c r="O399" i="49"/>
  <c r="E400" i="49"/>
  <c r="E401" i="49"/>
  <c r="F401" i="49"/>
  <c r="H401" i="49"/>
  <c r="I401" i="49"/>
  <c r="J401" i="49"/>
  <c r="K401" i="49"/>
  <c r="M401" i="49"/>
  <c r="O401" i="49"/>
  <c r="E402" i="49"/>
  <c r="E403" i="49"/>
  <c r="F403" i="49"/>
  <c r="H403" i="49"/>
  <c r="I403" i="49"/>
  <c r="J403" i="49"/>
  <c r="K403" i="49"/>
  <c r="M403" i="49"/>
  <c r="O403" i="49"/>
  <c r="E404" i="49"/>
  <c r="E405" i="49"/>
  <c r="E406" i="49"/>
  <c r="F406" i="49"/>
  <c r="H406" i="49"/>
  <c r="I406" i="49"/>
  <c r="J406" i="49"/>
  <c r="K406" i="49"/>
  <c r="M406" i="49"/>
  <c r="O406" i="49"/>
  <c r="E407" i="49"/>
  <c r="E408" i="49"/>
  <c r="F408" i="49"/>
  <c r="H408" i="49"/>
  <c r="I408" i="49"/>
  <c r="J408" i="49"/>
  <c r="K408" i="49"/>
  <c r="M408" i="49"/>
  <c r="O408" i="49"/>
  <c r="E409" i="49"/>
  <c r="E410" i="49"/>
  <c r="F410" i="49"/>
  <c r="H410" i="49"/>
  <c r="I410" i="49"/>
  <c r="J410" i="49"/>
  <c r="K410" i="49"/>
  <c r="M410" i="49"/>
  <c r="O410" i="49"/>
  <c r="E411" i="49"/>
  <c r="E412" i="49"/>
  <c r="F412" i="49"/>
  <c r="H412" i="49"/>
  <c r="I412" i="49"/>
  <c r="J412" i="49"/>
  <c r="K412" i="49"/>
  <c r="M412" i="49"/>
  <c r="O412" i="49"/>
  <c r="E413" i="49"/>
  <c r="E414" i="49"/>
  <c r="F414" i="49"/>
  <c r="H414" i="49"/>
  <c r="I414" i="49"/>
  <c r="J414" i="49"/>
  <c r="K414" i="49"/>
  <c r="M414" i="49"/>
  <c r="O414" i="49"/>
  <c r="E415" i="49"/>
  <c r="E416" i="49"/>
  <c r="F416" i="49"/>
  <c r="H416" i="49"/>
  <c r="I416" i="49"/>
  <c r="J416" i="49"/>
  <c r="K416" i="49"/>
  <c r="M416" i="49"/>
  <c r="O416" i="49"/>
  <c r="E417" i="49"/>
  <c r="E418" i="49"/>
  <c r="F418" i="49"/>
  <c r="H418" i="49"/>
  <c r="I418" i="49"/>
  <c r="J418" i="49"/>
  <c r="K418" i="49"/>
  <c r="M418" i="49"/>
  <c r="O418" i="49"/>
  <c r="E419" i="49"/>
  <c r="E420" i="49"/>
  <c r="F420" i="49"/>
  <c r="H420" i="49"/>
  <c r="I420" i="49"/>
  <c r="J420" i="49"/>
  <c r="K420" i="49"/>
  <c r="M420" i="49"/>
  <c r="O420" i="49"/>
  <c r="E421" i="49"/>
  <c r="E422" i="49"/>
  <c r="E423" i="49"/>
  <c r="F423" i="49"/>
  <c r="H423" i="49"/>
  <c r="I423" i="49"/>
  <c r="J423" i="49"/>
  <c r="K423" i="49"/>
  <c r="M423" i="49"/>
  <c r="O423" i="49"/>
  <c r="E424" i="49"/>
  <c r="E425" i="49"/>
  <c r="E426" i="49"/>
  <c r="F426" i="49"/>
  <c r="H426" i="49"/>
  <c r="I426" i="49"/>
  <c r="J426" i="49"/>
  <c r="K426" i="49"/>
  <c r="M426" i="49"/>
  <c r="O426" i="49"/>
  <c r="E427" i="49"/>
  <c r="E428" i="49"/>
  <c r="F428" i="49"/>
  <c r="H428" i="49"/>
  <c r="I428" i="49"/>
  <c r="J428" i="49"/>
  <c r="K428" i="49"/>
  <c r="M428" i="49"/>
  <c r="O428" i="49"/>
  <c r="E429" i="49"/>
  <c r="E430" i="49"/>
  <c r="F430" i="49"/>
  <c r="H430" i="49"/>
  <c r="I430" i="49"/>
  <c r="J430" i="49"/>
  <c r="K430" i="49"/>
  <c r="M430" i="49"/>
  <c r="O430" i="49"/>
  <c r="E431" i="49"/>
  <c r="E432" i="49"/>
  <c r="F432" i="49"/>
  <c r="H432" i="49"/>
  <c r="I432" i="49"/>
  <c r="J432" i="49"/>
  <c r="K432" i="49"/>
  <c r="M432" i="49"/>
  <c r="O432" i="49"/>
  <c r="E433" i="49"/>
  <c r="E434" i="49"/>
  <c r="F434" i="49"/>
  <c r="H434" i="49"/>
  <c r="I434" i="49"/>
  <c r="J434" i="49"/>
  <c r="K434" i="49"/>
  <c r="M434" i="49"/>
  <c r="O434" i="49"/>
  <c r="E435" i="49"/>
  <c r="E436" i="49"/>
  <c r="E437" i="49"/>
  <c r="F437" i="49"/>
  <c r="H437" i="49"/>
  <c r="I437" i="49"/>
  <c r="J437" i="49"/>
  <c r="K437" i="49"/>
  <c r="M437" i="49"/>
  <c r="O437" i="49"/>
  <c r="E438" i="49"/>
  <c r="E439" i="49"/>
  <c r="F439" i="49"/>
  <c r="H439" i="49"/>
  <c r="I439" i="49"/>
  <c r="J439" i="49"/>
  <c r="K439" i="49"/>
  <c r="M439" i="49"/>
  <c r="O439" i="49"/>
  <c r="E440" i="49"/>
  <c r="E441" i="49"/>
  <c r="E442" i="49"/>
  <c r="F442" i="49"/>
  <c r="H442" i="49"/>
  <c r="I442" i="49"/>
  <c r="J442" i="49"/>
  <c r="K442" i="49"/>
  <c r="M442" i="49"/>
  <c r="O442" i="49"/>
  <c r="E443" i="49"/>
  <c r="E444" i="49"/>
  <c r="F444" i="49"/>
  <c r="H444" i="49"/>
  <c r="I444" i="49"/>
  <c r="J444" i="49"/>
  <c r="K444" i="49"/>
  <c r="M444" i="49"/>
  <c r="O444" i="49"/>
  <c r="E445" i="49"/>
  <c r="E446" i="49"/>
  <c r="F446" i="49"/>
  <c r="H446" i="49"/>
  <c r="I446" i="49"/>
  <c r="J446" i="49"/>
  <c r="K446" i="49"/>
  <c r="M446" i="49"/>
  <c r="O446" i="49"/>
  <c r="E447" i="49"/>
  <c r="E448" i="49"/>
  <c r="E449" i="49"/>
  <c r="F449" i="49"/>
  <c r="H449" i="49"/>
  <c r="I449" i="49"/>
  <c r="J449" i="49"/>
  <c r="K449" i="49"/>
  <c r="M449" i="49"/>
  <c r="O449" i="49"/>
  <c r="E450" i="49"/>
  <c r="E451" i="49"/>
  <c r="E452" i="49"/>
  <c r="F452" i="49"/>
  <c r="H452" i="49"/>
  <c r="I452" i="49"/>
  <c r="J452" i="49"/>
  <c r="K452" i="49"/>
  <c r="M452" i="49"/>
  <c r="O452" i="49"/>
  <c r="E453" i="49"/>
  <c r="E454" i="49"/>
  <c r="F454" i="49"/>
  <c r="H454" i="49"/>
  <c r="I454" i="49"/>
  <c r="J454" i="49"/>
  <c r="K454" i="49"/>
  <c r="M454" i="49"/>
  <c r="O454" i="49"/>
  <c r="E455" i="49"/>
  <c r="E456" i="49"/>
  <c r="F456" i="49"/>
  <c r="H456" i="49"/>
  <c r="I456" i="49"/>
  <c r="J456" i="49"/>
  <c r="K456" i="49"/>
  <c r="M456" i="49"/>
  <c r="O456" i="49"/>
  <c r="E457" i="49"/>
  <c r="E458" i="49"/>
  <c r="F458" i="49"/>
  <c r="H458" i="49"/>
  <c r="I458" i="49"/>
  <c r="J458" i="49"/>
  <c r="K458" i="49"/>
  <c r="M458" i="49"/>
  <c r="O458" i="49"/>
  <c r="E459" i="49"/>
  <c r="E460" i="49"/>
  <c r="F460" i="49"/>
  <c r="H460" i="49"/>
  <c r="I460" i="49"/>
  <c r="J460" i="49"/>
  <c r="K460" i="49"/>
  <c r="M460" i="49"/>
  <c r="O460" i="49"/>
  <c r="E461" i="49"/>
  <c r="E462" i="49"/>
  <c r="F462" i="49"/>
  <c r="H462" i="49"/>
  <c r="I462" i="49"/>
  <c r="J462" i="49"/>
  <c r="K462" i="49"/>
  <c r="M462" i="49"/>
  <c r="O462" i="49"/>
  <c r="E463" i="49"/>
  <c r="E464" i="49"/>
  <c r="E465" i="49"/>
  <c r="E466" i="49"/>
  <c r="F466" i="49"/>
  <c r="H466" i="49"/>
  <c r="I466" i="49"/>
  <c r="J466" i="49"/>
  <c r="K466" i="49"/>
  <c r="M466" i="49"/>
  <c r="O466" i="49"/>
  <c r="E467" i="49"/>
  <c r="E468" i="49"/>
  <c r="F468" i="49"/>
  <c r="H468" i="49"/>
  <c r="I468" i="49"/>
  <c r="J468" i="49"/>
  <c r="K468" i="49"/>
  <c r="M468" i="49"/>
  <c r="O468" i="49"/>
  <c r="E469" i="49"/>
  <c r="E470" i="49"/>
  <c r="F470" i="49"/>
  <c r="H470" i="49"/>
  <c r="I470" i="49"/>
  <c r="J470" i="49"/>
  <c r="K470" i="49"/>
  <c r="M470" i="49"/>
  <c r="O470" i="49"/>
  <c r="E471" i="49"/>
  <c r="E472" i="49"/>
  <c r="E473" i="49"/>
  <c r="F473" i="49"/>
  <c r="H473" i="49"/>
  <c r="I473" i="49"/>
  <c r="J473" i="49"/>
  <c r="K473" i="49"/>
  <c r="M473" i="49"/>
  <c r="O473" i="49"/>
  <c r="E474" i="49"/>
  <c r="E475" i="49"/>
  <c r="F475" i="49"/>
  <c r="H475" i="49"/>
  <c r="I475" i="49"/>
  <c r="J475" i="49"/>
  <c r="K475" i="49"/>
  <c r="M475" i="49"/>
  <c r="O475" i="49"/>
  <c r="E476" i="49"/>
  <c r="E477" i="49"/>
  <c r="E478" i="49"/>
  <c r="E479" i="49"/>
  <c r="F479" i="49"/>
  <c r="H479" i="49"/>
  <c r="I479" i="49"/>
  <c r="J479" i="49"/>
  <c r="K479" i="49"/>
  <c r="M479" i="49"/>
  <c r="O479" i="49"/>
  <c r="E480" i="49"/>
  <c r="E481" i="49"/>
  <c r="F481" i="49"/>
  <c r="H481" i="49"/>
  <c r="I481" i="49"/>
  <c r="J481" i="49"/>
  <c r="K481" i="49"/>
  <c r="M481" i="49"/>
  <c r="O481" i="49"/>
  <c r="E482" i="49"/>
  <c r="E483" i="49"/>
  <c r="E484" i="49"/>
  <c r="E485" i="49"/>
  <c r="F485" i="49"/>
  <c r="H485" i="49"/>
  <c r="I485" i="49"/>
  <c r="J485" i="49"/>
  <c r="K485" i="49"/>
  <c r="M485" i="49"/>
  <c r="O485" i="49"/>
  <c r="E486" i="49"/>
  <c r="E487" i="49"/>
  <c r="F487" i="49"/>
  <c r="H487" i="49"/>
  <c r="I487" i="49"/>
  <c r="J487" i="49"/>
  <c r="K487" i="49"/>
  <c r="M487" i="49"/>
  <c r="O487" i="49"/>
  <c r="E488" i="49"/>
  <c r="E489" i="49"/>
  <c r="F489" i="49"/>
  <c r="H489" i="49"/>
  <c r="I489" i="49"/>
  <c r="J489" i="49"/>
  <c r="K489" i="49"/>
  <c r="M489" i="49"/>
  <c r="O489" i="49"/>
  <c r="E490" i="49"/>
  <c r="E491" i="49"/>
  <c r="F491" i="49"/>
  <c r="H491" i="49"/>
  <c r="I491" i="49"/>
  <c r="J491" i="49"/>
  <c r="K491" i="49"/>
  <c r="M491" i="49"/>
  <c r="O491" i="49"/>
  <c r="E492" i="49"/>
  <c r="E493" i="49"/>
  <c r="F493" i="49"/>
  <c r="H493" i="49"/>
  <c r="I493" i="49"/>
  <c r="J493" i="49"/>
  <c r="K493" i="49"/>
  <c r="M493" i="49"/>
  <c r="O493" i="49"/>
  <c r="E494" i="49"/>
  <c r="E495" i="49"/>
  <c r="F495" i="49"/>
  <c r="H495" i="49"/>
  <c r="I495" i="49"/>
  <c r="J495" i="49"/>
  <c r="K495" i="49"/>
  <c r="M495" i="49"/>
  <c r="O495" i="49"/>
  <c r="E496" i="49"/>
  <c r="E497" i="49"/>
  <c r="F497" i="49"/>
  <c r="H497" i="49"/>
  <c r="I497" i="49"/>
  <c r="J497" i="49"/>
  <c r="K497" i="49"/>
  <c r="M497" i="49"/>
  <c r="O497" i="49"/>
  <c r="E498" i="49"/>
  <c r="E499" i="49"/>
  <c r="F499" i="49"/>
  <c r="H499" i="49"/>
  <c r="I499" i="49"/>
  <c r="J499" i="49"/>
  <c r="K499" i="49"/>
  <c r="M499" i="49"/>
  <c r="O499" i="49"/>
  <c r="E500" i="49"/>
  <c r="E501" i="49"/>
  <c r="E502" i="49"/>
  <c r="F502" i="49"/>
  <c r="H502" i="49"/>
  <c r="I502" i="49"/>
  <c r="J502" i="49"/>
  <c r="K502" i="49"/>
  <c r="M502" i="49"/>
  <c r="O502" i="49"/>
  <c r="E503" i="49"/>
  <c r="E504" i="49"/>
  <c r="F504" i="49"/>
  <c r="H504" i="49"/>
  <c r="I504" i="49"/>
  <c r="J504" i="49"/>
  <c r="K504" i="49"/>
  <c r="M504" i="49"/>
  <c r="O504" i="49"/>
  <c r="E505" i="49"/>
  <c r="E10" i="48"/>
  <c r="H10" i="48"/>
  <c r="I10" i="48"/>
  <c r="K10" i="48"/>
  <c r="L10" i="48"/>
  <c r="N10" i="48"/>
  <c r="P10" i="48"/>
  <c r="Q10" i="48"/>
  <c r="E11" i="48"/>
  <c r="E12" i="48"/>
  <c r="E13" i="48"/>
  <c r="E14" i="48"/>
  <c r="E15" i="48"/>
  <c r="E16" i="48"/>
  <c r="E17" i="48"/>
  <c r="E18" i="48"/>
  <c r="E19" i="48"/>
  <c r="E20" i="48"/>
  <c r="E21" i="48"/>
  <c r="E22" i="48"/>
  <c r="E23" i="48"/>
  <c r="E24" i="48"/>
  <c r="E25" i="48"/>
  <c r="E26" i="48"/>
  <c r="E27" i="48"/>
  <c r="E28" i="48"/>
  <c r="E29" i="48"/>
  <c r="E30" i="48"/>
  <c r="E31" i="48"/>
  <c r="E32" i="48"/>
  <c r="E33" i="48"/>
  <c r="E34" i="48"/>
  <c r="E35" i="48"/>
  <c r="E36" i="48"/>
  <c r="E37" i="48"/>
  <c r="E38" i="48"/>
  <c r="E39" i="48"/>
  <c r="E40" i="48"/>
  <c r="E41" i="48"/>
  <c r="E42" i="48"/>
  <c r="E43" i="48"/>
  <c r="E44" i="48"/>
  <c r="E45" i="48"/>
  <c r="E46" i="48"/>
  <c r="E47" i="48"/>
  <c r="E48" i="48"/>
  <c r="E49" i="48"/>
  <c r="E50" i="48"/>
  <c r="E51" i="48"/>
  <c r="E52" i="48"/>
  <c r="E53" i="48"/>
  <c r="E54" i="48"/>
  <c r="E55" i="48"/>
  <c r="E56" i="48"/>
  <c r="E57" i="48"/>
  <c r="E58" i="48"/>
  <c r="E59" i="48"/>
  <c r="E60" i="48"/>
  <c r="E61" i="48"/>
  <c r="E62" i="48"/>
  <c r="E63" i="48"/>
  <c r="E64" i="48"/>
  <c r="E65" i="48"/>
  <c r="E66" i="48"/>
  <c r="E67" i="48"/>
  <c r="E68" i="48"/>
  <c r="E69" i="48"/>
  <c r="E70" i="48"/>
  <c r="E71" i="48"/>
  <c r="E72" i="48"/>
  <c r="E73" i="48"/>
  <c r="E74" i="48"/>
  <c r="E75" i="48"/>
  <c r="E76" i="48"/>
  <c r="E77" i="48"/>
  <c r="E78" i="48"/>
  <c r="E79" i="48"/>
  <c r="E80" i="48"/>
  <c r="E81" i="48"/>
  <c r="E82" i="48"/>
  <c r="E83" i="48"/>
  <c r="E84" i="48"/>
  <c r="E85" i="48"/>
  <c r="E86" i="48"/>
  <c r="E87" i="48"/>
  <c r="E88" i="48"/>
  <c r="E89" i="48"/>
  <c r="E90" i="48"/>
  <c r="E91" i="48"/>
  <c r="E92" i="48"/>
  <c r="E93" i="48"/>
  <c r="E94" i="48"/>
  <c r="E95" i="48"/>
  <c r="E96" i="48"/>
  <c r="E97" i="48"/>
  <c r="E98" i="48"/>
  <c r="E99" i="48"/>
  <c r="E100" i="48"/>
  <c r="E101" i="48"/>
  <c r="E102" i="48"/>
  <c r="E103" i="48"/>
  <c r="E104" i="48"/>
  <c r="E105" i="48"/>
  <c r="E106" i="48"/>
  <c r="E107" i="48"/>
  <c r="E108" i="48"/>
  <c r="E109" i="48"/>
  <c r="E110" i="48"/>
  <c r="E111" i="48"/>
  <c r="E112" i="48"/>
  <c r="E113" i="48"/>
  <c r="E114" i="48"/>
  <c r="E115" i="48"/>
  <c r="E116" i="48"/>
  <c r="E117" i="48"/>
  <c r="E118" i="48"/>
  <c r="E119" i="48"/>
  <c r="E120" i="48"/>
  <c r="E121" i="48"/>
  <c r="E122" i="48"/>
  <c r="E123" i="48"/>
  <c r="E124" i="48"/>
  <c r="E125" i="48"/>
  <c r="E126" i="48"/>
  <c r="E127" i="48"/>
  <c r="E128" i="48"/>
  <c r="E129" i="48"/>
  <c r="E130" i="48"/>
  <c r="E131" i="48"/>
  <c r="E132" i="48"/>
  <c r="E133" i="48"/>
  <c r="E134" i="48"/>
  <c r="E135" i="48"/>
  <c r="E136" i="48"/>
  <c r="E137" i="48"/>
  <c r="E138" i="48"/>
  <c r="E139" i="48"/>
  <c r="E140" i="48"/>
  <c r="E141" i="48"/>
  <c r="E142" i="48"/>
  <c r="E143" i="48"/>
  <c r="E144" i="48"/>
  <c r="E145" i="48"/>
  <c r="E146" i="48"/>
  <c r="E147" i="48"/>
  <c r="E148" i="48"/>
  <c r="E149" i="48"/>
  <c r="E150" i="48"/>
  <c r="E151" i="48"/>
  <c r="E152" i="48"/>
  <c r="E153" i="48"/>
  <c r="E154" i="48"/>
  <c r="E155" i="48"/>
  <c r="E156" i="48"/>
  <c r="E157" i="48"/>
  <c r="E158" i="48"/>
  <c r="E159" i="48"/>
  <c r="E160" i="48"/>
  <c r="E161" i="48"/>
  <c r="E162" i="48"/>
  <c r="E163" i="48"/>
  <c r="E164" i="48"/>
  <c r="E165" i="48"/>
  <c r="E166" i="48"/>
  <c r="E167" i="48"/>
  <c r="E168" i="48"/>
  <c r="E169" i="48"/>
  <c r="E170" i="48"/>
  <c r="E171" i="48"/>
  <c r="E172" i="48"/>
  <c r="E173" i="48"/>
  <c r="E174" i="48"/>
  <c r="E175" i="48"/>
  <c r="E176" i="48"/>
  <c r="E177" i="48"/>
  <c r="E178" i="48"/>
  <c r="E179" i="48"/>
  <c r="E180" i="48"/>
  <c r="E181" i="48"/>
  <c r="E182" i="48"/>
  <c r="E183" i="48"/>
  <c r="E184" i="48"/>
  <c r="E185" i="48"/>
  <c r="E186" i="48"/>
  <c r="E187" i="48"/>
  <c r="E188" i="48"/>
  <c r="E189" i="48"/>
  <c r="E190" i="48"/>
  <c r="E191" i="48"/>
  <c r="E192" i="48"/>
  <c r="E193" i="48"/>
  <c r="E194" i="48"/>
  <c r="E195" i="48"/>
  <c r="E196" i="48"/>
  <c r="E197" i="48"/>
  <c r="E198" i="48"/>
  <c r="E199" i="48"/>
  <c r="E200" i="48"/>
  <c r="E201" i="48"/>
  <c r="E202" i="48"/>
  <c r="E203" i="48"/>
  <c r="E204" i="48"/>
  <c r="E205" i="48"/>
  <c r="E206" i="48"/>
  <c r="E207" i="48"/>
  <c r="E208" i="48"/>
  <c r="E209" i="48"/>
  <c r="E210" i="48"/>
  <c r="E211" i="48"/>
  <c r="E212" i="48"/>
  <c r="E213" i="48"/>
  <c r="E214" i="48"/>
  <c r="E215" i="48"/>
  <c r="E216" i="48"/>
  <c r="E217" i="48"/>
  <c r="E218" i="48"/>
  <c r="E219" i="48"/>
  <c r="E220" i="48"/>
  <c r="E221" i="48"/>
  <c r="E222" i="48"/>
  <c r="E10" i="47"/>
  <c r="F10" i="47"/>
  <c r="H10" i="47"/>
  <c r="I10" i="47"/>
  <c r="J10" i="47"/>
  <c r="K10" i="47"/>
  <c r="M10" i="47"/>
  <c r="O10" i="47"/>
  <c r="P10" i="47"/>
  <c r="E11" i="47"/>
  <c r="F11" i="47"/>
  <c r="H11" i="47"/>
  <c r="I11" i="47"/>
  <c r="J11" i="47"/>
  <c r="K11" i="47"/>
  <c r="M11" i="47"/>
  <c r="O11" i="47"/>
  <c r="P11" i="47"/>
  <c r="E12" i="47"/>
  <c r="F12" i="47"/>
  <c r="H12" i="47"/>
  <c r="I12" i="47"/>
  <c r="J12" i="47"/>
  <c r="K12" i="47"/>
  <c r="M12" i="47"/>
  <c r="O12" i="47"/>
  <c r="P12" i="47"/>
  <c r="E13" i="47"/>
  <c r="E14" i="47"/>
  <c r="E15" i="47"/>
  <c r="E16" i="47"/>
  <c r="E17" i="47"/>
  <c r="E18" i="47"/>
  <c r="E19" i="47"/>
  <c r="F19" i="47"/>
  <c r="H19" i="47"/>
  <c r="I19" i="47"/>
  <c r="J19" i="47"/>
  <c r="K19" i="47"/>
  <c r="M19" i="47"/>
  <c r="O19" i="47"/>
  <c r="P19" i="47"/>
  <c r="E20" i="47"/>
  <c r="F20" i="47"/>
  <c r="H20" i="47"/>
  <c r="I20" i="47"/>
  <c r="J20" i="47"/>
  <c r="K20" i="47"/>
  <c r="M20" i="47"/>
  <c r="O20" i="47"/>
  <c r="P20" i="47"/>
  <c r="E21" i="47"/>
  <c r="F21" i="47"/>
  <c r="H21" i="47"/>
  <c r="I21" i="47"/>
  <c r="J21" i="47"/>
  <c r="K21" i="47"/>
  <c r="M21" i="47"/>
  <c r="O21" i="47"/>
  <c r="P21" i="47"/>
  <c r="E22" i="47"/>
  <c r="E23" i="47"/>
  <c r="E24" i="47"/>
  <c r="E25" i="47"/>
  <c r="E26" i="47"/>
  <c r="E27" i="47"/>
  <c r="E28" i="47"/>
  <c r="E29" i="47"/>
  <c r="E30" i="47"/>
  <c r="E10" i="46"/>
  <c r="G10" i="46"/>
  <c r="H10" i="46"/>
  <c r="E10" i="45"/>
  <c r="F10" i="45"/>
  <c r="G10" i="45"/>
  <c r="H10" i="45"/>
  <c r="I10" i="45"/>
  <c r="J10" i="45"/>
  <c r="E11" i="45"/>
  <c r="E12" i="45"/>
  <c r="E13" i="45"/>
  <c r="E14" i="45"/>
  <c r="E15" i="45"/>
  <c r="E16" i="45"/>
  <c r="E17" i="45"/>
  <c r="E18" i="45"/>
  <c r="E19" i="45"/>
  <c r="E20" i="45"/>
  <c r="E21" i="45"/>
  <c r="E22" i="45"/>
  <c r="E23" i="45"/>
  <c r="E24" i="45"/>
  <c r="E25" i="45"/>
  <c r="E26" i="45"/>
  <c r="E27" i="45"/>
  <c r="E28" i="45"/>
  <c r="E29" i="45"/>
  <c r="E30" i="45"/>
  <c r="E31" i="45"/>
  <c r="E32" i="45"/>
  <c r="E33" i="45"/>
  <c r="E34" i="45"/>
  <c r="E35" i="45"/>
  <c r="E36" i="45"/>
  <c r="E37" i="45"/>
  <c r="E38" i="45"/>
  <c r="E39" i="45"/>
  <c r="E40" i="45"/>
  <c r="E41" i="45"/>
  <c r="E42" i="45"/>
  <c r="E43" i="45"/>
  <c r="E44" i="45"/>
  <c r="E45" i="45"/>
  <c r="E46" i="45"/>
  <c r="E47" i="45"/>
  <c r="E48" i="45"/>
  <c r="E49" i="45"/>
  <c r="E50" i="45"/>
  <c r="E51" i="45"/>
  <c r="E52" i="45"/>
  <c r="E53" i="45"/>
  <c r="E54" i="45"/>
  <c r="E55" i="45"/>
  <c r="E56" i="45"/>
  <c r="E57" i="45"/>
  <c r="E58" i="45"/>
  <c r="E59" i="45"/>
  <c r="E60" i="45"/>
  <c r="E61" i="45"/>
  <c r="E62" i="45"/>
  <c r="E63" i="45"/>
  <c r="E64" i="45"/>
  <c r="E65" i="45"/>
  <c r="E66" i="45"/>
  <c r="E67" i="45"/>
  <c r="E68" i="45"/>
  <c r="E69" i="45"/>
  <c r="E70" i="45"/>
  <c r="E71" i="45"/>
  <c r="E72" i="45"/>
  <c r="E73" i="45"/>
  <c r="E74" i="45"/>
  <c r="E75" i="45"/>
  <c r="E76" i="45"/>
  <c r="E77" i="45"/>
  <c r="E78" i="45"/>
  <c r="E79" i="45"/>
  <c r="E80" i="45"/>
  <c r="E81" i="45"/>
  <c r="E82" i="45"/>
  <c r="E83" i="45"/>
  <c r="E84" i="45"/>
  <c r="E85" i="45"/>
  <c r="E86" i="45"/>
  <c r="E87" i="45"/>
  <c r="E88" i="45"/>
  <c r="E89" i="45"/>
  <c r="E90" i="45"/>
  <c r="E91" i="45"/>
  <c r="E92" i="45"/>
  <c r="E93" i="45"/>
  <c r="E94" i="45"/>
  <c r="E95" i="45"/>
  <c r="E96" i="45"/>
  <c r="E97" i="45"/>
  <c r="E98" i="45"/>
  <c r="E99" i="45"/>
  <c r="E100" i="45"/>
  <c r="E101" i="45"/>
  <c r="E102" i="45"/>
  <c r="E103" i="45"/>
  <c r="E104" i="45"/>
  <c r="E105" i="45"/>
  <c r="E106" i="45"/>
  <c r="E107" i="45"/>
  <c r="E108" i="45"/>
  <c r="E109" i="45"/>
  <c r="E110" i="45"/>
  <c r="E111" i="45"/>
  <c r="E112" i="45"/>
  <c r="E113" i="45"/>
  <c r="E114" i="45"/>
  <c r="E115" i="45"/>
  <c r="E116" i="45"/>
  <c r="E117" i="45"/>
  <c r="E118" i="45"/>
  <c r="E119" i="45"/>
  <c r="E120" i="45"/>
  <c r="E121" i="45"/>
  <c r="E122" i="45"/>
  <c r="E123" i="45"/>
  <c r="E124" i="45"/>
  <c r="E125" i="45"/>
  <c r="E126" i="45"/>
  <c r="E127" i="45"/>
  <c r="E128" i="45"/>
  <c r="E129" i="45"/>
  <c r="E130" i="45"/>
  <c r="E131" i="45"/>
  <c r="E132" i="45"/>
  <c r="E133" i="45"/>
  <c r="E134" i="45"/>
  <c r="E135" i="45"/>
  <c r="E136" i="45"/>
  <c r="E137" i="45"/>
  <c r="E138" i="45"/>
  <c r="E139" i="45"/>
  <c r="E140" i="45"/>
  <c r="E141" i="45"/>
  <c r="E142" i="45"/>
  <c r="E143" i="45"/>
  <c r="E144" i="45"/>
  <c r="E145" i="45"/>
  <c r="E146" i="45"/>
  <c r="E147" i="45"/>
  <c r="E148" i="45"/>
  <c r="E149" i="45"/>
  <c r="E150" i="45"/>
  <c r="E151" i="45"/>
  <c r="E152" i="45"/>
  <c r="E153" i="45"/>
  <c r="E154" i="45"/>
  <c r="E155" i="45"/>
  <c r="E156" i="45"/>
  <c r="E157" i="45"/>
  <c r="E158" i="45"/>
  <c r="E159" i="45"/>
  <c r="E160" i="45"/>
  <c r="E161" i="45"/>
  <c r="E162" i="45"/>
  <c r="E163" i="45"/>
  <c r="E164" i="45"/>
  <c r="E165" i="45"/>
  <c r="E166" i="45"/>
  <c r="E167" i="45"/>
  <c r="E168" i="45"/>
  <c r="E169" i="45"/>
  <c r="E170" i="45"/>
  <c r="E171" i="45"/>
  <c r="E172" i="45"/>
  <c r="E173" i="45"/>
  <c r="E174" i="45"/>
  <c r="E175" i="45"/>
  <c r="E176" i="45"/>
  <c r="E177" i="45"/>
  <c r="E178" i="45"/>
  <c r="E179" i="45"/>
  <c r="E180" i="45"/>
  <c r="E181" i="45"/>
  <c r="E182" i="45"/>
  <c r="E183" i="45"/>
  <c r="E184" i="45"/>
  <c r="E185" i="45"/>
  <c r="E186" i="45"/>
  <c r="E187" i="45"/>
  <c r="E188" i="45"/>
  <c r="E189" i="45"/>
  <c r="E190" i="45"/>
  <c r="E191" i="45"/>
  <c r="E192" i="45"/>
  <c r="E193" i="45"/>
  <c r="E194" i="45"/>
  <c r="E195" i="45"/>
  <c r="E196" i="45"/>
  <c r="E197" i="45"/>
  <c r="E198" i="45"/>
  <c r="E199" i="45"/>
  <c r="E200" i="45"/>
  <c r="E201" i="45"/>
  <c r="E202" i="45"/>
  <c r="E203" i="45"/>
  <c r="E204" i="45"/>
  <c r="E205" i="45"/>
  <c r="E206" i="45"/>
  <c r="E207" i="45"/>
  <c r="E208" i="45"/>
  <c r="E209" i="45"/>
  <c r="E210" i="45"/>
  <c r="E211" i="45"/>
  <c r="E212" i="45"/>
  <c r="E213" i="45"/>
  <c r="E214" i="45"/>
  <c r="E215" i="45"/>
  <c r="E216" i="45"/>
  <c r="E217" i="45"/>
  <c r="E218" i="45"/>
  <c r="E219" i="45"/>
  <c r="E220" i="45"/>
  <c r="E221" i="45"/>
  <c r="E222" i="45"/>
  <c r="E11" i="2"/>
  <c r="F11" i="2"/>
  <c r="H11" i="2"/>
  <c r="I11" i="2"/>
  <c r="J11" i="2"/>
  <c r="K11" i="2"/>
  <c r="E12" i="2"/>
  <c r="E13" i="2"/>
  <c r="E14" i="2"/>
  <c r="E15" i="2"/>
  <c r="E16" i="2"/>
  <c r="E17" i="2"/>
  <c r="E18" i="2"/>
  <c r="E19" i="2"/>
  <c r="E20" i="2"/>
  <c r="E21" i="2"/>
  <c r="E22" i="2"/>
  <c r="E23" i="2"/>
  <c r="E24" i="2"/>
  <c r="E25" i="2"/>
  <c r="E26" i="2"/>
  <c r="E27" i="2"/>
  <c r="E28" i="2"/>
  <c r="E29" i="2"/>
  <c r="E30" i="2"/>
  <c r="E31" i="2"/>
  <c r="E32" i="2"/>
  <c r="E33" i="2"/>
  <c r="E34" i="2"/>
  <c r="E35" i="2"/>
  <c r="E36" i="2"/>
  <c r="E37" i="2"/>
  <c r="E38" i="2"/>
  <c r="E39" i="2"/>
  <c r="E40" i="2"/>
  <c r="E41" i="2"/>
  <c r="E42" i="2"/>
  <c r="E43" i="2"/>
  <c r="E44" i="2"/>
  <c r="E45" i="2"/>
  <c r="E46" i="2"/>
  <c r="E47" i="2"/>
  <c r="E48" i="2"/>
  <c r="E49" i="2"/>
  <c r="E50" i="2"/>
  <c r="E51" i="2"/>
  <c r="E52" i="2"/>
  <c r="E53" i="2"/>
  <c r="E54" i="2"/>
  <c r="E55" i="2"/>
  <c r="E56" i="2"/>
  <c r="E57" i="2"/>
  <c r="E58" i="2"/>
  <c r="E59" i="2"/>
  <c r="E60" i="2"/>
  <c r="E61" i="2"/>
  <c r="E62" i="2"/>
  <c r="E63" i="2"/>
  <c r="E64" i="2"/>
  <c r="E65" i="2"/>
  <c r="E66" i="2"/>
  <c r="E67" i="2"/>
  <c r="E68" i="2"/>
  <c r="E69" i="2"/>
  <c r="E70" i="2"/>
  <c r="E71" i="2"/>
  <c r="E72" i="2"/>
  <c r="E73" i="2"/>
  <c r="E74" i="2"/>
  <c r="E75" i="2"/>
  <c r="E76" i="2"/>
  <c r="E77" i="2"/>
  <c r="E78" i="2"/>
  <c r="E79" i="2"/>
  <c r="E80" i="2"/>
  <c r="E81" i="2"/>
  <c r="E82" i="2"/>
  <c r="E83" i="2"/>
  <c r="E84" i="2"/>
  <c r="E85" i="2"/>
  <c r="E86" i="2"/>
  <c r="E87" i="2"/>
  <c r="E88" i="2"/>
  <c r="E89" i="2"/>
  <c r="E90" i="2"/>
  <c r="E91" i="2"/>
  <c r="E92" i="2"/>
  <c r="E93" i="2"/>
  <c r="E94" i="2"/>
  <c r="E95" i="2"/>
  <c r="E96" i="2"/>
  <c r="E97" i="2"/>
  <c r="E98" i="2"/>
  <c r="E99" i="2"/>
  <c r="E100" i="2"/>
  <c r="E101" i="2"/>
  <c r="E102" i="2"/>
  <c r="E103" i="2"/>
  <c r="E104" i="2"/>
  <c r="E105" i="2"/>
  <c r="E106" i="2"/>
  <c r="E107" i="2"/>
  <c r="E108" i="2"/>
  <c r="E109" i="2"/>
  <c r="E110" i="2"/>
  <c r="E111" i="2"/>
  <c r="E112" i="2"/>
  <c r="E113" i="2"/>
  <c r="E114" i="2"/>
  <c r="E115" i="2"/>
  <c r="E116" i="2"/>
  <c r="E117" i="2"/>
  <c r="E118" i="2"/>
  <c r="E119" i="2"/>
</calcChain>
</file>

<file path=xl/sharedStrings.xml><?xml version="1.0" encoding="utf-8"?>
<sst xmlns="http://schemas.openxmlformats.org/spreadsheetml/2006/main" count="6575" uniqueCount="926">
  <si>
    <t>Cuadro 5.1</t>
  </si>
  <si>
    <t>&amp;</t>
  </si>
  <si>
    <t>Al 15 de marzo de 2015</t>
  </si>
  <si>
    <t>Municipio</t>
  </si>
  <si>
    <t>Total</t>
  </si>
  <si>
    <t>No 
afiliada</t>
  </si>
  <si>
    <t>IMSS</t>
  </si>
  <si>
    <t>b/</t>
  </si>
  <si>
    <t>Estado</t>
  </si>
  <si>
    <t>Nota:</t>
  </si>
  <si>
    <t>a/</t>
  </si>
  <si>
    <t>Incluye al Sistema de Protección Social en Salud (SPSS) que coordina la Secretaría de Salud (SSA).</t>
  </si>
  <si>
    <t>Fuente:</t>
  </si>
  <si>
    <t>Comprende asegurados, pensionados y a sus familiares dependientes. Las cifras de asegurados y pensionados son realizadas a partir de los registros administrativos del IMSS, mientras que las relativas a sus familiares corresponden a estimaciones determinadas con base en coeficientes familiares. Los coeficientes familiares corresponden al promedio del número de derechohabientes por familia y aplican al número de trabajadores asegurados y de pensionados.</t>
  </si>
  <si>
    <t>SEDENA</t>
  </si>
  <si>
    <t>ISSSTE</t>
  </si>
  <si>
    <t>Al 31 de diciembre de 2015</t>
  </si>
  <si>
    <t>según institución</t>
  </si>
  <si>
    <t>Cuadro 5.2</t>
  </si>
  <si>
    <t>Población derechohabiente de las instituciones del sector público de salud</t>
  </si>
  <si>
    <t>1a. parte</t>
  </si>
  <si>
    <t>público de salud por municipio de atención al usuario según institución</t>
  </si>
  <si>
    <t>Cuadro 5.3</t>
  </si>
  <si>
    <t>Población usuaria de los servicios médicos de las instituciones del sector</t>
  </si>
  <si>
    <t>La población usuaria se refiere al segmento de la población derechohabiente y potencial que hace uso de los servicios institucionales de atención médica, al menos una vez durante el año de referencia.</t>
  </si>
  <si>
    <t>SSA</t>
  </si>
  <si>
    <t>IMSS-PROSPERA</t>
  </si>
  <si>
    <t>2a. parte y última</t>
  </si>
  <si>
    <t>d/</t>
  </si>
  <si>
    <t>c/</t>
  </si>
  <si>
    <t>Incluye internos.</t>
  </si>
  <si>
    <t>Personal administrativo</t>
  </si>
  <si>
    <t>Otro personal paramédico</t>
  </si>
  <si>
    <t>Otros</t>
  </si>
  <si>
    <t>Pasantes</t>
  </si>
  <si>
    <t>Especializado</t>
  </si>
  <si>
    <t>General</t>
  </si>
  <si>
    <t>Auxiliar</t>
  </si>
  <si>
    <t>De enfermería</t>
  </si>
  <si>
    <t>Personal paramédico</t>
  </si>
  <si>
    <t>Personal no médico</t>
  </si>
  <si>
    <t>En otras labores</t>
  </si>
  <si>
    <t>Residentes</t>
  </si>
  <si>
    <t>Odontólogos</t>
  </si>
  <si>
    <t>Médicos 
especialistas</t>
  </si>
  <si>
    <t>Médicos generales</t>
  </si>
  <si>
    <t>En contacto directo
con el paciente</t>
  </si>
  <si>
    <t>Personal médico</t>
  </si>
  <si>
    <t>Tipo de personal</t>
  </si>
  <si>
    <t>por tipo de personal según institución</t>
  </si>
  <si>
    <t>Cuadro 5.4</t>
  </si>
  <si>
    <t>Recursos humanos de las instituciones del sector público de salud</t>
  </si>
  <si>
    <t>por municipio según institución</t>
  </si>
  <si>
    <t>Cuadro 5.5</t>
  </si>
  <si>
    <t xml:space="preserve">Personal médico de las instituciones del sector público de salud </t>
  </si>
  <si>
    <t>De hospitalización especializada</t>
  </si>
  <si>
    <t>De hospitalización general</t>
  </si>
  <si>
    <t>De consulta externa</t>
  </si>
  <si>
    <t>Municipio 
      Nivel</t>
  </si>
  <si>
    <t>por municipio y nivel de operación según institución</t>
  </si>
  <si>
    <t>Cuadro 5.6</t>
  </si>
  <si>
    <t>Unidades médicas en servicio de las instituciones del sector público de salud</t>
  </si>
  <si>
    <t>Se refiere a las personas oriundas de las propias comunidades, líderes que gozan de prestigio y reconocimiento y que están capacitadas para otorgar servicios básicos de salud.</t>
  </si>
  <si>
    <t>Casas de salud</t>
  </si>
  <si>
    <t>Cuadro 5.7</t>
  </si>
  <si>
    <t>Casas y técnicas en salud coordinadas por la SSA por municipio</t>
  </si>
  <si>
    <t>Farmacias</t>
  </si>
  <si>
    <t>Bancos de sangre</t>
  </si>
  <si>
    <t>Salas de expulsión</t>
  </si>
  <si>
    <t>Quirófanos</t>
  </si>
  <si>
    <t>Equipos de rayos X
(móviles o fijos)</t>
  </si>
  <si>
    <t>Gabinetes de radiología</t>
  </si>
  <si>
    <t>Áreas de terapia intensiva</t>
  </si>
  <si>
    <t>Áreas de urgencias</t>
  </si>
  <si>
    <t>Ambulancias</t>
  </si>
  <si>
    <t>Consultorios</t>
  </si>
  <si>
    <t>Incubadoras</t>
  </si>
  <si>
    <t>Camas no censables</t>
  </si>
  <si>
    <t>Camas censables</t>
  </si>
  <si>
    <t>Concepto</t>
  </si>
  <si>
    <t>de las instituciones del sector público de salud según institución</t>
  </si>
  <si>
    <t>Cuadro 5.8</t>
  </si>
  <si>
    <t xml:space="preserve">Principales recursos materiales de las unidades médicas en servicio </t>
  </si>
  <si>
    <t>Se refiere al registro de la muerte de pacientes, que al momento del deceso ocupaban una cama censable en el área de hospitalización de la institución; no se consideran como defunciones hospitalarias todas aquéllas ocurridas antes del ingreso del paciente a dicha área.</t>
  </si>
  <si>
    <t>Consultas y atenciones 
de planificación familiar</t>
  </si>
  <si>
    <t>Pláticas de educación
para la salud</t>
  </si>
  <si>
    <t>Dosis de biológicos
aplicadas</t>
  </si>
  <si>
    <t>Abortos registrados</t>
  </si>
  <si>
    <t>Partos atendidos</t>
  </si>
  <si>
    <t>Intervenciones
quirúrgicas</t>
  </si>
  <si>
    <t>Sesiones de 
tratamiento</t>
  </si>
  <si>
    <t>Estudios de
diagnóstico</t>
  </si>
  <si>
    <t>Consultas externas</t>
  </si>
  <si>
    <t>Cuadro 5.9</t>
  </si>
  <si>
    <t xml:space="preserve">Principales servicios otorgados en las instituciones del sector público de salud </t>
  </si>
  <si>
    <t>La información corresponde a todas aquellas consultas otorgadas tanto en las unidades médicas de las instituciones, como en el domicilio del paciente. En todos los casos, se considera la primera consulta y las subsecuentes.</t>
  </si>
  <si>
    <t>Odontológica</t>
  </si>
  <si>
    <t>De urgencia</t>
  </si>
  <si>
    <t>Especializada</t>
  </si>
  <si>
    <t>Municipio
      Tipo de consulta</t>
  </si>
  <si>
    <t>por municipio de atención al paciente y tipo de consulta según institución</t>
  </si>
  <si>
    <t>Cuadro 5.10</t>
  </si>
  <si>
    <t xml:space="preserve">Consultas externas otorgadas en las instituciones del sector público de salud </t>
  </si>
  <si>
    <t>Ultrasonido</t>
  </si>
  <si>
    <t>Radiología</t>
  </si>
  <si>
    <t>Electrodiagnóstico</t>
  </si>
  <si>
    <t>Anatomía patológica</t>
  </si>
  <si>
    <t>Análisis clínicos</t>
  </si>
  <si>
    <t>Estudios de diagnóstico</t>
  </si>
  <si>
    <t>Tipo de estudio</t>
  </si>
  <si>
    <t>por principales tipos de estudio según institución</t>
  </si>
  <si>
    <t xml:space="preserve">de diagnóstico de las instituciones del sector público de salud </t>
  </si>
  <si>
    <t>Cuadro 5.11</t>
  </si>
  <si>
    <t>Terapia psicológica</t>
  </si>
  <si>
    <t>Terapia ocupacional</t>
  </si>
  <si>
    <t>Radioterapia</t>
  </si>
  <si>
    <t>Quimioterapia</t>
  </si>
  <si>
    <t>Inhaloterapia</t>
  </si>
  <si>
    <t>Fisioterapia</t>
  </si>
  <si>
    <t>Diálisis</t>
  </si>
  <si>
    <t>Sesiones de tratamiento</t>
  </si>
  <si>
    <t>Tipo de tratamiento</t>
  </si>
  <si>
    <t>por principales tipos de tratamiento según institución</t>
  </si>
  <si>
    <t xml:space="preserve">de tratamiento de las instituciones del sector público de salud </t>
  </si>
  <si>
    <t>Cuadro 5.12</t>
  </si>
  <si>
    <t>k/</t>
  </si>
  <si>
    <t>j/</t>
  </si>
  <si>
    <t>Previene sarampión, rubéola y parotiditis.</t>
  </si>
  <si>
    <t>i/</t>
  </si>
  <si>
    <t>Previene sarampión y rubéola.</t>
  </si>
  <si>
    <t>h/</t>
  </si>
  <si>
    <t>Previene poliomielitis.</t>
  </si>
  <si>
    <t>g/</t>
  </si>
  <si>
    <t>Previene diarrea por rotavirus.</t>
  </si>
  <si>
    <t>f/</t>
  </si>
  <si>
    <r>
      <t xml:space="preserve">Previene difteria, tos ferina, tétanos, poliomielitis e infecciones por </t>
    </r>
    <r>
      <rPr>
        <i/>
        <sz val="8"/>
        <rFont val="Arial"/>
        <family val="2"/>
      </rPr>
      <t>Haemophilus influenzae b.</t>
    </r>
  </si>
  <si>
    <t>e/</t>
  </si>
  <si>
    <t>Previene infecciones por neumococo.</t>
  </si>
  <si>
    <t>Previene difteria, tos ferina y tétanos.</t>
  </si>
  <si>
    <t>Bacilo de Calmette-Guérin. Previene tuberculosis.</t>
  </si>
  <si>
    <t>La información corresponde tanto a las fases permanentes como a las campañas intensivas de vacunación.</t>
  </si>
  <si>
    <t>Hepatitis B</t>
  </si>
  <si>
    <t>Biológico</t>
  </si>
  <si>
    <t>Cuadro 5.13</t>
  </si>
  <si>
    <t xml:space="preserve">Dosis de biológicos aplicadas en las instituciones del sector público de salud </t>
  </si>
  <si>
    <t>Datos referidos al 31 de diciembre.</t>
  </si>
  <si>
    <t>Comprende médicas y no médicas.</t>
  </si>
  <si>
    <t>Preservativo</t>
  </si>
  <si>
    <t>Quirúrgico</t>
  </si>
  <si>
    <t>Dispositivo intrauterino</t>
  </si>
  <si>
    <t>Implante subdérmico</t>
  </si>
  <si>
    <t>Oral</t>
  </si>
  <si>
    <t>Usuarios nuevos</t>
  </si>
  <si>
    <t>Oclusión tubaria bilateral</t>
  </si>
  <si>
    <t>Inserción de dispositivo 
intrauterino</t>
  </si>
  <si>
    <t>Atenciones posteventos
obstétricos</t>
  </si>
  <si>
    <t>Vasectomía</t>
  </si>
  <si>
    <t>Oclusión tubaria 
bilateral</t>
  </si>
  <si>
    <t>Métodos anticonceptivos repartidos</t>
  </si>
  <si>
    <t>20 y más años</t>
  </si>
  <si>
    <t>Menores de 20 años</t>
  </si>
  <si>
    <t>Subsecuentes</t>
  </si>
  <si>
    <t>Primera vez</t>
  </si>
  <si>
    <t>en las instituciones del sector público de salud según institución</t>
  </si>
  <si>
    <t>Cuadro 5.14</t>
  </si>
  <si>
    <t xml:space="preserve">Principales características del servicio de planificación familiar otorgado </t>
  </si>
  <si>
    <t>35 y más años</t>
  </si>
  <si>
    <t>30 a 34 años</t>
  </si>
  <si>
    <t>25 a 29 años</t>
  </si>
  <si>
    <t>20 a 24 años</t>
  </si>
  <si>
    <t>15 a 19 años</t>
  </si>
  <si>
    <t>10 a 14 años</t>
  </si>
  <si>
    <t>Hasta 9 años</t>
  </si>
  <si>
    <t>Mujeres</t>
  </si>
  <si>
    <t>Hombres</t>
  </si>
  <si>
    <t>Disfuncional</t>
  </si>
  <si>
    <t>Funcional</t>
  </si>
  <si>
    <t>Sexo
      Grupo de edad</t>
  </si>
  <si>
    <t>por sexo y grupo de edad según grado de dependencia</t>
  </si>
  <si>
    <t>Cuadro 5.15</t>
  </si>
  <si>
    <t>La información se refiere a los casos de enfermedad que, previa certificación médica, fueron registrados por las instituciones del sector, y que por la naturaleza de tales padecimientos, requieren de una notificación inmediata.</t>
  </si>
  <si>
    <t>Resto de los
diagnósticos</t>
  </si>
  <si>
    <t>Resto de las instituciones</t>
  </si>
  <si>
    <t>Diagnóstico</t>
  </si>
  <si>
    <t>salud por los veinte principales diagnósticos según institución</t>
  </si>
  <si>
    <t>Cuadro 5.16</t>
  </si>
  <si>
    <t>Casos nuevos de enfermedades registrados en las instituciones del sector</t>
  </si>
  <si>
    <t>Z00-Z99 Factores que influyen en el estado de salud 
y contacto con los servicios de salud</t>
  </si>
  <si>
    <t>S00-T98 Traumatismos, envenenamientos y algunas
otras consecuencias de causas externas</t>
  </si>
  <si>
    <t>R00-R99 Síntomas, signos y hallazgos anormales 
clínicos y de laboratorio, no clasificados 
en otra parte</t>
  </si>
  <si>
    <t>Q00-Q99 Malformaciones congénitas, deformidades
y anomalías cromosómicas</t>
  </si>
  <si>
    <t>P00-P96 Ciertas afecciones originadas 
en el periodo perinatal</t>
  </si>
  <si>
    <t>O00-O99 Embarazo, parto y puerperio</t>
  </si>
  <si>
    <t>N00-N99 Enfermedades del sistema genitourinario</t>
  </si>
  <si>
    <t>M00-M99 Enfermedades del sistema osteomuscular
y del tejido conjuntivo</t>
  </si>
  <si>
    <t>L00-L99 Enfermedades de la piel y del tejido 
subcutáneo</t>
  </si>
  <si>
    <t>K00-K93 Enfermedades del sistema digestivo</t>
  </si>
  <si>
    <t>J00-J99 Enfermedades del sistema respiratorio</t>
  </si>
  <si>
    <t>I00-I99 Enfermedades del sistema circulatorio</t>
  </si>
  <si>
    <t>H60-H95 Enfermedades del oído y de la apófisis 
mastoides</t>
  </si>
  <si>
    <t>H00-H59 Enfermedades del ojo y sus anexos</t>
  </si>
  <si>
    <t>G00-G99 Enfermedades del sistema nervioso</t>
  </si>
  <si>
    <t>F00-F99 Trastornos mentales y del comportamiento</t>
  </si>
  <si>
    <t>E00-E90 Enfermedades endocrinas, nutricionales
y metabólicas</t>
  </si>
  <si>
    <t>D50-D89 Enfermedades de la sangre y de los órganos hematopoyéticos, y ciertos trastornos que afectan 
el mecanismo de la inmunidad</t>
  </si>
  <si>
    <t>C00-D48 Tumores (neoplasias)</t>
  </si>
  <si>
    <t>A00-B99 Ciertas enfermedades infecciosas 
y parasitarias</t>
  </si>
  <si>
    <t>Grupo de diagnóstico de egreso</t>
  </si>
  <si>
    <t>por grupo de diagnósticos de egreso según institución</t>
  </si>
  <si>
    <t>Cuadro 5.17</t>
  </si>
  <si>
    <t xml:space="preserve">Egresos hospitalarios en las instituciones del sector público de salud </t>
  </si>
  <si>
    <t>Los códigos que aparecen en cada concepto corresponden al capítulo CIE-10.</t>
  </si>
  <si>
    <t>por grupo de diagnósticos de egreso según sexo</t>
  </si>
  <si>
    <t>Cuadro 5.18</t>
  </si>
  <si>
    <t>V01-Y89 Causas externas de morbilidad
y de mortalidad</t>
  </si>
  <si>
    <t>D50-D89 Enfermedades de la sangre y de los 
órganos hematopoyéticos, y ciertos trastornos 
que afectan el mecanismo de la inmunidad</t>
  </si>
  <si>
    <t>Grupo de causas de muerte</t>
  </si>
  <si>
    <t>público de salud por grupo de causas de muerte según institución</t>
  </si>
  <si>
    <t>Cuadro 5.19</t>
  </si>
  <si>
    <t>Defunciones hospitalarias registradas en las instituciones del sector</t>
  </si>
  <si>
    <t>público de salud por grupo de causas de muerte según sexo</t>
  </si>
  <si>
    <t>Cuadro 5.20</t>
  </si>
  <si>
    <t>50 y más
camas</t>
  </si>
  <si>
    <t>25 a 49
camas</t>
  </si>
  <si>
    <t>15 a 24
camas</t>
  </si>
  <si>
    <t>10 a 14
camas</t>
  </si>
  <si>
    <t>5 a 9
camas</t>
  </si>
  <si>
    <t>1 a 4
camas</t>
  </si>
  <si>
    <t>2014 y 2015</t>
  </si>
  <si>
    <t>de hospitalización por número de camas censables</t>
  </si>
  <si>
    <t>Gráfica 5.1</t>
  </si>
  <si>
    <t>Establecimientos particulares de salud con servicio</t>
  </si>
  <si>
    <r>
      <t>INEGI.</t>
    </r>
    <r>
      <rPr>
        <sz val="8"/>
        <rFont val="Arial"/>
        <family val="2"/>
      </rPr>
      <t xml:space="preserve"> Dirección General de Estadísticas Económicas. </t>
    </r>
    <r>
      <rPr>
        <i/>
        <sz val="8"/>
        <rFont val="Arial"/>
        <family val="2"/>
      </rPr>
      <t>Estadísticas de salud.</t>
    </r>
  </si>
  <si>
    <t>El personal médico en nómina es el registrado en la plantilla del establecimiento, y es pagado por el hospital cubriendo una jornada laboral.</t>
  </si>
  <si>
    <t>Otros especialistas</t>
  </si>
  <si>
    <t>Anestesiólogos</t>
  </si>
  <si>
    <t>Internistas</t>
  </si>
  <si>
    <t>Cirujanos</t>
  </si>
  <si>
    <t>Pediatras</t>
  </si>
  <si>
    <t>Gineco-obstetras</t>
  </si>
  <si>
    <t>según número de camas censables</t>
  </si>
  <si>
    <t xml:space="preserve">de salud con servicio de hospitalización por tipo de personal </t>
  </si>
  <si>
    <t>Cuadro 5.21</t>
  </si>
  <si>
    <t>Personal médico en nómina que labora en establecimientos particulares</t>
  </si>
  <si>
    <t>El personal médico en acuerdo especial es el contratado y remunerado por los usuarios, los cuales pagan por sus servicios.</t>
  </si>
  <si>
    <t>de personal según número de camas censables</t>
  </si>
  <si>
    <t>particulares de salud con servicio de hospitalización por tipo</t>
  </si>
  <si>
    <t>Cuadro 5.22</t>
  </si>
  <si>
    <t>Personal médico en acuerdo especial que labora en establecimientos</t>
  </si>
  <si>
    <t>Se refiere al personal contratado que realiza funciones de mantenimiento, limpieza y apoyos diversos en las unidades médicas.</t>
  </si>
  <si>
    <t>Otro personal a/</t>
  </si>
  <si>
    <t>Personal de procedimientos
en medicina de tratamiento</t>
  </si>
  <si>
    <t>Personal de procedimientos
en medicina de diagnóstico</t>
  </si>
  <si>
    <t>Otro personal
paramédico</t>
  </si>
  <si>
    <t>con servicio de hospitalización por tipo de personal</t>
  </si>
  <si>
    <t>Cuadro 5.23</t>
  </si>
  <si>
    <t xml:space="preserve">Personal no médico que labora en establecimientos particulares de salud </t>
  </si>
  <si>
    <t>Unidades dentales</t>
  </si>
  <si>
    <t>Para neonatos</t>
  </si>
  <si>
    <t>Para adultos</t>
  </si>
  <si>
    <t>Unidades de cuidados
intensivos</t>
  </si>
  <si>
    <t>Bombas de cobalto</t>
  </si>
  <si>
    <t>Escáneres para tomografía
axial computarizada</t>
  </si>
  <si>
    <t>Litotriptores</t>
  </si>
  <si>
    <t>Electroencefalógrafos</t>
  </si>
  <si>
    <t>Endoscopios</t>
  </si>
  <si>
    <t>Electrocardiógrafos</t>
  </si>
  <si>
    <t>Equipos de ultrasonido</t>
  </si>
  <si>
    <t>Equipos para mamografía</t>
  </si>
  <si>
    <t>Estaciones (unidades) 
de hemodiálisis</t>
  </si>
  <si>
    <t>Equipos de diálisis</t>
  </si>
  <si>
    <t>Unidades de imagen de resonancia magnética</t>
  </si>
  <si>
    <t>Áreas de aislamiento</t>
  </si>
  <si>
    <t>Áreas de urgencias
(cubículos de curación)</t>
  </si>
  <si>
    <t>Áreas de pediatría</t>
  </si>
  <si>
    <t>Cunas de recién nacidos</t>
  </si>
  <si>
    <t>Quirófanos (salas)</t>
  </si>
  <si>
    <t>Equipos de radioterapia</t>
  </si>
  <si>
    <t>Áreas de radioterapia</t>
  </si>
  <si>
    <t>Salas o gabinetes de radiología</t>
  </si>
  <si>
    <t>Laboratorios de anatomía patológica</t>
  </si>
  <si>
    <t>Laboratorios de análisis clínicos</t>
  </si>
  <si>
    <t>Para cuidado intermedio</t>
  </si>
  <si>
    <t>Para cuidado intensivo</t>
  </si>
  <si>
    <t>De pediatría</t>
  </si>
  <si>
    <t>De gineco-obstetricia</t>
  </si>
  <si>
    <t>De cirugía</t>
  </si>
  <si>
    <t>De medicina interna</t>
  </si>
  <si>
    <t>De especialidad</t>
  </si>
  <si>
    <t>Generales</t>
  </si>
  <si>
    <t>de hospitalización según número de camas censables</t>
  </si>
  <si>
    <t>Cuadro 5.24</t>
  </si>
  <si>
    <t xml:space="preserve">Recursos materiales en establecimientos particulares de salud con servicio </t>
  </si>
  <si>
    <t>Comprende primera vez y subsecuentes.</t>
  </si>
  <si>
    <t>Comprende nacidos vivos de partos y de cesáreas.</t>
  </si>
  <si>
    <t>Comprende: consultas gineco-obstétricas, pediátricas, de cirugía, de medicina interna y de otras especialidades.</t>
  </si>
  <si>
    <t>Consultas de planificación
familiar e/</t>
  </si>
  <si>
    <t>Abortos</t>
  </si>
  <si>
    <t>Con peso de 2 500
y más gramos</t>
  </si>
  <si>
    <t>Con peso menor 
a 2 500 gramos</t>
  </si>
  <si>
    <t>Nacidos vivos d/</t>
  </si>
  <si>
    <t>Otras intervenciones 
quirúrgicas</t>
  </si>
  <si>
    <t>Salpingoclasias</t>
  </si>
  <si>
    <t>Vasectomías</t>
  </si>
  <si>
    <t>Cesáreas</t>
  </si>
  <si>
    <t>Procedimientos médicos
quirúrgicos realizados</t>
  </si>
  <si>
    <t>Defunciones fetales</t>
  </si>
  <si>
    <t>Defunciones hospitalarias c/</t>
  </si>
  <si>
    <t>Días estancia</t>
  </si>
  <si>
    <t>Pediatría</t>
  </si>
  <si>
    <t>Medicina interna</t>
  </si>
  <si>
    <t>Gineco-obstetricia</t>
  </si>
  <si>
    <t>Cirugía</t>
  </si>
  <si>
    <t>Egresos hospitalarios b/</t>
  </si>
  <si>
    <t>Procedimientos en medicina 
de tratamiento aplicados</t>
  </si>
  <si>
    <t>Procedimientos en medicina
de diagnóstico realizados</t>
  </si>
  <si>
    <t>Medicina preventiva</t>
  </si>
  <si>
    <t>Especializada a/</t>
  </si>
  <si>
    <t>Cuadro 5.25</t>
  </si>
  <si>
    <t xml:space="preserve">Servicios otorgados en establecimientos particulares de salud con servicio </t>
  </si>
  <si>
    <t>Imagenología</t>
  </si>
  <si>
    <t>Endoscopia</t>
  </si>
  <si>
    <t>Personas atendidas</t>
  </si>
  <si>
    <t>Procedimientos en medicina 
de diagnóstico realizados</t>
  </si>
  <si>
    <t>Tipo de examen</t>
  </si>
  <si>
    <t>por principales tipos de examen según número de camas censables</t>
  </si>
  <si>
    <t xml:space="preserve">en establecimientos particulares de salud con servicio de hospitalización </t>
  </si>
  <si>
    <t>Cuadro 5.26</t>
  </si>
  <si>
    <t xml:space="preserve">Procedimientos en medicina de diagnóstico realizados y personas atendidas </t>
  </si>
  <si>
    <t>Rehabilitación</t>
  </si>
  <si>
    <t>Procedimientos en medicina
de tratamiento aplicados</t>
  </si>
  <si>
    <t>por principales tipos de tratamiento según número de camas censables</t>
  </si>
  <si>
    <t>Cuadro 5.27</t>
  </si>
  <si>
    <t xml:space="preserve">Procedimientos en medicina de tratamiento aplicados y personas atendidas </t>
  </si>
  <si>
    <r>
      <t xml:space="preserve">INEGI. Dirección General de Estadísticas Económicas. </t>
    </r>
    <r>
      <rPr>
        <i/>
        <sz val="8"/>
        <rFont val="Arial"/>
        <family val="2"/>
      </rPr>
      <t>Estadísticas de salud.</t>
    </r>
  </si>
  <si>
    <t>Resto de los grupos de diagnósticos</t>
  </si>
  <si>
    <t>Grupo de diagnósticos
de egreso</t>
  </si>
  <si>
    <t>grupos de diagnósticos de egreso según sexo</t>
  </si>
  <si>
    <t xml:space="preserve">con servicio de hospitalización por los cinco principales </t>
  </si>
  <si>
    <t>Cuadro 5.28</t>
  </si>
  <si>
    <t xml:space="preserve">Egresos hospitalarios en establecimientos particulares de salud </t>
  </si>
  <si>
    <t>Consultas de planificación familiar</t>
  </si>
  <si>
    <t>Pláticas de educación para la salud</t>
  </si>
  <si>
    <t>Dosis de biológicos aplicadas f/</t>
  </si>
  <si>
    <t>Defunciones hospitalarias e/</t>
  </si>
  <si>
    <t>Intervenciones quirúrgicas</t>
  </si>
  <si>
    <t>Egresos hospitalarios d/</t>
  </si>
  <si>
    <t>Sesiones de tratamiento c/</t>
  </si>
  <si>
    <t>Estudios de diagnóstico b/</t>
  </si>
  <si>
    <t>Consultas externas otorgadas</t>
  </si>
  <si>
    <t>Cuadro 5.29</t>
  </si>
  <si>
    <t>Principales servicios otorgados por la SSA en el Seguro Popular</t>
  </si>
  <si>
    <t>Datos referidos al 31 de diciembre. La información se desagrega por municipio de residencia habitual.</t>
  </si>
  <si>
    <t>Afiliados a/</t>
  </si>
  <si>
    <t>en el Seguro Popular por municipio</t>
  </si>
  <si>
    <t>Cuadro 5.30</t>
  </si>
  <si>
    <t>Afiliados y consultas externas otorgadas por la SSA</t>
  </si>
  <si>
    <t>CONAMED. Dirección General de Calidad e Informática; Subdirección de Estadística; Sistema de Atención de Quejas y Dictámenes; Sistema de Estadística Institucional.</t>
  </si>
  <si>
    <t>La información corresponde a la entidad de ubicación de la unidad médica implicada.</t>
  </si>
  <si>
    <t>Dictámenes concluidos</t>
  </si>
  <si>
    <t>Sobreseimiento</t>
  </si>
  <si>
    <t>No conciliado bajo audiencia</t>
  </si>
  <si>
    <t>Laudo</t>
  </si>
  <si>
    <t>Gestión inmediata</t>
  </si>
  <si>
    <t xml:space="preserve">Falta de interés procesal </t>
  </si>
  <si>
    <t xml:space="preserve">Conciliación </t>
  </si>
  <si>
    <t>Asesorías especializadas recibidas y concluidas</t>
  </si>
  <si>
    <t>en la Comisión Nacional de Arbitraje Médico</t>
  </si>
  <si>
    <t>Cuadro 5.31</t>
  </si>
  <si>
    <t xml:space="preserve">Asesorías especializadas, inconformidades y dictámenes concluidos </t>
  </si>
  <si>
    <t>Comprende gestiones inmediatas y quejas.</t>
  </si>
  <si>
    <t>En proceso al término del año</t>
  </si>
  <si>
    <t>Dictámenes recibidos durante el año</t>
  </si>
  <si>
    <t>En proceso al inicio del año</t>
  </si>
  <si>
    <t>Dictámenes atendidos</t>
  </si>
  <si>
    <t>Inconformidades concluidas</t>
  </si>
  <si>
    <t>Quejas</t>
  </si>
  <si>
    <t>Gestiones inmediatas</t>
  </si>
  <si>
    <t>Inconformidades recibidas durante el año</t>
  </si>
  <si>
    <r>
      <t xml:space="preserve">Inconformidades atendidas </t>
    </r>
    <r>
      <rPr>
        <sz val="8"/>
        <rFont val="Arial"/>
        <family val="2"/>
      </rPr>
      <t>a/</t>
    </r>
  </si>
  <si>
    <t>2013, 2014 y 2015</t>
  </si>
  <si>
    <t>Nacional de Arbitraje Médico</t>
  </si>
  <si>
    <t>Cuadro 5.32</t>
  </si>
  <si>
    <t>Inconformidades y dictámenes atendidos en la Comisión</t>
  </si>
  <si>
    <t>Se refiere a las recibidas durante el año.</t>
  </si>
  <si>
    <t>Servicios privados</t>
  </si>
  <si>
    <t>Asistencia social</t>
  </si>
  <si>
    <t>Seguridad social</t>
  </si>
  <si>
    <t>Inconformidades recibidas</t>
  </si>
  <si>
    <t>Tipo de institución</t>
  </si>
  <si>
    <t>de Arbitraje Médico por tipo de institución médica implicada</t>
  </si>
  <si>
    <t>Cuadro 5.33</t>
  </si>
  <si>
    <t xml:space="preserve">Inconformidades recibidas y concluidas en la Comisión Nacional </t>
  </si>
  <si>
    <t>Auxiliares de
diagnóstico y
tratamiento</t>
  </si>
  <si>
    <t>Relación
médico-paciente</t>
  </si>
  <si>
    <t>Tratamiento
médico</t>
  </si>
  <si>
    <t>Tratamiento
quirúrgico</t>
  </si>
  <si>
    <t>Gráfica 5.2</t>
  </si>
  <si>
    <t xml:space="preserve">Motivos de las inconformidades concluidas en la Comisión Nacional </t>
  </si>
  <si>
    <t>Cuadro 5.34</t>
  </si>
  <si>
    <t>La información que la Comisión Estatal de Arbitraje Médico ha integrado al Sistema de Atención de Quejas y Dictámenes, es adicional a la que integra la Comisión Nacional al mismo sistema y que se presenta en los cuadros anteriores.</t>
  </si>
  <si>
    <t>Quejas concluidas por modalidad</t>
  </si>
  <si>
    <t>Inconformidades concluidas por institución médica implicada</t>
  </si>
  <si>
    <t xml:space="preserve">Inconformidades concluidas por motivo </t>
  </si>
  <si>
    <t>Asuntos recibidos por tipo de servicio</t>
  </si>
  <si>
    <t>en la Comisión Estatal de Arbitraje Médico</t>
  </si>
  <si>
    <t xml:space="preserve">Principales características de los asuntos registrados </t>
  </si>
  <si>
    <t>Nacional</t>
  </si>
  <si>
    <t>Año</t>
  </si>
  <si>
    <t>Serie anual de 2002 a 2015</t>
  </si>
  <si>
    <t>Cuadro 5.35</t>
  </si>
  <si>
    <t>Indicadores seleccionados de salud nacionales y en el Estado</t>
  </si>
  <si>
    <t>Tasa de mortalidad por VIH/SIDA
(Por cada 100 mil habitantes)</t>
  </si>
  <si>
    <t>La distribución porcentual de la condición de afiliación a servicios de salud se calcula respecto de la población total.</t>
  </si>
  <si>
    <t>Comprende otras instituciones de salud públicas y privadas del país.</t>
  </si>
  <si>
    <t>según condición de afiliación a servicios de salud</t>
  </si>
  <si>
    <t>Población total por municipio y su distribución porcentual</t>
  </si>
  <si>
    <t>El porcentaje para cada institución de servicios de salud se obtuvo con respecto de la población afiliada. La suma de los porcentajes puede ser mayor a 100%, debido a las personas que están afiliadas en más de una institución de salud.</t>
  </si>
  <si>
    <t>Condición de afiliación a/
(Porcentaje)</t>
  </si>
  <si>
    <t>Afiliada b/</t>
  </si>
  <si>
    <t>Zozocolco de Hidalgo</t>
  </si>
  <si>
    <t>Zontecomatlán de
López y Fuentes</t>
  </si>
  <si>
    <t>Zongolica</t>
  </si>
  <si>
    <t>Zentla</t>
  </si>
  <si>
    <t>Zaragoza</t>
  </si>
  <si>
    <t>Zacualpan</t>
  </si>
  <si>
    <t>Yecuatla</t>
  </si>
  <si>
    <t>Yanga</t>
  </si>
  <si>
    <t>Xico</t>
  </si>
  <si>
    <t>Xalapa</t>
  </si>
  <si>
    <t>Villa Aldama</t>
  </si>
  <si>
    <t>Veracruz</t>
  </si>
  <si>
    <t>Vega de Alatorre</t>
  </si>
  <si>
    <t>Uxpanapa</t>
  </si>
  <si>
    <t>Ursulo Galván</t>
  </si>
  <si>
    <t>Tuxpan</t>
  </si>
  <si>
    <t>Tres Valles</t>
  </si>
  <si>
    <t>Totutla</t>
  </si>
  <si>
    <t>Tomatlán</t>
  </si>
  <si>
    <t>Tlaquilpa</t>
  </si>
  <si>
    <t>Tlapacoyan</t>
  </si>
  <si>
    <t>Tlaltetela</t>
  </si>
  <si>
    <t>Tlalnelhuayocan</t>
  </si>
  <si>
    <t>Tlalixcoyan</t>
  </si>
  <si>
    <t>Tlacotalpan</t>
  </si>
  <si>
    <t>Tlacolulan</t>
  </si>
  <si>
    <t>Tlachichilco</t>
  </si>
  <si>
    <t>Tihuatlán</t>
  </si>
  <si>
    <t>Tierra Blanca</t>
  </si>
  <si>
    <t>Tezonapa</t>
  </si>
  <si>
    <t>Texistepec</t>
  </si>
  <si>
    <t>Tequila</t>
  </si>
  <si>
    <t>Tepetzintla</t>
  </si>
  <si>
    <t>Tepetlán</t>
  </si>
  <si>
    <t>Tepatlaxco</t>
  </si>
  <si>
    <t>Teocelo</t>
  </si>
  <si>
    <t>Tenampa</t>
  </si>
  <si>
    <t>Tempoal</t>
  </si>
  <si>
    <t>Tecolutla</t>
  </si>
  <si>
    <t>Tatahuicapan de Juárez</t>
  </si>
  <si>
    <t>Tantoyuca</t>
  </si>
  <si>
    <t>Tantima</t>
  </si>
  <si>
    <t>Tancoco</t>
  </si>
  <si>
    <t>Tampico Alto</t>
  </si>
  <si>
    <t>Tamiahua</t>
  </si>
  <si>
    <t>Tamalín</t>
  </si>
  <si>
    <t>Soteapan</t>
  </si>
  <si>
    <t>Soledad de Doblado</t>
  </si>
  <si>
    <t>Soconusco</t>
  </si>
  <si>
    <t>Sayula de Alemán</t>
  </si>
  <si>
    <t>Santiago Tuxtla</t>
  </si>
  <si>
    <t>Santiago Sochiapan</t>
  </si>
  <si>
    <t>San Rafael</t>
  </si>
  <si>
    <t>San Juan Evangelista</t>
  </si>
  <si>
    <t>San Andrés Tuxtla</t>
  </si>
  <si>
    <t>Saltabarranca</t>
  </si>
  <si>
    <t>Río Blanco</t>
  </si>
  <si>
    <t>Rafael Lucio</t>
  </si>
  <si>
    <t>Rafael Delgado</t>
  </si>
  <si>
    <t>Puente Nacional</t>
  </si>
  <si>
    <t>Pueblo Viejo</t>
  </si>
  <si>
    <t>Poza Rica de Hidalgo</t>
  </si>
  <si>
    <t>Playa Vicente</t>
  </si>
  <si>
    <t>Platón Sánchez</t>
  </si>
  <si>
    <t>Perote</t>
  </si>
  <si>
    <t>Paso de Ovejas</t>
  </si>
  <si>
    <t>Paso del Macho</t>
  </si>
  <si>
    <t>Papantla</t>
  </si>
  <si>
    <t>Pánuco</t>
  </si>
  <si>
    <t>Pajapan</t>
  </si>
  <si>
    <t>Ozuluama de Mascareñas</t>
  </si>
  <si>
    <t>Oteapan</t>
  </si>
  <si>
    <t>Otatitlán</t>
  </si>
  <si>
    <t>Omealca</t>
  </si>
  <si>
    <t>Oluta</t>
  </si>
  <si>
    <t>Nogales</t>
  </si>
  <si>
    <t>Nautla</t>
  </si>
  <si>
    <t>Naranjos Amatlán</t>
  </si>
  <si>
    <t>Naolinco</t>
  </si>
  <si>
    <t>Nanchital de Lázaro
Cárdenas del Río</t>
  </si>
  <si>
    <t>Moloacán</t>
  </si>
  <si>
    <t>Misantla</t>
  </si>
  <si>
    <t>Minatitlán</t>
  </si>
  <si>
    <t>Medellín de Bravo</t>
  </si>
  <si>
    <t>Martínez de la Torre</t>
  </si>
  <si>
    <t>Mariano Escobedo</t>
  </si>
  <si>
    <t>Manlio Fabio Altamirano</t>
  </si>
  <si>
    <t>Maltrata</t>
  </si>
  <si>
    <t>Lerdo de Tejada</t>
  </si>
  <si>
    <t>Las Vigas de Ramírez</t>
  </si>
  <si>
    <t>Las Choapas</t>
  </si>
  <si>
    <t>La Perla</t>
  </si>
  <si>
    <t>La Antigua</t>
  </si>
  <si>
    <t>Juchique de Ferrer</t>
  </si>
  <si>
    <t>Juan Rodríguez Clara</t>
  </si>
  <si>
    <t>José Azueta</t>
  </si>
  <si>
    <t>Jilotepec</t>
  </si>
  <si>
    <t>Jesús Carranza</t>
  </si>
  <si>
    <t>Jamapa</t>
  </si>
  <si>
    <t>Jáltipan</t>
  </si>
  <si>
    <t>Jalcomulco</t>
  </si>
  <si>
    <t>Jalacingo</t>
  </si>
  <si>
    <t>Ixtaczoquitlán</t>
  </si>
  <si>
    <t>Ixmatlahuacan</t>
  </si>
  <si>
    <t>Ixhuatlán de Madero</t>
  </si>
  <si>
    <t>Ixhuatlán del Sureste</t>
  </si>
  <si>
    <t>Ixhuatlán del Café</t>
  </si>
  <si>
    <t>Ixhuatlancillo</t>
  </si>
  <si>
    <t>Ixhuacán de los Reyes</t>
  </si>
  <si>
    <t>Ixcatepec</t>
  </si>
  <si>
    <t>Isla</t>
  </si>
  <si>
    <t>Ignacio de la Llave</t>
  </si>
  <si>
    <t>Huiloapan de Cuauhtémoc</t>
  </si>
  <si>
    <t>Hueyapan de Ocampo</t>
  </si>
  <si>
    <t>Huayacocotla</t>
  </si>
  <si>
    <t>Huatusco</t>
  </si>
  <si>
    <t>Hidalgotitlán</t>
  </si>
  <si>
    <t>Gutiérrez Zamora</t>
  </si>
  <si>
    <t>Fortín</t>
  </si>
  <si>
    <t>Filomeno Mata</t>
  </si>
  <si>
    <t>Espinal</t>
  </si>
  <si>
    <t>Emiliano Zapata</t>
  </si>
  <si>
    <t>El Higo</t>
  </si>
  <si>
    <t>Cuitláhuac</t>
  </si>
  <si>
    <t>Cuichapa</t>
  </si>
  <si>
    <t>Coyutla</t>
  </si>
  <si>
    <t>Coxquihui</t>
  </si>
  <si>
    <t>Cotaxtla</t>
  </si>
  <si>
    <t>Cosoleacaque</t>
  </si>
  <si>
    <t>Coscomatepec</t>
  </si>
  <si>
    <t>Cosautlán de Carvajal</t>
  </si>
  <si>
    <t>Cosamaloapan de Carpio</t>
  </si>
  <si>
    <t>Córdoba</t>
  </si>
  <si>
    <t>Comapa</t>
  </si>
  <si>
    <t>Colipa</t>
  </si>
  <si>
    <t>Coatzintla</t>
  </si>
  <si>
    <t>Coatzacoalcos</t>
  </si>
  <si>
    <t>Coatepec</t>
  </si>
  <si>
    <t>Coahuitlán</t>
  </si>
  <si>
    <t>Coacoatzintla</t>
  </si>
  <si>
    <t>Citlaltépetl</t>
  </si>
  <si>
    <t>Chontla</t>
  </si>
  <si>
    <t>Chocamán</t>
  </si>
  <si>
    <t>Chinampa de Gorostiza</t>
  </si>
  <si>
    <t>Chinameca</t>
  </si>
  <si>
    <t>Chicontepec</t>
  </si>
  <si>
    <t>Chiconquiaco</t>
  </si>
  <si>
    <t>Chiconamel</t>
  </si>
  <si>
    <t>Chalma</t>
  </si>
  <si>
    <t>Chacaltianguis</t>
  </si>
  <si>
    <t>Cerro Azul</t>
  </si>
  <si>
    <t>Cazones de Herrera</t>
  </si>
  <si>
    <t>Catemaco</t>
  </si>
  <si>
    <t>Castillo de Teayo</t>
  </si>
  <si>
    <t>Carrillo Puerto</t>
  </si>
  <si>
    <t>Carlos A. Carrillo</t>
  </si>
  <si>
    <t>Camerino Z. Mendoza</t>
  </si>
  <si>
    <t>Camarón de Tejeda</t>
  </si>
  <si>
    <t>Boca del Río</t>
  </si>
  <si>
    <t>Benito Juárez</t>
  </si>
  <si>
    <t>Banderilla</t>
  </si>
  <si>
    <t>Ayahualulco</t>
  </si>
  <si>
    <t>Atzalan</t>
  </si>
  <si>
    <t>Atzacan</t>
  </si>
  <si>
    <t>Atoyac</t>
  </si>
  <si>
    <t>Atlahuilco</t>
  </si>
  <si>
    <t>Ángel R. Cabada</t>
  </si>
  <si>
    <t>Amatlán de los Reyes</t>
  </si>
  <si>
    <t>Amatitlán</t>
  </si>
  <si>
    <t>Alvarado</t>
  </si>
  <si>
    <t>Altotonga</t>
  </si>
  <si>
    <t>Alto Lucero de
Gutiérrez Barrios</t>
  </si>
  <si>
    <t>Alpatláhuac</t>
  </si>
  <si>
    <t>Álamo Temapache</t>
  </si>
  <si>
    <t>Agua Dulce</t>
  </si>
  <si>
    <t>Acultzingo</t>
  </si>
  <si>
    <t>Acula</t>
  </si>
  <si>
    <t>Actopan</t>
  </si>
  <si>
    <t>Acayucan</t>
  </si>
  <si>
    <t>Acajete</t>
  </si>
  <si>
    <t>Institución
Privada</t>
  </si>
  <si>
    <t>PEMEX,
Defensa o
Marina</t>
  </si>
  <si>
    <t>ISSSTE e
ISSSTE
estatal</t>
  </si>
  <si>
    <t>No 
especi-
ficado</t>
  </si>
  <si>
    <r>
      <rPr>
        <sz val="8"/>
        <color indexed="8"/>
        <rFont val="Arial"/>
        <family val="2"/>
      </rPr>
      <t xml:space="preserve">INEGI. Dirección General de Estadísticas Sociodemográficas. </t>
    </r>
    <r>
      <rPr>
        <i/>
        <sz val="8"/>
        <color indexed="8"/>
        <rFont val="Arial"/>
        <family val="2"/>
      </rPr>
      <t>Encuesta Intercensal 2015.</t>
    </r>
    <r>
      <rPr>
        <sz val="8"/>
        <color indexed="12"/>
        <rFont val="Arial"/>
        <family val="2"/>
      </rPr>
      <t xml:space="preserve"> </t>
    </r>
    <r>
      <rPr>
        <u/>
        <sz val="8"/>
        <color indexed="12"/>
        <rFont val="Arial"/>
        <family val="2"/>
      </rPr>
      <t>www.inegi.org.mx</t>
    </r>
    <r>
      <rPr>
        <sz val="8"/>
        <color indexed="8"/>
        <rFont val="Arial"/>
        <family val="2"/>
      </rPr>
      <t xml:space="preserve"> (17 de febrero de 2016).</t>
    </r>
  </si>
  <si>
    <t>Municipio censado.</t>
  </si>
  <si>
    <t>Acatlán e/</t>
  </si>
  <si>
    <t>Apazapan e/</t>
  </si>
  <si>
    <t>Aquila e/</t>
  </si>
  <si>
    <t>Astacinga e/</t>
  </si>
  <si>
    <t>Calcahualco e/</t>
  </si>
  <si>
    <t>Chumatlán e/</t>
  </si>
  <si>
    <t>Coetzala e/</t>
  </si>
  <si>
    <t>Ilamatlán e/</t>
  </si>
  <si>
    <t>Landero y Coss e/</t>
  </si>
  <si>
    <t>Las Minas e/</t>
  </si>
  <si>
    <t>Los Reyes e/</t>
  </si>
  <si>
    <t>Magdalena e/</t>
  </si>
  <si>
    <t>Mecatlán e/</t>
  </si>
  <si>
    <t>Mecayapan e/</t>
  </si>
  <si>
    <t>Miahuatlán e/</t>
  </si>
  <si>
    <t>Mixtla de Altamirano e/</t>
  </si>
  <si>
    <t>Naranjal e/</t>
  </si>
  <si>
    <t>San Andrés Tenejapan e/</t>
  </si>
  <si>
    <t>Sochiapa e/</t>
  </si>
  <si>
    <t>Soledad Atzompa e/</t>
  </si>
  <si>
    <t>Tatatila e/</t>
  </si>
  <si>
    <t>Tehuipango e/</t>
  </si>
  <si>
    <t>Tenochtitlán e/</t>
  </si>
  <si>
    <t>Texcatepec e/</t>
  </si>
  <si>
    <t>Texhuacán e/</t>
  </si>
  <si>
    <t>Tlacotepec de Mejía e/</t>
  </si>
  <si>
    <t>Tlilapan e/</t>
  </si>
  <si>
    <t>Tonayán e/</t>
  </si>
  <si>
    <t>Tuxtilla e/</t>
  </si>
  <si>
    <t>Xoxocotla e/</t>
  </si>
  <si>
    <t>Orizaba</t>
  </si>
  <si>
    <t>Tlacojalpan</t>
  </si>
  <si>
    <t>Experimen-
tador</t>
  </si>
  <si>
    <t>Usuario social 
u ocasional</t>
  </si>
  <si>
    <t>En 
remisión</t>
  </si>
  <si>
    <t>Se refiere a la persona que en general ha probado drogas motivada por la curiosidad, pero que no se ha sentido impulsada a repetir la experiencia.</t>
  </si>
  <si>
    <t>Se refiere al consumidor que utiliza drogas con frecuencia, ya que ha desarrollado condición de dependencia de algún tipo, pero se desenvuelve en su medio familiar, laboral, escolar y social sin que dicho consumo le provoque conflictos.</t>
  </si>
  <si>
    <t>Se refiere a la persona que no solo utiliza las drogas con frecuencia, sino que su vida gira en torno al consumo, lo que se hace evidente por los problemas en relación con su medio, por las consecuencias que la droga produce en su organismo y funciones mentales.</t>
  </si>
  <si>
    <t>Centros de Integración Juvenil, AC en el Estado.</t>
  </si>
  <si>
    <t>Pacientes farmacodependientes atendidos en los Centros de Integración Juvenil</t>
  </si>
  <si>
    <t>Dictamen</t>
  </si>
  <si>
    <t>Orientación</t>
  </si>
  <si>
    <t>Queja</t>
  </si>
  <si>
    <t>Asesoría especializada</t>
  </si>
  <si>
    <r>
      <t xml:space="preserve">Asuntos concluidos por tipo de servicio </t>
    </r>
    <r>
      <rPr>
        <sz val="8"/>
        <rFont val="Arial"/>
        <family val="2"/>
      </rPr>
      <t>a/</t>
    </r>
  </si>
  <si>
    <t>Atención del embarazo, parto y puerperio</t>
  </si>
  <si>
    <t>Auxiliares de diagnóstico y tratamiento</t>
  </si>
  <si>
    <t>Deficiencias administrativas</t>
  </si>
  <si>
    <t>Relación médico-paciente</t>
  </si>
  <si>
    <t>Tratamiento médico</t>
  </si>
  <si>
    <t>Tratamiento quirúrgico</t>
  </si>
  <si>
    <t>Otro</t>
  </si>
  <si>
    <t>PEMEX</t>
  </si>
  <si>
    <t>Secretaría de la Defensa Nacional</t>
  </si>
  <si>
    <t>Secretaría de Marina</t>
  </si>
  <si>
    <t>Otras</t>
  </si>
  <si>
    <t>Servicio estatal de salud</t>
  </si>
  <si>
    <t>Asistencia privada</t>
  </si>
  <si>
    <t>Cruz Roja</t>
  </si>
  <si>
    <t>Hospitales</t>
  </si>
  <si>
    <t>Conciliación</t>
  </si>
  <si>
    <t>Enviado a otra comisión de arbitraje médico</t>
  </si>
  <si>
    <t>Falta de interés procesal</t>
  </si>
  <si>
    <t>Incluye asuntos recibidos en años anteriores.</t>
  </si>
  <si>
    <t>Comisión de Arbitraje Médico del Estado de Veracruz.</t>
  </si>
  <si>
    <t>Se refiere a la persona que ha dejado de utilizar drogas por un tiempo no menor de un mes.</t>
  </si>
  <si>
    <t>Se refiere a la persona que utiliza drogas en un contexto social, en donde el resto del grupo las consume. Sin embargo, no se siente interesado en repetir la experiencia fuera de ese medio, ni lo hace frecuentemente.</t>
  </si>
  <si>
    <t>ND</t>
  </si>
  <si>
    <t>Comprende: consultas de cirugía, de medicina interna, de traumatología, gineco-obstétricas, neurológicas, pediátricas, psiquiátricas, de nutrición, de urología, de oftalmología y otras.</t>
  </si>
  <si>
    <t>Comprende: análisis clínicos, anatomía patológica, radiodiagnóstico, electrodiagnóstico e histopatología.</t>
  </si>
  <si>
    <t>Secretaría de Salud del Gobierno del Estado. Servicios de Salud de Veracruz y Dirección General del Régimen Estatal de Protección Social en Salud.</t>
  </si>
  <si>
    <t>Comprende radioterapia, fisioterapia e inhaloterapia.</t>
  </si>
  <si>
    <t>Los decrementos presentados con respecto al año anterior, es debido a la ausencia de reportes de registros administrativos, así como, al ajuste de metas por parte de la fuente.</t>
  </si>
  <si>
    <t>Comprende: antipoliomielítica; difteria, tos ferina y tétanos; antituberculosa; toxoides tetánico y diftérico; triple viral; antirrábica humana y antitifoídica.</t>
  </si>
  <si>
    <t>Acatlán</t>
  </si>
  <si>
    <t>Apazapan</t>
  </si>
  <si>
    <t>Aquila</t>
  </si>
  <si>
    <t>Astacinga</t>
  </si>
  <si>
    <t>Calcahualco</t>
  </si>
  <si>
    <t>Chumatlán</t>
  </si>
  <si>
    <t>Coetzala</t>
  </si>
  <si>
    <t>Ilamatlán</t>
  </si>
  <si>
    <t>Landero y Coss</t>
  </si>
  <si>
    <t>Las Minas</t>
  </si>
  <si>
    <t>Los Reyes</t>
  </si>
  <si>
    <t>Magdalena</t>
  </si>
  <si>
    <t>Mecatlán</t>
  </si>
  <si>
    <t>Mecayapan</t>
  </si>
  <si>
    <t>Miahuatlán</t>
  </si>
  <si>
    <t>Mixtla de Altamirano</t>
  </si>
  <si>
    <t>Naranjal</t>
  </si>
  <si>
    <t>San Andrés Tenejapan</t>
  </si>
  <si>
    <t>Sochiapa</t>
  </si>
  <si>
    <t>Soledad Atzompa</t>
  </si>
  <si>
    <t>Tatatila</t>
  </si>
  <si>
    <t>Tehuipango</t>
  </si>
  <si>
    <t>Tenochtitlán</t>
  </si>
  <si>
    <t>Texcatepec</t>
  </si>
  <si>
    <t>Texhuacán</t>
  </si>
  <si>
    <t>Tlacotepec de Mejía</t>
  </si>
  <si>
    <t>Tlilapan</t>
  </si>
  <si>
    <t>Tonayán</t>
  </si>
  <si>
    <t>Tuxtilla</t>
  </si>
  <si>
    <t>Xoxocotla</t>
  </si>
  <si>
    <t>En algunos municipios no existen casas de salud y sí personal de técnicas en salud, debido a que la atención se realiza en otros lugares.</t>
  </si>
  <si>
    <t>SS, Servicios de Salud de Veracruz. Departamento de Salud Reproductiva.</t>
  </si>
  <si>
    <t>Se refiere al evento de salida del paciente del servicio de hospitalización que implica la desocupación de una cama censable. Incluye altas por curación, mejoría, traslado a otra unidad hospitalaria, defunción, alta voluntaria o fuga. Excluye movimientos entre diferentes servicios dentro del mismo hospital.</t>
  </si>
  <si>
    <t>R/</t>
  </si>
  <si>
    <t>Diagnóstico
quirúrgico</t>
  </si>
  <si>
    <t>Deficiencias
administrativas</t>
  </si>
  <si>
    <t>Atención de
parto y puerperio</t>
  </si>
  <si>
    <t>Accidentes
e incidentes</t>
  </si>
  <si>
    <t>La información se desagrega por municipio de atención.
Los decrementos presentados con respecto al año anterior, es debido a la ausencia de reportes de registros administrativos, así como, al ajuste de metas por parte de la fuente. Los totales excluyen la información no disponible.</t>
  </si>
  <si>
    <t>S00-T98 Traumatismos, envenenamientos 
y algunas otras consecuencias 
de causas externas</t>
  </si>
  <si>
    <t>A00-B99 Ciertas enfermedades infecciosas y parasitarias</t>
  </si>
  <si>
    <t>de Arbitraje Médico por motivo</t>
  </si>
  <si>
    <t>Infecciones respiratorias
agudas</t>
  </si>
  <si>
    <t>Infecciones intestinales
por otros organismos
y las mal definidas</t>
  </si>
  <si>
    <t>Infección de vías
urinarias</t>
  </si>
  <si>
    <t>Úlceras, gastritis
y duodenitis</t>
  </si>
  <si>
    <t>Síndrome febril</t>
  </si>
  <si>
    <t>Conjuntivitis</t>
  </si>
  <si>
    <t>Vulvovaginitis aguda</t>
  </si>
  <si>
    <t>Otitis media aguda</t>
  </si>
  <si>
    <t>Hipertensión arterial</t>
  </si>
  <si>
    <t>Candidiasis urogenital</t>
  </si>
  <si>
    <t>Otras helmintiasis</t>
  </si>
  <si>
    <t>Amebiasis intestinal</t>
  </si>
  <si>
    <t>Obesidad</t>
  </si>
  <si>
    <t>Asma y estado asmático</t>
  </si>
  <si>
    <t>Escabiosis</t>
  </si>
  <si>
    <t>Insuficiencia venosa periférica</t>
  </si>
  <si>
    <t>Varicela</t>
  </si>
  <si>
    <t>DIF</t>
  </si>
  <si>
    <t>SEMAR</t>
  </si>
  <si>
    <t>Se refiere a SS, Servicios de Salud de Veracruz.</t>
  </si>
  <si>
    <t>Gingivitis y enfermedades
periodontales</t>
  </si>
  <si>
    <r>
      <t xml:space="preserve">Diabetes </t>
    </r>
    <r>
      <rPr>
        <i/>
        <sz val="8"/>
        <color indexed="8"/>
        <rFont val="Arial"/>
        <family val="2"/>
      </rPr>
      <t>mellitus</t>
    </r>
    <r>
      <rPr>
        <sz val="8"/>
        <color indexed="8"/>
        <rFont val="Arial"/>
        <family val="2"/>
      </rPr>
      <t xml:space="preserve"> no 
insulinodependiente
(Tipo II)</t>
    </r>
  </si>
  <si>
    <t>Otras salmonelosis</t>
  </si>
  <si>
    <r>
      <rPr>
        <sz val="8"/>
        <color indexed="8"/>
        <rFont val="Arial"/>
        <family val="2"/>
      </rPr>
      <t xml:space="preserve">SSA. Dirección General de Epidemiología; </t>
    </r>
    <r>
      <rPr>
        <i/>
        <sz val="8"/>
        <color indexed="8"/>
        <rFont val="Arial"/>
        <family val="2"/>
      </rPr>
      <t xml:space="preserve">Anuarios de Morbilidad. </t>
    </r>
    <r>
      <rPr>
        <u/>
        <sz val="8"/>
        <color indexed="12"/>
        <rFont val="Arial"/>
        <family val="2"/>
      </rPr>
      <t>www.epidemiologia.salud.gob.mx</t>
    </r>
    <r>
      <rPr>
        <sz val="8"/>
        <color indexed="12"/>
        <rFont val="Arial"/>
        <family val="2"/>
      </rPr>
      <t xml:space="preserve"> </t>
    </r>
    <r>
      <rPr>
        <sz val="8"/>
        <color indexed="8"/>
        <rFont val="Arial"/>
        <family val="2"/>
      </rPr>
      <t>(30 de junio de 2016).</t>
    </r>
  </si>
  <si>
    <t>P/</t>
  </si>
  <si>
    <r>
      <t xml:space="preserve">INEGI. </t>
    </r>
    <r>
      <rPr>
        <i/>
        <sz val="8"/>
        <color indexed="8"/>
        <rFont val="Arial"/>
        <family val="2"/>
      </rPr>
      <t>Catálogo Nacional de Indicadores.</t>
    </r>
    <r>
      <rPr>
        <sz val="8"/>
        <color indexed="8"/>
        <rFont val="Arial"/>
        <family val="2"/>
      </rPr>
      <t xml:space="preserve"> </t>
    </r>
    <r>
      <rPr>
        <u/>
        <sz val="8"/>
        <color indexed="12"/>
        <rFont val="Arial"/>
        <family val="2"/>
      </rPr>
      <t>www.snieg.mx</t>
    </r>
    <r>
      <rPr>
        <sz val="8"/>
        <color indexed="8"/>
        <rFont val="Arial"/>
        <family val="2"/>
      </rPr>
      <t xml:space="preserve"> (25 de julio de 2016).</t>
    </r>
  </si>
  <si>
    <t>Razón de médicos en instituciones
públicas de salud en contacto
con el paciente por cada mil habitantes</t>
  </si>
  <si>
    <t>Proporción de niños de un año
de edad con esquema básico
completo de vacunación
(Porcentaje)</t>
  </si>
  <si>
    <t>Tasa de mortalidad en niños menores
de 5 años por enfermedades
diarreicas
(Defunciones por cada 100 mil
menores de 5 años)</t>
  </si>
  <si>
    <t>Tasa de mortalidad en niños menores de 5 años por
enfermedades respiratorias agudas
(Defunciones por cada 100 mil menores de 5 años)</t>
  </si>
  <si>
    <t>No especificado</t>
  </si>
  <si>
    <t>IMSS, Dirección Regional Sur. Delegación Regional Veracruz Sur. Jefatura Delegacional de Prestaciones Médicas; Coordinación de Información y Análisis Estratégico.</t>
  </si>
  <si>
    <t>PEMEX. Dirección Corporativa de Finanzas; Gerencia de Integración de Información Institucional.</t>
  </si>
  <si>
    <t>SEDENA, 19/a Zona Militar. Hospital Militar Regional.</t>
  </si>
  <si>
    <t>SEDENA, 26/a Zona Militar. Hospital Militar La Boticaria.</t>
  </si>
  <si>
    <t>La población derechohabiente se refiere al conjunto de personas que por ley tienen derecho a recibir prestaciones en especie o en dinero por parte de las instituciones de seguridad social. Este grupo comprende a los asegurados directos o cotizantes, pensionados y a los familiares o beneficiarios de ambos.
Para las Instituciones del IMSS e ISSSTE la información se presenta por municipio de atención y para las instituciones PEMEX, SEDENA y SEMAR se presenta por centro de trabajo.</t>
  </si>
  <si>
    <t>ISSSTE, Delegación en el Estado. Subdelegación Médica; Departamento de Programación y Desarrollo; Oficina de Bioestadística.</t>
  </si>
  <si>
    <t>IMSS, Dirección Regional Sur. Delegación Regional Veracruz Norte. Jefatura de Servicios de Finanzas; Departamento de Presupuesto, Contabilidad y Erogaciones; Oficina de Presupuesto e Información Directiva.</t>
  </si>
  <si>
    <t>SS, Servicios de Salud de Veracruz. Dirección de Planeación y Desarrollo; Subdirección de Innovación e Información en Salud; Departamento de Bioestadística.</t>
  </si>
  <si>
    <t>Universidad Veracruzana. Dirección de Planeación Institucional.</t>
  </si>
  <si>
    <t>Comprende laboratorios de análisis clínicos y de anatomía patológica.</t>
  </si>
  <si>
    <t>IMSS, Unidad Médica de Alta Especialidad Veracruz.</t>
  </si>
  <si>
    <t>Antirrábica humana</t>
  </si>
  <si>
    <t>Antivaricela</t>
  </si>
  <si>
    <t>Toxoide tetánico diftérico</t>
  </si>
  <si>
    <t>por principales biológicos según institución</t>
  </si>
  <si>
    <t>Previene el virus del papiloma humano.</t>
  </si>
  <si>
    <t xml:space="preserve">Comprende: antineumococcica pediátrica, antialacrán, tifoídica y varicela. </t>
  </si>
  <si>
    <t xml:space="preserve">ISSSTE, Delegación en el Estado. Subdelegación Médica; Departamento de Programación y Desarrollo; Oficina de Bioestadística. </t>
  </si>
  <si>
    <t>Comprende: audiometría, banco de sangre, cardiogramas, colposcopias, encefalogramas, endoscopía gástrica, espirometría, estudios contrastados, fluorangiografía, holter y otros.</t>
  </si>
  <si>
    <t xml:space="preserve">Estudios realizados y personas atendidas en los servicios auxiliares </t>
  </si>
  <si>
    <t>Excluye la información del Hospital Naval de Tuxpan.</t>
  </si>
  <si>
    <t>IMSS, Delegación Regional Tamaulipas. Jefatura Delegacional de Planeación y Finanzas; Departamento de Presupuesto, Contabilidad y Erogaciones.</t>
  </si>
  <si>
    <t>La información corresponde a las siguientes instituciones: IMSS, ISSSTE, PEMEX, SEDENA, SEMAR, IMSS-PROSPERA (antes Oportunidades), SS.</t>
  </si>
  <si>
    <t>SEMAR, 1/a Región Naval.</t>
  </si>
  <si>
    <t>A partir del 10 de junio de 2014, deja de funcionar definitivamente el Hospital Escuela de Ginecología y Obstetricia de la UV.</t>
  </si>
  <si>
    <t>Antes IMSS-Oportunidades.</t>
  </si>
  <si>
    <t>Hospital Escuela
de Ginecología y
Obstetricia UV</t>
  </si>
  <si>
    <t>SS</t>
  </si>
  <si>
    <t>Comprende: personal de archivo, intendencia, de servicios generales y de vigilancia.</t>
  </si>
  <si>
    <t>Comprende: químicos, biólogos, farmacobiólogos, nutriólogos, psicólogos, ingenieros biomédicos y otros. Personal técnico: en odontología, electromédicos, laboratorio, en atención primaria, rehabilitación física, anestesiología, radiología, dietista (incluye nutricionistas), histopatología, citotecnología y banco de sangre.</t>
  </si>
  <si>
    <t>Para esta edición la Delegación Regional Tamaulipas, no reportó la información de personal de los municipios de El Higo, Pánuco, Pueblo Viejo y Tampico Alto.</t>
  </si>
  <si>
    <t>Otro personal f/</t>
  </si>
  <si>
    <t>Personal de servicios auxiliares de diagnóstico y tratamiento e/</t>
  </si>
  <si>
    <t>Pasantes d/</t>
  </si>
  <si>
    <t>IMSS-
PROSPERA</t>
  </si>
  <si>
    <t>Al 31 de diciembre de 2014</t>
  </si>
  <si>
    <t xml:space="preserve">Se refiere al personal médico registrado en nómina, sin que necesariamente proporcionen servicios médicos en el municipio asignado. </t>
  </si>
  <si>
    <t>El personal médico comprende: generales, especialistas, odontólogos, residentes, pasantes y en otras labores.</t>
  </si>
  <si>
    <t>Esta unidad es atendida por personal médico pasante.</t>
  </si>
  <si>
    <t>Se refiere a puesto de fábrica y es atendido por personal paramédico.</t>
  </si>
  <si>
    <t>Incluye unidades móviles y caravanas de la salud.</t>
  </si>
  <si>
    <t>Incluye módulos urbanos.</t>
  </si>
  <si>
    <t>Las unidades médicas de hospitalización general y especializada proporcionan a la vez servicio de consulta externa.</t>
  </si>
  <si>
    <t>La variación con respecto a la edición anterior es debido a la depuración de los registros.</t>
  </si>
  <si>
    <t>Laboratorios c/</t>
  </si>
  <si>
    <t>Defunciones 
hospitalarias d/</t>
  </si>
  <si>
    <t>Egresos
hospitalarios c/</t>
  </si>
  <si>
    <t>Las consultas especializadas comprenden: cardiología, cirugía, de medicina interna, endocrinología, gineco-obstetricia, oftalmología, ortopedia, pediátricas, traumatología y de otras especialidades, y las de urgencia comprenden consultas y atenciones.</t>
  </si>
  <si>
    <t>Otros c/</t>
  </si>
  <si>
    <t>Comprende: anestesia, hemoterapia, láser y sesiones de cámara hiperbarica.</t>
  </si>
  <si>
    <t>La variación con respecto a la edición anterior es debido a la depuración de los registros.
Los totales excluyen la información no disponible.</t>
  </si>
  <si>
    <t xml:space="preserve">Sesiones practicadas y personas atendidas en los servicios auxiliares </t>
  </si>
  <si>
    <t>l/</t>
  </si>
  <si>
    <t>La Clínica Universitaria de Salud Reproductiva, no presenta información por ser No Disponible.</t>
  </si>
  <si>
    <t>Otros l/</t>
  </si>
  <si>
    <t>VPH k/</t>
  </si>
  <si>
    <t>SRP j/</t>
  </si>
  <si>
    <t>SR i/</t>
  </si>
  <si>
    <t>SABIN h/</t>
  </si>
  <si>
    <t>Rotavirus g/</t>
  </si>
  <si>
    <t>Pentavalente acelular
(DPaT + VPI + HiB) f/</t>
  </si>
  <si>
    <t>Neumocócica conjugada e/</t>
  </si>
  <si>
    <t>DPT d/</t>
  </si>
  <si>
    <t>BCG c/</t>
  </si>
  <si>
    <t>Antiinfluenza</t>
  </si>
  <si>
    <t>Comprende: histerectomías, hormonales orales, anticonceptivos de emergencia, parche anticonceptivo y otros.</t>
  </si>
  <si>
    <t>Comprende: histerectomías, hormonales orales, anticonceptivos de emergencia, diu, parche anticonceptivo e implante subdérmico.</t>
  </si>
  <si>
    <t>Comprende mensual y bimestral.</t>
  </si>
  <si>
    <t>Los totales excluyen la información no disponible.</t>
  </si>
  <si>
    <t>Otros f/</t>
  </si>
  <si>
    <t>Inyectable d/</t>
  </si>
  <si>
    <r>
      <t>Usuarios activos</t>
    </r>
    <r>
      <rPr>
        <sz val="8"/>
        <rFont val="Arial"/>
        <family val="2"/>
      </rPr>
      <t xml:space="preserve"> g/</t>
    </r>
  </si>
  <si>
    <t>Solo hormonal postaborto</t>
  </si>
  <si>
    <t>Otros e/</t>
  </si>
  <si>
    <r>
      <t>Consultas y atenciones por grandes grupos de edad</t>
    </r>
    <r>
      <rPr>
        <sz val="8"/>
        <rFont val="Arial"/>
        <family val="2"/>
      </rPr>
      <t xml:space="preserve"> c/</t>
    </r>
  </si>
  <si>
    <r>
      <t>Consultas y atenciones 
por tipo de consulta</t>
    </r>
    <r>
      <rPr>
        <sz val="8"/>
        <rFont val="Arial"/>
        <family val="2"/>
      </rPr>
      <t xml:space="preserve"> c/</t>
    </r>
  </si>
  <si>
    <t>La información corresponde a las siguientes instituciones: IMSS, ISSSTE, PEMEX, SEDENA, SEMAR, IMSS-PROSPERA (antes Oportunidades) y SS.</t>
  </si>
  <si>
    <t>por municipio de atención del derechohabiente</t>
  </si>
  <si>
    <t>5. Salud</t>
  </si>
  <si>
    <t>5.1</t>
  </si>
  <si>
    <t>5.2</t>
  </si>
  <si>
    <t>5.3</t>
  </si>
  <si>
    <t>5.4</t>
  </si>
  <si>
    <t>5.5</t>
  </si>
  <si>
    <t>5.6</t>
  </si>
  <si>
    <t>5.7</t>
  </si>
  <si>
    <t>5.8</t>
  </si>
  <si>
    <t>5.9</t>
  </si>
  <si>
    <t>5.10</t>
  </si>
  <si>
    <t>5.11</t>
  </si>
  <si>
    <t>5.12</t>
  </si>
  <si>
    <t>5.13</t>
  </si>
  <si>
    <t>5.14</t>
  </si>
  <si>
    <t>5.15</t>
  </si>
  <si>
    <t>5.16</t>
  </si>
  <si>
    <t>5.17</t>
  </si>
  <si>
    <t>5.18</t>
  </si>
  <si>
    <t>5.19</t>
  </si>
  <si>
    <t>5.20</t>
  </si>
  <si>
    <t>5.21</t>
  </si>
  <si>
    <t>5.22</t>
  </si>
  <si>
    <t>5.23</t>
  </si>
  <si>
    <t>5.24</t>
  </si>
  <si>
    <t>5.25</t>
  </si>
  <si>
    <t>5.26</t>
  </si>
  <si>
    <t>5.27</t>
  </si>
  <si>
    <t>5.28</t>
  </si>
  <si>
    <t>5.29</t>
  </si>
  <si>
    <t>5.30</t>
  </si>
  <si>
    <t>5.31</t>
  </si>
  <si>
    <t>5.32</t>
  </si>
  <si>
    <t>5.33</t>
  </si>
  <si>
    <t>Motivos de las inconformidades concluidas en la Comisión Nacional</t>
  </si>
  <si>
    <t>5.34</t>
  </si>
  <si>
    <t>5.35</t>
  </si>
  <si>
    <t>según condición de afiliación a servicios de salud.</t>
  </si>
  <si>
    <t>Información al cierre del 15 de marzo de 2015.</t>
  </si>
  <si>
    <t>Seguro Popular
o para una Nueva
Generación c/</t>
  </si>
  <si>
    <t>Otra
Institución d/</t>
  </si>
  <si>
    <t>La Encuesta Intercensal 2015 fue un levantamiento de derecho o jure, lo que significa enumerar a la población en su lugar de residencia habitual. Las unidades de observación fueron las viviendas particulares habitadas y sus residentes habituales. El tamaño de muestra mínimo por municipio para obtener estimaciones con precisión y confianza adecuada fue de aproximadamente 1 300 viviendas particulares habitadas, por lo que se determinó censar a todos los municipios que en el 2010 contaban con igual o menor número de viviendas; también se censaron algunos municipios y localidades con población vulnerable, en atención a los requerimientos de información por parte de los usuarios, entre las poblaciones se encuentran principalmente: los 100 primeros municipios con población en extrema pobreza, municipios con rezago social muy alto, algunas localidades con población afromexicana, algunas localidades con población hablante de lengua indígena y en particular donde se habla alguna lengua indígena en riesgo de desaparecer.
El periodo de levantamiento de la información fue del 2 al 27 de marzo de 2015.
Los límites de confianza se calculan al 90 por ciento.</t>
  </si>
  <si>
    <t>según institución.</t>
  </si>
  <si>
    <t>Información al cierre del 31 de diciembre de 2014.</t>
  </si>
  <si>
    <t>IMSS a/</t>
  </si>
  <si>
    <t>público de salud por municipio de atención al usuario según institución.</t>
  </si>
  <si>
    <t>Información al cierre de 2014.</t>
  </si>
  <si>
    <t>IMSS-PROSPERA a/</t>
  </si>
  <si>
    <t>por tipo de personal según institución.</t>
  </si>
  <si>
    <t>IMSS-
PROSPERA a/</t>
  </si>
  <si>
    <t>por municipio según institución.</t>
  </si>
  <si>
    <t>por municipio y nivel de operación según institución.</t>
  </si>
  <si>
    <t>Información al cierre del  31 de diciembre de 2014.</t>
  </si>
  <si>
    <t>Casas y técnicas en salud coordinadas por la SSA por municipio.</t>
  </si>
  <si>
    <t>Información al cierre del 31 de diciembre de 2015.</t>
  </si>
  <si>
    <t>Técnicas en salud a/</t>
  </si>
  <si>
    <t>de las instituciones del sector público de salud según institución.</t>
  </si>
  <si>
    <t>SEMAR a/</t>
  </si>
  <si>
    <t>IMSS-PROSPERA b/</t>
  </si>
  <si>
    <t>IMSS-
PROSPERA b/</t>
  </si>
  <si>
    <t xml:space="preserve">
</t>
  </si>
  <si>
    <t>por municipio de atención al paciente y tipo de consulta según institución.</t>
  </si>
  <si>
    <t>por principales tipos de estudio según institución.</t>
  </si>
  <si>
    <t>por principales tipos de tratamiento según institución.</t>
  </si>
  <si>
    <t>por principales biológicos según institución.</t>
  </si>
  <si>
    <t>en las instituciones del sector público de salud según institución.</t>
  </si>
  <si>
    <t>por sexo y grupo de edad según grado de dependencia.</t>
  </si>
  <si>
    <t>Información al cierre de 2015.</t>
  </si>
  <si>
    <t>salud por los veinte principales diagnósticos según institución.</t>
  </si>
  <si>
    <t>por grupo de diagnósticos de egreso según institución.</t>
  </si>
  <si>
    <t>La denominación de los diagnósticos corresponde a los capítulos establecidos en la lista de tabulación para la morbilidad de la Clasificación Internacional de Enfermedades en su 10a. revisión.</t>
  </si>
  <si>
    <t>por grupo de diagnósticos de egreso según sexo.</t>
  </si>
  <si>
    <t>público de salud por grupo de causas de muerte según institución.</t>
  </si>
  <si>
    <t>La denominación de las causas de muerte corresponde a los capítulos establecidos en la lista de tabulación para la mortalidad de la Clasificación Internacional de Enfermedades en su 10a. revisión.</t>
  </si>
  <si>
    <t>público de salud por grupo de causas de muerte según sexo.</t>
  </si>
  <si>
    <t>de hospitalización por número de camas censables.</t>
  </si>
  <si>
    <t>Información al cierre de 2014 y 2015.</t>
  </si>
  <si>
    <t>según número de camas censables.</t>
  </si>
  <si>
    <t>de personal según número de camas censables.</t>
  </si>
  <si>
    <t>de hospitalización según número de camas censables.</t>
  </si>
  <si>
    <t>por principales tipos de examen según número de camas censables.</t>
  </si>
  <si>
    <t>por principales tipos de tratamiento según número de camas censables.</t>
  </si>
  <si>
    <t>grupos de diagnósticos de egreso según sexo.</t>
  </si>
  <si>
    <t>La denominación de los diagnósticos corresponde a la lista de tabulación para la morbilidad de la Clasificación Internacional de Enfermedades en su 10a. revisión.</t>
  </si>
  <si>
    <t>Principales servicios otorgados por la SSA en el Seguro Popular.</t>
  </si>
  <si>
    <t>en el Seguro Popular por municipio.</t>
  </si>
  <si>
    <t>Consultas externas otorgadas b/</t>
  </si>
  <si>
    <t>en la Comisión Nacional de Arbitraje Médico.</t>
  </si>
  <si>
    <t>Nacional de Arbitraje Médico.</t>
  </si>
  <si>
    <t>Información al cierre de 2013, 2014 y 2015.</t>
  </si>
  <si>
    <t>de Arbitraje Médico por tipo de institución médica implicada.</t>
  </si>
  <si>
    <t>de Arbitraje Médico por motivo.</t>
  </si>
  <si>
    <t>en la Comisión Estatal de Arbitraje Médico.</t>
  </si>
  <si>
    <t>Indicadores seleccionados de salud nacionales y en el Estado.</t>
  </si>
  <si>
    <t>Serie anual de 2002 a 2015.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</si>
</sst>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164" formatCode="0.0"/>
    <numFmt numFmtId="166" formatCode="##,##0.00"/>
    <numFmt numFmtId="167" formatCode="##,##0"/>
    <numFmt numFmtId="168" formatCode="###,##0"/>
    <numFmt numFmtId="169" formatCode="###,##0.0"/>
    <numFmt numFmtId="170" formatCode="###,##0.00"/>
    <numFmt numFmtId="171" formatCode="#\ ##0;\-#\ ##0"/>
    <numFmt numFmtId="172" formatCode="0.00;\-0.00"/>
    <numFmt numFmtId="173" formatCode="#\ ##0.0;\-#\ ##0.0"/>
    <numFmt numFmtId="180" formatCode="###\ ###\ ##0.0"/>
    <numFmt numFmtId="181" formatCode="###\ ###\ ##0"/>
  </numFmts>
  <fonts count="41" x14ac:knownFonts="1">
    <font>
      <sz val="8"/>
      <name val="Arial"/>
      <family val="2"/>
    </font>
    <font>
      <sz val="8"/>
      <name val="Arial"/>
      <family val="2"/>
    </font>
    <font>
      <u/>
      <sz val="8"/>
      <color indexed="12"/>
      <name val="Arial"/>
      <family val="2"/>
    </font>
    <font>
      <b/>
      <sz val="10"/>
      <name val="Arial"/>
      <family val="2"/>
    </font>
    <font>
      <b/>
      <sz val="8"/>
      <name val="Arial"/>
      <family val="2"/>
    </font>
    <font>
      <b/>
      <sz val="7"/>
      <name val="Arial"/>
      <family val="2"/>
    </font>
    <font>
      <i/>
      <sz val="8"/>
      <name val="Arial"/>
      <family val="2"/>
    </font>
    <font>
      <sz val="8"/>
      <color indexed="8"/>
      <name val="Arial"/>
      <family val="2"/>
    </font>
    <font>
      <b/>
      <sz val="9"/>
      <name val="Arial"/>
      <family val="2"/>
    </font>
    <font>
      <sz val="7"/>
      <name val="Arial"/>
      <family val="2"/>
    </font>
    <font>
      <i/>
      <sz val="8"/>
      <color indexed="8"/>
      <name val="Arial"/>
      <family val="2"/>
    </font>
    <font>
      <b/>
      <u/>
      <sz val="7"/>
      <color indexed="12"/>
      <name val="Arial"/>
      <family val="2"/>
    </font>
    <font>
      <sz val="9"/>
      <name val="Arial"/>
      <family val="2"/>
    </font>
    <font>
      <sz val="10"/>
      <name val="Arial"/>
      <family val="2"/>
    </font>
    <font>
      <u/>
      <sz val="10"/>
      <color indexed="12"/>
      <name val="Arial"/>
      <family val="2"/>
    </font>
    <font>
      <sz val="8"/>
      <color indexed="12"/>
      <name val="Arial"/>
      <family val="2"/>
    </font>
    <font>
      <u/>
      <sz val="7"/>
      <color indexed="12"/>
      <name val="Arial"/>
      <family val="2"/>
    </font>
    <font>
      <sz val="2"/>
      <name val="Arial"/>
      <family val="2"/>
    </font>
    <font>
      <sz val="8.0500000000000007"/>
      <color indexed="8"/>
      <name val="Arial"/>
      <family val="2"/>
    </font>
    <font>
      <b/>
      <sz val="7.9"/>
      <color indexed="8"/>
      <name val="Arial"/>
      <family val="2"/>
    </font>
    <font>
      <sz val="10"/>
      <color indexed="8"/>
      <name val="Arial"/>
      <family val="2"/>
    </font>
    <font>
      <sz val="7"/>
      <color indexed="22"/>
      <name val="Arial"/>
      <family val="2"/>
    </font>
    <font>
      <sz val="8"/>
      <color indexed="22"/>
      <name val="Arial"/>
      <family val="2"/>
    </font>
    <font>
      <u/>
      <sz val="10"/>
      <color indexed="22"/>
      <name val="Arial"/>
      <family val="2"/>
    </font>
    <font>
      <b/>
      <sz val="8"/>
      <color indexed="22"/>
      <name val="Arial"/>
      <family val="2"/>
    </font>
    <font>
      <u/>
      <sz val="8"/>
      <color indexed="22"/>
      <name val="Arial"/>
      <family val="2"/>
    </font>
    <font>
      <sz val="8"/>
      <color indexed="26"/>
      <name val="Arial"/>
      <family val="2"/>
    </font>
    <font>
      <sz val="10"/>
      <color indexed="22"/>
      <name val="Arial"/>
      <family val="2"/>
    </font>
    <font>
      <b/>
      <sz val="12"/>
      <name val="Arial"/>
      <family val="2"/>
    </font>
    <font>
      <sz val="7.5"/>
      <name val="Arial"/>
      <family val="2"/>
    </font>
    <font>
      <sz val="11"/>
      <color theme="1"/>
      <name val="Calibri"/>
      <family val="2"/>
      <scheme val="minor"/>
    </font>
    <font>
      <u/>
      <sz val="10"/>
      <color theme="10"/>
      <name val="Helv"/>
    </font>
    <font>
      <u/>
      <sz val="8"/>
      <color theme="10"/>
      <name val="Arial"/>
      <family val="2"/>
    </font>
    <font>
      <sz val="8"/>
      <color rgb="FFFF0000"/>
      <name val="Arial"/>
      <family val="2"/>
    </font>
    <font>
      <sz val="8"/>
      <color rgb="FF000000"/>
      <name val="Arial"/>
      <family val="2"/>
    </font>
    <font>
      <b/>
      <sz val="8"/>
      <color rgb="FF000000"/>
      <name val="Arial"/>
      <family val="2"/>
    </font>
    <font>
      <sz val="8"/>
      <color theme="1"/>
      <name val="Arial"/>
      <family val="2"/>
    </font>
    <font>
      <sz val="7"/>
      <color rgb="FFFF0000"/>
      <name val="Arial"/>
      <family val="2"/>
    </font>
    <font>
      <sz val="8"/>
      <color theme="0"/>
      <name val="Arial"/>
      <family val="2"/>
    </font>
    <font>
      <sz val="7"/>
      <color theme="0"/>
      <name val="Arial"/>
      <family val="2"/>
    </font>
    <font>
      <sz val="10"/>
      <color rgb="FF010000"/>
      <name val="Arial"/>
      <family val="2"/>
    </font>
  </fonts>
  <fills count="4">
    <fill>
      <patternFill patternType="none"/>
    </fill>
    <fill>
      <patternFill patternType="gray125"/>
    </fill>
    <fill>
      <patternFill patternType="solid">
        <fgColor indexed="22"/>
        <bgColor indexed="64"/>
      </patternFill>
    </fill>
    <fill>
      <patternFill patternType="solid">
        <fgColor indexed="9"/>
        <bgColor indexed="64"/>
      </patternFill>
    </fill>
  </fills>
  <borders count="3">
    <border>
      <left/>
      <right/>
      <top/>
      <bottom/>
      <diagonal/>
    </border>
    <border>
      <left/>
      <right/>
      <top/>
      <bottom style="thin">
        <color indexed="64"/>
      </bottom>
      <diagonal/>
    </border>
    <border>
      <left/>
      <right/>
      <top style="thin">
        <color indexed="64"/>
      </top>
      <bottom/>
      <diagonal/>
    </border>
  </borders>
  <cellStyleXfs count="77">
    <xf numFmtId="0" fontId="0" fillId="0" borderId="0"/>
    <xf numFmtId="0" fontId="13" fillId="0" borderId="0" applyNumberFormat="0" applyFill="0" applyBorder="0" applyAlignment="0" applyProtection="0"/>
    <xf numFmtId="0" fontId="1" fillId="0" borderId="0" applyNumberFormat="0" applyFill="0" applyBorder="0" applyAlignment="0" applyProtection="0"/>
    <xf numFmtId="168" fontId="9" fillId="0" borderId="0" applyFill="0" applyBorder="0" applyAlignment="0" applyProtection="0">
      <alignment horizontal="right"/>
      <protection locked="0"/>
    </xf>
    <xf numFmtId="168" fontId="9" fillId="0" borderId="0" applyFill="0" applyBorder="0" applyProtection="0">
      <alignment horizontal="right"/>
      <protection locked="0"/>
    </xf>
    <xf numFmtId="169" fontId="9" fillId="0" borderId="0" applyFill="0" applyBorder="0" applyAlignment="0" applyProtection="0"/>
    <xf numFmtId="170" fontId="9" fillId="0" borderId="0" applyFill="0" applyBorder="0" applyAlignment="0" applyProtection="0">
      <alignment horizontal="right"/>
    </xf>
    <xf numFmtId="0" fontId="3" fillId="0" borderId="0" applyNumberFormat="0" applyFill="0" applyBorder="0" applyAlignment="0" applyProtection="0">
      <alignment horizontal="left" vertical="center"/>
    </xf>
    <xf numFmtId="171" fontId="9" fillId="0" borderId="0" applyFont="0" applyFill="0" applyBorder="0" applyAlignment="0" applyProtection="0"/>
    <xf numFmtId="172" fontId="9" fillId="0" borderId="0" applyFont="0" applyFill="0" applyBorder="0" applyAlignment="0" applyProtection="0"/>
    <xf numFmtId="0" fontId="9" fillId="0" borderId="0" applyNumberFormat="0" applyFill="0" applyBorder="0" applyProtection="0">
      <alignment horizontal="left" vertical="top"/>
    </xf>
    <xf numFmtId="0" fontId="9" fillId="0" borderId="0" applyNumberFormat="0" applyFill="0" applyBorder="0" applyProtection="0">
      <alignment horizontal="left" vertical="top" wrapText="1"/>
    </xf>
    <xf numFmtId="0" fontId="9" fillId="0" borderId="0" applyNumberFormat="0" applyFill="0" applyBorder="0" applyProtection="0">
      <alignment horizontal="right" vertical="top"/>
    </xf>
    <xf numFmtId="0" fontId="9" fillId="0" borderId="0" applyNumberFormat="0" applyFill="0" applyBorder="0" applyProtection="0">
      <alignment horizontal="right" vertical="top"/>
    </xf>
    <xf numFmtId="0" fontId="9" fillId="0" borderId="0" applyNumberFormat="0" applyFill="0" applyBorder="0" applyProtection="0">
      <alignment horizontal="left" vertical="top"/>
    </xf>
    <xf numFmtId="0" fontId="9" fillId="0" borderId="0" applyNumberFormat="0" applyFill="0" applyBorder="0" applyProtection="0">
      <alignment horizontal="left" vertical="top"/>
    </xf>
    <xf numFmtId="1" fontId="9" fillId="0" borderId="0"/>
    <xf numFmtId="0" fontId="1" fillId="0" borderId="0">
      <alignment horizontal="left" vertical="top" wrapText="1"/>
    </xf>
    <xf numFmtId="0" fontId="9" fillId="0" borderId="0" applyNumberFormat="0" applyFill="0" applyBorder="0" applyProtection="0">
      <alignment horizontal="right" vertical="top"/>
    </xf>
    <xf numFmtId="0" fontId="2"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17" fillId="0" borderId="1" applyNumberFormat="0" applyFill="0" applyAlignment="0" applyProtection="0">
      <alignment vertical="top"/>
      <protection locked="0"/>
    </xf>
    <xf numFmtId="0" fontId="17" fillId="0" borderId="1" applyNumberFormat="0" applyFill="0" applyAlignment="0" applyProtection="0">
      <alignment vertical="top"/>
      <protection locked="0"/>
    </xf>
    <xf numFmtId="0" fontId="17" fillId="0" borderId="2" applyNumberFormat="0" applyFill="0" applyAlignment="0" applyProtection="0">
      <alignment vertical="top"/>
      <protection locked="0"/>
    </xf>
    <xf numFmtId="0" fontId="17" fillId="0" borderId="2" applyNumberFormat="0" applyFill="0" applyAlignment="0" applyProtection="0">
      <alignment vertical="top"/>
      <protection locked="0"/>
    </xf>
    <xf numFmtId="0" fontId="17" fillId="0" borderId="0" applyNumberFormat="0" applyFill="0" applyAlignment="0" applyProtection="0"/>
    <xf numFmtId="0" fontId="17" fillId="0" borderId="0" applyNumberFormat="0" applyFill="0" applyAlignment="0" applyProtection="0"/>
    <xf numFmtId="3" fontId="9" fillId="0" borderId="0"/>
    <xf numFmtId="173" fontId="9" fillId="0" borderId="0" applyFont="0" applyFill="0" applyBorder="0" applyAlignment="0" applyProtection="0"/>
    <xf numFmtId="3" fontId="9" fillId="0" borderId="0">
      <alignment vertical="top"/>
    </xf>
    <xf numFmtId="0" fontId="1" fillId="0" borderId="0" applyNumberFormat="0" applyFill="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 fillId="0" borderId="0" applyNumberFormat="0" applyFill="0" applyBorder="0" applyAlignment="0" applyProtection="0">
      <alignment vertical="top"/>
      <protection locked="0"/>
    </xf>
    <xf numFmtId="0" fontId="1" fillId="0" borderId="0" applyNumberFormat="0" applyFill="0" applyBorder="0" applyAlignment="0" applyProtection="0">
      <alignment vertical="top"/>
      <protection locked="0"/>
    </xf>
    <xf numFmtId="0" fontId="13" fillId="0" borderId="0"/>
    <xf numFmtId="0" fontId="13" fillId="0" borderId="0"/>
    <xf numFmtId="0" fontId="13" fillId="0" borderId="0"/>
    <xf numFmtId="0" fontId="13" fillId="0" borderId="0"/>
    <xf numFmtId="0" fontId="1" fillId="0" borderId="0" applyNumberFormat="0" applyFill="0" applyBorder="0" applyAlignment="0" applyProtection="0">
      <alignment vertical="top"/>
      <protection locked="0"/>
    </xf>
    <xf numFmtId="0" fontId="9" fillId="0" borderId="0">
      <alignment vertical="top"/>
      <protection locked="0"/>
    </xf>
    <xf numFmtId="0" fontId="13" fillId="0" borderId="0"/>
    <xf numFmtId="0" fontId="13" fillId="0" borderId="0"/>
    <xf numFmtId="0" fontId="13" fillId="0" borderId="0"/>
    <xf numFmtId="0" fontId="13" fillId="0" borderId="0"/>
    <xf numFmtId="0" fontId="13" fillId="0" borderId="0"/>
    <xf numFmtId="0" fontId="13" fillId="0" borderId="0"/>
    <xf numFmtId="0" fontId="1" fillId="0" borderId="0" applyNumberFormat="0" applyFill="0" applyBorder="0" applyAlignment="0" applyProtection="0">
      <alignment vertical="top"/>
      <protection locked="0"/>
    </xf>
    <xf numFmtId="0" fontId="1" fillId="0" borderId="0" applyNumberFormat="0" applyFill="0" applyBorder="0" applyAlignment="0" applyProtection="0">
      <alignment vertical="top"/>
      <protection locked="0"/>
    </xf>
    <xf numFmtId="0" fontId="1" fillId="0" borderId="0" applyNumberFormat="0" applyFill="0" applyBorder="0" applyAlignment="0" applyProtection="0">
      <alignment vertical="top"/>
      <protection locked="0"/>
    </xf>
    <xf numFmtId="0" fontId="1" fillId="0" borderId="0" applyNumberFormat="0" applyFill="0" applyBorder="0" applyAlignment="0" applyProtection="0">
      <alignment vertical="top"/>
      <protection locked="0"/>
    </xf>
    <xf numFmtId="0" fontId="1" fillId="0" borderId="0" applyNumberFormat="0" applyFill="0" applyBorder="0" applyAlignment="0" applyProtection="0">
      <alignment vertical="top"/>
      <protection locked="0"/>
    </xf>
    <xf numFmtId="0" fontId="1" fillId="0" borderId="0" applyNumberFormat="0" applyFill="0" applyBorder="0" applyAlignment="0" applyProtection="0">
      <alignment vertical="top"/>
      <protection locked="0"/>
    </xf>
    <xf numFmtId="0" fontId="30" fillId="0" borderId="0"/>
    <xf numFmtId="0" fontId="1" fillId="0" borderId="0"/>
    <xf numFmtId="0" fontId="20" fillId="0" borderId="0"/>
    <xf numFmtId="0" fontId="12" fillId="0" borderId="0" applyNumberFormat="0" applyFill="0" applyBorder="0" applyProtection="0">
      <alignment horizontal="right" vertical="top"/>
      <protection locked="0"/>
    </xf>
    <xf numFmtId="0" fontId="12" fillId="0" borderId="0" applyNumberFormat="0" applyFill="0" applyBorder="0" applyProtection="0">
      <alignment horizontal="right" vertical="top"/>
    </xf>
    <xf numFmtId="0" fontId="3" fillId="0" borderId="0" applyNumberFormat="0" applyFill="0" applyBorder="0" applyProtection="0">
      <alignment horizontal="right" vertical="top"/>
      <protection locked="0"/>
    </xf>
    <xf numFmtId="0" fontId="9" fillId="0" borderId="0" applyNumberFormat="0" applyFill="0" applyBorder="0" applyAlignment="0" applyProtection="0">
      <alignment vertical="top"/>
      <protection locked="0"/>
    </xf>
    <xf numFmtId="0" fontId="9" fillId="0" borderId="0" applyNumberFormat="0" applyFill="0" applyBorder="0" applyProtection="0">
      <alignment vertical="top"/>
      <protection locked="0"/>
    </xf>
    <xf numFmtId="0" fontId="8" fillId="0" borderId="0" applyNumberFormat="0" applyFill="0" applyBorder="0" applyAlignment="0" applyProtection="0">
      <alignment vertical="top"/>
      <protection locked="0"/>
    </xf>
    <xf numFmtId="0" fontId="9" fillId="0" borderId="0">
      <alignment horizontal="left" wrapText="1" indent="2"/>
    </xf>
    <xf numFmtId="0" fontId="9" fillId="0" borderId="0">
      <alignment horizontal="left" wrapText="1" indent="4"/>
    </xf>
    <xf numFmtId="0" fontId="8" fillId="0" borderId="0" applyNumberFormat="0" applyFill="0" applyBorder="0" applyAlignment="0" applyProtection="0">
      <alignment horizontal="left" vertical="top"/>
    </xf>
    <xf numFmtId="0" fontId="8" fillId="0" borderId="0" applyNumberFormat="0" applyFill="0" applyBorder="0" applyProtection="0">
      <alignment horizontal="left" vertical="top"/>
    </xf>
    <xf numFmtId="0" fontId="3" fillId="0" borderId="0" applyNumberFormat="0" applyFill="0" applyBorder="0" applyAlignment="0" applyProtection="0">
      <alignment horizontal="left" vertical="top"/>
    </xf>
  </cellStyleXfs>
  <cellXfs count="643">
    <xf numFmtId="0" fontId="0" fillId="0" borderId="0" xfId="0"/>
    <xf numFmtId="0" fontId="0" fillId="0" borderId="0" xfId="0" applyBorder="1"/>
    <xf numFmtId="0" fontId="3" fillId="0" borderId="0" xfId="0" applyFont="1" applyAlignment="1">
      <alignment vertical="center"/>
    </xf>
    <xf numFmtId="0" fontId="0" fillId="0" borderId="0" xfId="0" applyFont="1" applyAlignment="1">
      <alignment horizontal="right"/>
    </xf>
    <xf numFmtId="0" fontId="3" fillId="0" borderId="0" xfId="0" applyFont="1" applyAlignment="1">
      <alignment horizontal="left" vertical="center"/>
    </xf>
    <xf numFmtId="0" fontId="0" fillId="0" borderId="1" xfId="0" applyBorder="1" applyAlignment="1">
      <alignment vertical="center"/>
    </xf>
    <xf numFmtId="0" fontId="0" fillId="0" borderId="1" xfId="0" applyBorder="1" applyAlignment="1">
      <alignment horizontal="right" vertical="center"/>
    </xf>
    <xf numFmtId="0" fontId="0" fillId="0" borderId="1" xfId="0" applyBorder="1"/>
    <xf numFmtId="0" fontId="0" fillId="0" borderId="0" xfId="0" applyAlignment="1">
      <alignment horizontal="right"/>
    </xf>
    <xf numFmtId="0" fontId="0" fillId="0" borderId="0" xfId="0" applyAlignment="1">
      <alignment horizontal="right" vertical="top" wrapText="1"/>
    </xf>
    <xf numFmtId="0" fontId="1" fillId="0" borderId="0" xfId="0" applyFont="1" applyAlignment="1">
      <alignment horizontal="right" vertical="top" wrapText="1"/>
    </xf>
    <xf numFmtId="0" fontId="0" fillId="0" borderId="0" xfId="0" applyFont="1" applyAlignment="1">
      <alignment horizontal="right" vertical="top" wrapText="1"/>
    </xf>
    <xf numFmtId="0" fontId="0" fillId="0" borderId="1" xfId="0" applyBorder="1" applyAlignment="1">
      <alignment horizontal="right"/>
    </xf>
    <xf numFmtId="0" fontId="0" fillId="0" borderId="0" xfId="0" applyAlignment="1"/>
    <xf numFmtId="0" fontId="0" fillId="0" borderId="1" xfId="0" applyBorder="1" applyAlignment="1"/>
    <xf numFmtId="0" fontId="1" fillId="0" borderId="0" xfId="0" applyFont="1" applyAlignment="1">
      <alignment horizontal="right"/>
    </xf>
    <xf numFmtId="0" fontId="1" fillId="0" borderId="0" xfId="0" applyFont="1" applyAlignment="1"/>
    <xf numFmtId="0" fontId="5" fillId="0" borderId="0" xfId="0" applyFont="1" applyAlignment="1"/>
    <xf numFmtId="0" fontId="0" fillId="0" borderId="0" xfId="0" applyAlignment="1">
      <alignment horizontal="left" vertical="center"/>
    </xf>
    <xf numFmtId="0" fontId="3" fillId="0" borderId="0" xfId="0" applyFont="1" applyAlignment="1">
      <alignment horizontal="left"/>
    </xf>
    <xf numFmtId="0" fontId="0" fillId="0" borderId="0" xfId="0" applyAlignment="1">
      <alignment horizontal="left" vertical="top" wrapText="1"/>
    </xf>
    <xf numFmtId="0" fontId="4" fillId="0" borderId="0" xfId="0" applyFont="1" applyAlignment="1">
      <alignment horizontal="right" vertical="top" wrapText="1"/>
    </xf>
    <xf numFmtId="0" fontId="32" fillId="0" borderId="0" xfId="19" applyFont="1" applyFill="1" applyBorder="1" applyAlignment="1" applyProtection="1"/>
    <xf numFmtId="0" fontId="1" fillId="0" borderId="0" xfId="32"/>
    <xf numFmtId="0" fontId="1" fillId="0" borderId="0" xfId="32" applyAlignment="1">
      <alignment horizontal="right"/>
    </xf>
    <xf numFmtId="0" fontId="1" fillId="0" borderId="0" xfId="32" applyAlignment="1"/>
    <xf numFmtId="0" fontId="1" fillId="0" borderId="0" xfId="32" applyFont="1" applyAlignment="1"/>
    <xf numFmtId="0" fontId="0" fillId="0" borderId="0" xfId="32" applyFont="1" applyAlignment="1"/>
    <xf numFmtId="0" fontId="1" fillId="0" borderId="1" xfId="32" applyBorder="1" applyAlignment="1"/>
    <xf numFmtId="0" fontId="1" fillId="0" borderId="1" xfId="32" applyBorder="1" applyAlignment="1">
      <alignment horizontal="right"/>
    </xf>
    <xf numFmtId="0" fontId="1" fillId="0" borderId="0" xfId="32" applyAlignment="1">
      <alignment horizontal="left" indent="2"/>
    </xf>
    <xf numFmtId="0" fontId="1" fillId="0" borderId="1" xfId="32" applyBorder="1"/>
    <xf numFmtId="0" fontId="0" fillId="0" borderId="0" xfId="32" applyFont="1" applyAlignment="1">
      <alignment horizontal="left" vertical="top" wrapText="1"/>
    </xf>
    <xf numFmtId="0" fontId="1" fillId="0" borderId="1" xfId="32" applyBorder="1" applyAlignment="1">
      <alignment vertical="center"/>
    </xf>
    <xf numFmtId="0" fontId="1" fillId="0" borderId="1" xfId="32" applyBorder="1" applyAlignment="1">
      <alignment horizontal="right" vertical="center"/>
    </xf>
    <xf numFmtId="0" fontId="8" fillId="0" borderId="0" xfId="32" applyFont="1" applyAlignment="1">
      <alignment horizontal="left" vertical="center"/>
    </xf>
    <xf numFmtId="0" fontId="0" fillId="0" borderId="0" xfId="0" applyAlignment="1">
      <alignment horizontal="left"/>
    </xf>
    <xf numFmtId="0" fontId="8" fillId="0" borderId="0" xfId="0" applyFont="1" applyAlignment="1">
      <alignment horizontal="left"/>
    </xf>
    <xf numFmtId="0" fontId="0" fillId="0" borderId="0" xfId="0" applyBorder="1" applyAlignment="1"/>
    <xf numFmtId="0" fontId="1" fillId="0" borderId="0" xfId="0" applyFont="1" applyAlignment="1">
      <alignment horizontal="left" vertical="top" wrapText="1"/>
    </xf>
    <xf numFmtId="0" fontId="8" fillId="0" borderId="0" xfId="0" applyFont="1"/>
    <xf numFmtId="0" fontId="9" fillId="0" borderId="0" xfId="0" applyFont="1"/>
    <xf numFmtId="0" fontId="9" fillId="0" borderId="0" xfId="0" applyFont="1" applyAlignment="1"/>
    <xf numFmtId="0" fontId="9" fillId="0" borderId="0" xfId="0" applyFont="1" applyAlignment="1">
      <alignment horizontal="right"/>
    </xf>
    <xf numFmtId="0" fontId="8" fillId="0" borderId="0" xfId="0" applyFont="1" applyAlignment="1">
      <alignment horizontal="left" vertical="center"/>
    </xf>
    <xf numFmtId="0" fontId="0" fillId="0" borderId="0" xfId="0" applyFont="1" applyAlignment="1"/>
    <xf numFmtId="0" fontId="33" fillId="0" borderId="0" xfId="0" applyFont="1" applyAlignment="1">
      <alignment horizontal="right"/>
    </xf>
    <xf numFmtId="0" fontId="1" fillId="0" borderId="0" xfId="0" applyFont="1" applyAlignment="1">
      <alignment horizontal="left" vertical="top"/>
    </xf>
    <xf numFmtId="0" fontId="11" fillId="0" borderId="0" xfId="19" applyFont="1" applyAlignment="1" applyProtection="1">
      <alignment horizontal="left"/>
    </xf>
    <xf numFmtId="0" fontId="0" fillId="0" borderId="0" xfId="0" applyBorder="1" applyAlignment="1">
      <alignment horizontal="right"/>
    </xf>
    <xf numFmtId="0" fontId="1" fillId="0" borderId="0" xfId="43">
      <alignment vertical="top"/>
      <protection locked="0"/>
    </xf>
    <xf numFmtId="0" fontId="9" fillId="0" borderId="0" xfId="43" applyFont="1">
      <alignment vertical="top"/>
      <protection locked="0"/>
    </xf>
    <xf numFmtId="0" fontId="12" fillId="0" borderId="0" xfId="43" applyFont="1" applyAlignment="1">
      <protection locked="0"/>
    </xf>
    <xf numFmtId="0" fontId="13" fillId="0" borderId="0" xfId="43" applyFont="1" applyAlignment="1">
      <alignment horizontal="left"/>
      <protection locked="0"/>
    </xf>
    <xf numFmtId="0" fontId="3" fillId="0" borderId="0" xfId="43" quotePrefix="1" applyFont="1" applyAlignment="1">
      <alignment horizontal="left" vertical="center"/>
      <protection locked="0"/>
    </xf>
    <xf numFmtId="0" fontId="3" fillId="0" borderId="0" xfId="43" applyFont="1" applyAlignment="1">
      <alignment horizontal="left"/>
      <protection locked="0"/>
    </xf>
    <xf numFmtId="0" fontId="3" fillId="0" borderId="0" xfId="43" applyNumberFormat="1" applyFont="1" applyAlignment="1">
      <alignment horizontal="left"/>
      <protection locked="0"/>
    </xf>
    <xf numFmtId="0" fontId="0" fillId="0" borderId="0" xfId="0" applyBorder="1" applyAlignment="1">
      <alignment horizontal="center"/>
    </xf>
    <xf numFmtId="0" fontId="1" fillId="0" borderId="0" xfId="0" applyFont="1" applyAlignment="1">
      <alignment horizontal="justify"/>
    </xf>
    <xf numFmtId="0" fontId="0" fillId="0" borderId="0" xfId="0" applyAlignment="1">
      <alignment horizontal="justify"/>
    </xf>
    <xf numFmtId="0" fontId="1" fillId="0" borderId="0" xfId="0" applyFont="1" applyAlignment="1">
      <alignment horizontal="left"/>
    </xf>
    <xf numFmtId="0" fontId="0" fillId="0" borderId="1" xfId="0" applyBorder="1" applyAlignment="1">
      <alignment horizontal="center"/>
    </xf>
    <xf numFmtId="0" fontId="0" fillId="0" borderId="0" xfId="0" applyAlignment="1">
      <alignment horizontal="center"/>
    </xf>
    <xf numFmtId="0" fontId="8" fillId="0" borderId="0" xfId="0" applyFont="1" applyAlignment="1">
      <alignment vertical="center"/>
    </xf>
    <xf numFmtId="0" fontId="8" fillId="0" borderId="0" xfId="0" applyFont="1" applyAlignment="1"/>
    <xf numFmtId="0" fontId="0" fillId="0" borderId="0" xfId="0" applyAlignment="1">
      <alignment horizontal="left" vertical="top"/>
    </xf>
    <xf numFmtId="0" fontId="0" fillId="0" borderId="0" xfId="0" applyAlignment="1">
      <alignment horizontal="right" vertical="top"/>
    </xf>
    <xf numFmtId="0" fontId="0" fillId="0" borderId="0" xfId="58" applyFont="1">
      <alignment vertical="top"/>
      <protection locked="0"/>
    </xf>
    <xf numFmtId="0" fontId="9" fillId="0" borderId="0" xfId="58" applyFont="1">
      <alignment vertical="top"/>
      <protection locked="0"/>
    </xf>
    <xf numFmtId="0" fontId="13" fillId="0" borderId="0" xfId="58" applyFont="1">
      <alignment vertical="top"/>
      <protection locked="0"/>
    </xf>
    <xf numFmtId="0" fontId="13" fillId="0" borderId="0" xfId="58" applyFont="1" applyAlignment="1">
      <protection locked="0"/>
    </xf>
    <xf numFmtId="0" fontId="13" fillId="0" borderId="0" xfId="58" applyFont="1" applyAlignment="1">
      <alignment horizontal="left"/>
      <protection locked="0"/>
    </xf>
    <xf numFmtId="0" fontId="3" fillId="0" borderId="0" xfId="58" quotePrefix="1" applyFont="1" applyAlignment="1">
      <alignment horizontal="left"/>
      <protection locked="0"/>
    </xf>
    <xf numFmtId="0" fontId="2" fillId="0" borderId="0" xfId="19" applyAlignment="1" applyProtection="1"/>
    <xf numFmtId="0" fontId="3" fillId="0" borderId="0" xfId="58" applyFont="1" applyAlignment="1">
      <alignment horizontal="left"/>
      <protection locked="0"/>
    </xf>
    <xf numFmtId="0" fontId="3" fillId="0" borderId="0" xfId="58" applyNumberFormat="1" applyFont="1" applyAlignment="1">
      <alignment horizontal="left"/>
      <protection locked="0"/>
    </xf>
    <xf numFmtId="0" fontId="0" fillId="0" borderId="0" xfId="0" applyNumberFormat="1" applyAlignment="1">
      <alignment horizontal="right" vertical="top" wrapText="1"/>
    </xf>
    <xf numFmtId="0" fontId="1" fillId="0" borderId="0" xfId="0" applyFont="1" applyAlignment="1">
      <alignment vertical="top"/>
    </xf>
    <xf numFmtId="0" fontId="2" fillId="0" borderId="0" xfId="19" applyFont="1" applyBorder="1" applyAlignment="1" applyProtection="1"/>
    <xf numFmtId="0" fontId="5" fillId="0" borderId="0" xfId="0" applyFont="1" applyAlignment="1">
      <alignment wrapText="1"/>
    </xf>
    <xf numFmtId="0" fontId="0" fillId="0" borderId="0" xfId="0" applyAlignment="1">
      <alignment vertical="top" wrapText="1"/>
    </xf>
    <xf numFmtId="0" fontId="1" fillId="0" borderId="2" xfId="0" applyFont="1" applyBorder="1" applyAlignment="1">
      <alignment vertical="top" wrapText="1"/>
    </xf>
    <xf numFmtId="0" fontId="0" fillId="0" borderId="2" xfId="0" applyBorder="1" applyAlignment="1">
      <alignment vertical="top" wrapText="1"/>
    </xf>
    <xf numFmtId="0" fontId="0" fillId="0" borderId="2" xfId="0" applyBorder="1"/>
    <xf numFmtId="0" fontId="1" fillId="0" borderId="0" xfId="0" applyFont="1" applyAlignment="1">
      <alignment vertical="top" wrapText="1"/>
    </xf>
    <xf numFmtId="0" fontId="0" fillId="0" borderId="0" xfId="0" applyAlignment="1">
      <alignment vertical="top"/>
    </xf>
    <xf numFmtId="0" fontId="0" fillId="0" borderId="0" xfId="0" applyBorder="1" applyAlignment="1">
      <alignment vertical="center"/>
    </xf>
    <xf numFmtId="0" fontId="1" fillId="0" borderId="0" xfId="19" applyFont="1" applyAlignment="1" applyProtection="1"/>
    <xf numFmtId="0" fontId="0" fillId="0" borderId="1" xfId="0" applyBorder="1" applyAlignment="1">
      <alignment horizontal="center" vertical="top" wrapText="1"/>
    </xf>
    <xf numFmtId="0" fontId="0" fillId="0" borderId="1" xfId="0" applyBorder="1" applyAlignment="1">
      <alignment horizontal="center" vertical="top"/>
    </xf>
    <xf numFmtId="0" fontId="4" fillId="0" borderId="0" xfId="0" applyFont="1" applyAlignment="1"/>
    <xf numFmtId="0" fontId="0" fillId="0" borderId="0" xfId="0" applyBorder="1" applyAlignment="1">
      <alignment horizontal="center" vertical="top" wrapText="1"/>
    </xf>
    <xf numFmtId="0" fontId="0" fillId="0" borderId="0" xfId="0" applyBorder="1" applyAlignment="1">
      <alignment horizontal="center" vertical="top"/>
    </xf>
    <xf numFmtId="166" fontId="34" fillId="0" borderId="0" xfId="0" applyNumberFormat="1" applyFont="1" applyFill="1" applyAlignment="1">
      <alignment wrapText="1"/>
    </xf>
    <xf numFmtId="167" fontId="35" fillId="0" borderId="0" xfId="0" applyNumberFormat="1" applyFont="1" applyFill="1" applyAlignment="1">
      <alignment horizontal="right" wrapText="1"/>
    </xf>
    <xf numFmtId="166" fontId="35" fillId="0" borderId="0" xfId="0" applyNumberFormat="1" applyFont="1" applyFill="1" applyAlignment="1">
      <alignment wrapText="1"/>
    </xf>
    <xf numFmtId="3" fontId="0" fillId="0" borderId="0" xfId="0" applyNumberFormat="1" applyAlignment="1"/>
    <xf numFmtId="3" fontId="4" fillId="0" borderId="0" xfId="0" applyNumberFormat="1" applyFont="1" applyAlignment="1">
      <alignment horizontal="right"/>
    </xf>
    <xf numFmtId="3" fontId="4" fillId="0" borderId="0" xfId="0" applyNumberFormat="1" applyFont="1" applyAlignment="1"/>
    <xf numFmtId="0" fontId="4" fillId="0" borderId="0" xfId="0" applyFont="1" applyBorder="1" applyAlignment="1"/>
    <xf numFmtId="164" fontId="0" fillId="0" borderId="0" xfId="0" applyNumberFormat="1"/>
    <xf numFmtId="2" fontId="0" fillId="0" borderId="0" xfId="0" applyNumberFormat="1"/>
    <xf numFmtId="3" fontId="0" fillId="0" borderId="0" xfId="0" applyNumberFormat="1"/>
    <xf numFmtId="0" fontId="0" fillId="0" borderId="0" xfId="0" applyBorder="1" applyAlignment="1">
      <alignment vertical="top"/>
    </xf>
    <xf numFmtId="3" fontId="0" fillId="0" borderId="0" xfId="0" applyNumberFormat="1" applyAlignment="1">
      <alignment horizontal="right"/>
    </xf>
    <xf numFmtId="0" fontId="0" fillId="0" borderId="0" xfId="0" applyFill="1" applyAlignment="1"/>
    <xf numFmtId="0" fontId="1" fillId="0" borderId="0" xfId="59" applyFill="1" applyAlignment="1" applyProtection="1"/>
    <xf numFmtId="0" fontId="0" fillId="0" borderId="0" xfId="59" applyFont="1" applyFill="1" applyAlignment="1" applyProtection="1"/>
    <xf numFmtId="3" fontId="0" fillId="0" borderId="0" xfId="0" applyNumberFormat="1" applyAlignment="1" applyProtection="1"/>
    <xf numFmtId="1" fontId="0" fillId="0" borderId="0" xfId="0" applyNumberFormat="1" applyAlignment="1" applyProtection="1"/>
    <xf numFmtId="1" fontId="0" fillId="0" borderId="0" xfId="0" applyNumberFormat="1"/>
    <xf numFmtId="1" fontId="0" fillId="0" borderId="0" xfId="0" applyNumberFormat="1" applyAlignment="1"/>
    <xf numFmtId="0" fontId="0" fillId="0" borderId="0" xfId="0" applyFill="1" applyBorder="1"/>
    <xf numFmtId="0" fontId="3" fillId="0" borderId="0" xfId="0" applyFont="1" applyAlignment="1"/>
    <xf numFmtId="0" fontId="0" fillId="0" borderId="0" xfId="0" applyFill="1" applyBorder="1" applyAlignment="1"/>
    <xf numFmtId="0" fontId="4" fillId="0" borderId="0" xfId="0" applyFont="1" applyFill="1" applyBorder="1" applyAlignment="1"/>
    <xf numFmtId="0" fontId="4" fillId="0" borderId="0" xfId="0" applyNumberFormat="1" applyFont="1" applyBorder="1" applyAlignment="1"/>
    <xf numFmtId="0" fontId="5" fillId="0" borderId="0" xfId="0" applyFont="1" applyBorder="1" applyAlignment="1"/>
    <xf numFmtId="0" fontId="4" fillId="0" borderId="0" xfId="0" applyFont="1" applyBorder="1" applyAlignment="1">
      <alignment wrapText="1"/>
    </xf>
    <xf numFmtId="0" fontId="5" fillId="0" borderId="0" xfId="0" applyFont="1" applyBorder="1" applyAlignment="1">
      <alignment wrapText="1"/>
    </xf>
    <xf numFmtId="0" fontId="0" fillId="0" borderId="0" xfId="72" applyFont="1" applyAlignment="1">
      <alignment wrapText="1"/>
    </xf>
    <xf numFmtId="0" fontId="9" fillId="0" borderId="0" xfId="72" applyAlignment="1">
      <alignment wrapText="1"/>
    </xf>
    <xf numFmtId="0" fontId="1" fillId="0" borderId="0" xfId="72" applyFont="1" applyAlignment="1">
      <alignment wrapText="1"/>
    </xf>
    <xf numFmtId="0" fontId="36" fillId="0" borderId="0" xfId="0" applyFont="1" applyFill="1" applyBorder="1" applyAlignment="1" applyProtection="1"/>
    <xf numFmtId="3" fontId="0" fillId="0" borderId="0" xfId="0" applyNumberFormat="1" applyFont="1" applyFill="1" applyBorder="1" applyAlignment="1"/>
    <xf numFmtId="3" fontId="0" fillId="0" borderId="0" xfId="0" applyNumberFormat="1" applyFont="1" applyFill="1" applyBorder="1" applyAlignment="1">
      <alignment horizontal="right"/>
    </xf>
    <xf numFmtId="0" fontId="3" fillId="0" borderId="0" xfId="0" applyFont="1" applyFill="1" applyBorder="1" applyAlignment="1"/>
    <xf numFmtId="0" fontId="8" fillId="0" borderId="0" xfId="0" applyFont="1" applyFill="1" applyBorder="1" applyAlignment="1"/>
    <xf numFmtId="0" fontId="14" fillId="0" borderId="0" xfId="19" applyFont="1" applyFill="1" applyBorder="1" applyAlignment="1" applyProtection="1"/>
    <xf numFmtId="0" fontId="8" fillId="0" borderId="0" xfId="0" applyFont="1" applyFill="1" applyBorder="1" applyAlignment="1">
      <alignment vertical="center"/>
    </xf>
    <xf numFmtId="0" fontId="8" fillId="0" borderId="0" xfId="0" applyFont="1" applyFill="1" applyBorder="1" applyAlignment="1">
      <alignment horizontal="left"/>
    </xf>
    <xf numFmtId="0" fontId="8" fillId="0" borderId="0" xfId="0" applyFont="1" applyFill="1" applyBorder="1" applyAlignment="1">
      <alignment horizontal="left" vertical="center"/>
    </xf>
    <xf numFmtId="0" fontId="0" fillId="0" borderId="0" xfId="0" applyFill="1" applyBorder="1" applyAlignment="1">
      <alignment vertical="center"/>
    </xf>
    <xf numFmtId="0" fontId="1" fillId="0" borderId="0" xfId="0" applyNumberFormat="1" applyFont="1" applyFill="1" applyBorder="1" applyAlignment="1">
      <alignment vertical="center" wrapText="1"/>
    </xf>
    <xf numFmtId="0" fontId="0" fillId="0" borderId="0" xfId="0" applyFill="1" applyBorder="1" applyAlignment="1">
      <alignment vertical="top"/>
    </xf>
    <xf numFmtId="0" fontId="0" fillId="0" borderId="0" xfId="0" applyFill="1" applyBorder="1" applyAlignment="1">
      <alignment horizontal="center"/>
    </xf>
    <xf numFmtId="0" fontId="0" fillId="0" borderId="0" xfId="0" applyFill="1" applyBorder="1" applyAlignment="1">
      <alignment vertical="top" wrapText="1"/>
    </xf>
    <xf numFmtId="0" fontId="1" fillId="0" borderId="0" xfId="0" applyFont="1" applyFill="1" applyBorder="1" applyAlignment="1">
      <alignment vertical="top" wrapText="1"/>
    </xf>
    <xf numFmtId="0" fontId="0" fillId="0" borderId="0" xfId="0" applyFill="1" applyBorder="1" applyAlignment="1">
      <alignment horizontal="right" vertical="top" wrapText="1"/>
    </xf>
    <xf numFmtId="0" fontId="4" fillId="0" borderId="0" xfId="0" applyNumberFormat="1" applyFont="1" applyFill="1" applyBorder="1" applyAlignment="1">
      <alignment wrapText="1"/>
    </xf>
    <xf numFmtId="0" fontId="5" fillId="0" borderId="0" xfId="0" applyFont="1" applyFill="1" applyBorder="1" applyAlignment="1">
      <alignment wrapText="1"/>
    </xf>
    <xf numFmtId="3" fontId="4" fillId="0" borderId="0" xfId="0" applyNumberFormat="1" applyFont="1" applyFill="1" applyBorder="1" applyAlignment="1">
      <alignment wrapText="1"/>
    </xf>
    <xf numFmtId="3" fontId="0" fillId="0" borderId="0" xfId="0" applyNumberFormat="1" applyFill="1" applyBorder="1" applyAlignment="1"/>
    <xf numFmtId="0" fontId="36" fillId="0" borderId="0" xfId="0" applyFont="1" applyFill="1" applyBorder="1" applyAlignment="1" applyProtection="1">
      <alignment wrapText="1"/>
    </xf>
    <xf numFmtId="0" fontId="0" fillId="0" borderId="0" xfId="0" applyFill="1" applyBorder="1" applyAlignment="1">
      <alignment horizontal="right"/>
    </xf>
    <xf numFmtId="0" fontId="1" fillId="0" borderId="0" xfId="0" applyFont="1" applyFill="1" applyBorder="1" applyAlignment="1"/>
    <xf numFmtId="0" fontId="9" fillId="0" borderId="0" xfId="0" applyFont="1" applyFill="1" applyBorder="1" applyAlignment="1"/>
    <xf numFmtId="0" fontId="33" fillId="0" borderId="0" xfId="0" applyFont="1" applyFill="1" applyBorder="1" applyAlignment="1">
      <alignment horizontal="left"/>
    </xf>
    <xf numFmtId="0" fontId="33" fillId="0" borderId="0" xfId="0" applyFont="1" applyFill="1" applyBorder="1" applyAlignment="1"/>
    <xf numFmtId="0" fontId="37" fillId="0" borderId="0" xfId="0" applyFont="1" applyFill="1" applyBorder="1" applyAlignment="1"/>
    <xf numFmtId="0" fontId="0" fillId="0" borderId="0" xfId="0" applyFill="1" applyBorder="1" applyAlignment="1">
      <alignment horizontal="justify"/>
    </xf>
    <xf numFmtId="0" fontId="0" fillId="0" borderId="0" xfId="0" applyNumberFormat="1" applyFill="1" applyBorder="1" applyAlignment="1" applyProtection="1"/>
    <xf numFmtId="3" fontId="18" fillId="0" borderId="0" xfId="0" applyNumberFormat="1" applyFont="1" applyAlignment="1">
      <alignment horizontal="right"/>
    </xf>
    <xf numFmtId="3" fontId="18" fillId="0" borderId="0" xfId="32" applyNumberFormat="1" applyFont="1" applyAlignment="1">
      <alignment horizontal="right"/>
    </xf>
    <xf numFmtId="0" fontId="4" fillId="0" borderId="0" xfId="0" applyFont="1" applyAlignment="1">
      <alignment horizontal="right"/>
    </xf>
    <xf numFmtId="3" fontId="19" fillId="0" borderId="0" xfId="32" applyNumberFormat="1" applyFont="1" applyAlignment="1">
      <alignment horizontal="right" vertical="center"/>
    </xf>
    <xf numFmtId="3" fontId="7" fillId="0" borderId="0" xfId="32" applyNumberFormat="1" applyFont="1" applyAlignment="1">
      <alignment horizontal="right"/>
    </xf>
    <xf numFmtId="3" fontId="7" fillId="0" borderId="0" xfId="32" applyNumberFormat="1" applyFont="1" applyAlignment="1"/>
    <xf numFmtId="3" fontId="0" fillId="0" borderId="0" xfId="0" applyNumberFormat="1" applyFont="1" applyAlignment="1"/>
    <xf numFmtId="3" fontId="4" fillId="0" borderId="0" xfId="0" applyNumberFormat="1" applyFont="1" applyAlignment="1">
      <alignment horizontal="right" wrapText="1"/>
    </xf>
    <xf numFmtId="3" fontId="7" fillId="0" borderId="0" xfId="32" applyNumberFormat="1" applyFont="1" applyAlignment="1">
      <alignment horizontal="right" wrapText="1"/>
    </xf>
    <xf numFmtId="3" fontId="0" fillId="0" borderId="0" xfId="0" applyNumberFormat="1" applyFont="1" applyAlignment="1">
      <alignment horizontal="right"/>
    </xf>
    <xf numFmtId="3" fontId="7" fillId="0" borderId="0" xfId="32" applyNumberFormat="1" applyFont="1" applyFill="1" applyBorder="1" applyAlignment="1" applyProtection="1"/>
    <xf numFmtId="0" fontId="0" fillId="0" borderId="0" xfId="0" applyAlignment="1">
      <alignment wrapText="1"/>
    </xf>
    <xf numFmtId="0" fontId="1" fillId="0" borderId="0" xfId="0" applyFont="1" applyAlignment="1">
      <alignment wrapText="1"/>
    </xf>
    <xf numFmtId="180" fontId="0" fillId="0" borderId="0" xfId="0" applyNumberFormat="1" applyAlignment="1">
      <alignment horizontal="right"/>
    </xf>
    <xf numFmtId="181" fontId="0" fillId="0" borderId="0" xfId="0" applyNumberFormat="1" applyAlignment="1">
      <alignment horizontal="right"/>
    </xf>
    <xf numFmtId="181" fontId="0" fillId="0" borderId="0" xfId="0" applyNumberFormat="1" applyAlignment="1">
      <alignment horizontal="left"/>
    </xf>
    <xf numFmtId="0" fontId="0" fillId="0" borderId="0" xfId="0" applyFont="1" applyAlignment="1">
      <alignment wrapText="1"/>
    </xf>
    <xf numFmtId="0" fontId="36" fillId="0" borderId="0" xfId="0" applyFont="1" applyFill="1" applyAlignment="1">
      <alignment wrapText="1"/>
    </xf>
    <xf numFmtId="0" fontId="3" fillId="0" borderId="0" xfId="32" applyFont="1" applyAlignment="1">
      <alignment horizontal="left"/>
    </xf>
    <xf numFmtId="3" fontId="0" fillId="0" borderId="0" xfId="0" applyNumberFormat="1" applyFill="1" applyAlignment="1"/>
    <xf numFmtId="3" fontId="0" fillId="0" borderId="0" xfId="0" applyNumberFormat="1" applyFill="1" applyAlignment="1">
      <alignment horizontal="right"/>
    </xf>
    <xf numFmtId="0" fontId="35" fillId="0" borderId="0" xfId="0" applyFont="1" applyFill="1" applyAlignment="1"/>
    <xf numFmtId="0" fontId="0" fillId="0" borderId="0" xfId="64" applyFont="1"/>
    <xf numFmtId="0" fontId="0" fillId="0" borderId="0" xfId="64" applyFont="1" applyAlignment="1">
      <alignment horizontal="right"/>
    </xf>
    <xf numFmtId="0" fontId="0" fillId="0" borderId="0" xfId="64" applyFont="1" applyBorder="1" applyAlignment="1">
      <alignment horizontal="right"/>
    </xf>
    <xf numFmtId="0" fontId="38" fillId="0" borderId="0" xfId="64" applyFont="1"/>
    <xf numFmtId="0" fontId="0" fillId="0" borderId="0" xfId="64" applyFont="1" applyAlignment="1"/>
    <xf numFmtId="3" fontId="4" fillId="0" borderId="0" xfId="64" applyNumberFormat="1" applyFont="1" applyBorder="1" applyAlignment="1">
      <alignment horizontal="right"/>
    </xf>
    <xf numFmtId="3" fontId="0" fillId="0" borderId="0" xfId="64" applyNumberFormat="1" applyFont="1" applyAlignment="1">
      <alignment horizontal="right"/>
    </xf>
    <xf numFmtId="0" fontId="0" fillId="0" borderId="0" xfId="64" applyFont="1" applyFill="1" applyAlignment="1"/>
    <xf numFmtId="0" fontId="0" fillId="0" borderId="1" xfId="64" applyFont="1" applyBorder="1" applyAlignment="1"/>
    <xf numFmtId="0" fontId="0" fillId="0" borderId="1" xfId="64" applyFont="1" applyFill="1" applyBorder="1" applyAlignment="1">
      <alignment horizontal="right"/>
    </xf>
    <xf numFmtId="3" fontId="4" fillId="0" borderId="1" xfId="64" applyNumberFormat="1" applyFont="1" applyBorder="1" applyAlignment="1">
      <alignment horizontal="right"/>
    </xf>
    <xf numFmtId="3" fontId="0" fillId="0" borderId="0" xfId="64" applyNumberFormat="1" applyFont="1" applyAlignment="1"/>
    <xf numFmtId="3" fontId="0" fillId="0" borderId="0" xfId="64" applyNumberFormat="1" applyFont="1" applyFill="1" applyAlignment="1"/>
    <xf numFmtId="3" fontId="4" fillId="0" borderId="0" xfId="64" applyNumberFormat="1" applyFont="1" applyAlignment="1">
      <alignment horizontal="right"/>
    </xf>
    <xf numFmtId="0" fontId="0" fillId="0" borderId="0" xfId="64" applyFont="1" applyAlignment="1">
      <alignment horizontal="right" wrapText="1"/>
    </xf>
    <xf numFmtId="3" fontId="4" fillId="0" borderId="0" xfId="64" applyNumberFormat="1" applyFont="1" applyFill="1" applyAlignment="1"/>
    <xf numFmtId="0" fontId="0" fillId="0" borderId="1" xfId="64" applyFont="1" applyBorder="1"/>
    <xf numFmtId="0" fontId="0" fillId="0" borderId="1" xfId="64" applyFont="1" applyBorder="1" applyAlignment="1">
      <alignment horizontal="right"/>
    </xf>
    <xf numFmtId="0" fontId="0" fillId="0" borderId="0" xfId="64" applyFont="1" applyAlignment="1">
      <alignment horizontal="right" vertical="top" wrapText="1"/>
    </xf>
    <xf numFmtId="0" fontId="1" fillId="0" borderId="0" xfId="64" applyFont="1" applyAlignment="1">
      <alignment horizontal="right" vertical="top" wrapText="1"/>
    </xf>
    <xf numFmtId="0" fontId="4" fillId="0" borderId="0" xfId="64" applyFont="1" applyAlignment="1">
      <alignment horizontal="right" vertical="top" wrapText="1"/>
    </xf>
    <xf numFmtId="0" fontId="0" fillId="0" borderId="1" xfId="64" applyFont="1" applyBorder="1" applyAlignment="1">
      <alignment vertical="center"/>
    </xf>
    <xf numFmtId="0" fontId="0" fillId="0" borderId="1" xfId="64" applyFont="1" applyBorder="1" applyAlignment="1">
      <alignment horizontal="right" vertical="center"/>
    </xf>
    <xf numFmtId="0" fontId="3" fillId="0" borderId="0" xfId="64" applyFont="1" applyAlignment="1">
      <alignment horizontal="left"/>
    </xf>
    <xf numFmtId="0" fontId="1" fillId="0" borderId="0" xfId="64" applyFont="1" applyAlignment="1"/>
    <xf numFmtId="0" fontId="1" fillId="0" borderId="0" xfId="64" applyFont="1" applyAlignment="1">
      <alignment horizontal="right"/>
    </xf>
    <xf numFmtId="3" fontId="1" fillId="0" borderId="0" xfId="59" applyNumberFormat="1" applyAlignment="1" applyProtection="1"/>
    <xf numFmtId="3" fontId="1" fillId="0" borderId="0" xfId="59" applyNumberFormat="1" applyFill="1" applyAlignment="1" applyProtection="1"/>
    <xf numFmtId="3" fontId="36" fillId="0" borderId="0" xfId="32" applyNumberFormat="1" applyFont="1" applyFill="1" applyBorder="1" applyAlignment="1" applyProtection="1">
      <alignment wrapText="1"/>
    </xf>
    <xf numFmtId="3" fontId="1" fillId="0" borderId="0" xfId="32" applyNumberFormat="1" applyFont="1" applyFill="1" applyBorder="1" applyAlignment="1" applyProtection="1">
      <alignment wrapText="1"/>
    </xf>
    <xf numFmtId="3" fontId="0" fillId="0" borderId="0" xfId="64" applyNumberFormat="1" applyFont="1" applyFill="1" applyBorder="1" applyAlignment="1"/>
    <xf numFmtId="3" fontId="1" fillId="0" borderId="0" xfId="64" applyNumberFormat="1" applyFont="1" applyFill="1" applyBorder="1" applyAlignment="1"/>
    <xf numFmtId="3" fontId="1" fillId="0" borderId="0" xfId="64" applyNumberFormat="1" applyFont="1" applyAlignment="1"/>
    <xf numFmtId="3" fontId="1" fillId="0" borderId="0" xfId="64" applyNumberFormat="1" applyFont="1" applyFill="1" applyAlignment="1"/>
    <xf numFmtId="3" fontId="4" fillId="0" borderId="0" xfId="64" applyNumberFormat="1" applyFont="1" applyAlignment="1"/>
    <xf numFmtId="3" fontId="0" fillId="0" borderId="0" xfId="64" applyNumberFormat="1" applyFont="1" applyAlignment="1">
      <alignment horizontal="left"/>
    </xf>
    <xf numFmtId="0" fontId="0" fillId="0" borderId="0" xfId="64" applyFont="1" applyFill="1" applyAlignment="1">
      <alignment horizontal="right" vertical="top" wrapText="1"/>
    </xf>
    <xf numFmtId="0" fontId="3" fillId="0" borderId="0" xfId="64" applyFont="1" applyAlignment="1"/>
    <xf numFmtId="0" fontId="8" fillId="0" borderId="0" xfId="64" applyFont="1" applyAlignment="1">
      <alignment horizontal="left"/>
    </xf>
    <xf numFmtId="0" fontId="1" fillId="0" borderId="0" xfId="32" applyFill="1"/>
    <xf numFmtId="3" fontId="1" fillId="0" borderId="0" xfId="32" applyNumberFormat="1" applyAlignment="1">
      <alignment horizontal="right"/>
    </xf>
    <xf numFmtId="3" fontId="1" fillId="0" borderId="0" xfId="32" applyNumberFormat="1" applyFill="1" applyAlignment="1">
      <alignment horizontal="left" indent="2"/>
    </xf>
    <xf numFmtId="3" fontId="1" fillId="0" borderId="0" xfId="32" applyNumberFormat="1" applyAlignment="1">
      <alignment horizontal="left" indent="2"/>
    </xf>
    <xf numFmtId="3" fontId="1" fillId="0" borderId="0" xfId="32" applyNumberFormat="1" applyFill="1" applyAlignment="1"/>
    <xf numFmtId="3" fontId="1" fillId="0" borderId="0" xfId="32" applyNumberFormat="1" applyFill="1" applyAlignment="1">
      <alignment horizontal="right"/>
    </xf>
    <xf numFmtId="3" fontId="1" fillId="0" borderId="0" xfId="32" applyNumberFormat="1" applyAlignment="1"/>
    <xf numFmtId="3" fontId="4" fillId="0" borderId="0" xfId="32" applyNumberFormat="1" applyFont="1" applyAlignment="1">
      <alignment horizontal="right"/>
    </xf>
    <xf numFmtId="3" fontId="4" fillId="0" borderId="0" xfId="32" applyNumberFormat="1" applyFont="1" applyAlignment="1"/>
    <xf numFmtId="3" fontId="1" fillId="0" borderId="0" xfId="32" applyNumberFormat="1" applyFont="1" applyFill="1" applyAlignment="1"/>
    <xf numFmtId="0" fontId="0" fillId="0" borderId="0" xfId="32" applyFont="1" applyAlignment="1">
      <alignment horizontal="right" vertical="center" wrapText="1"/>
    </xf>
    <xf numFmtId="0" fontId="33" fillId="0" borderId="0" xfId="64" applyFont="1" applyAlignment="1">
      <alignment horizontal="right"/>
    </xf>
    <xf numFmtId="3" fontId="0" fillId="0" borderId="0" xfId="64" applyNumberFormat="1" applyFont="1" applyFill="1" applyAlignment="1">
      <alignment horizontal="right"/>
    </xf>
    <xf numFmtId="3" fontId="0" fillId="0" borderId="0" xfId="64" applyNumberFormat="1" applyFont="1" applyAlignment="1" applyProtection="1">
      <alignment horizontal="left" wrapText="1"/>
    </xf>
    <xf numFmtId="3" fontId="4" fillId="0" borderId="0" xfId="64" applyNumberFormat="1" applyFont="1" applyFill="1" applyAlignment="1">
      <alignment horizontal="right"/>
    </xf>
    <xf numFmtId="0" fontId="8" fillId="0" borderId="0" xfId="64" applyFont="1" applyAlignment="1">
      <alignment horizontal="left" vertical="top"/>
    </xf>
    <xf numFmtId="0" fontId="0" fillId="0" borderId="0" xfId="64" applyFont="1" applyFill="1"/>
    <xf numFmtId="0" fontId="0" fillId="0" borderId="1" xfId="64" applyFont="1" applyFill="1" applyBorder="1" applyAlignment="1"/>
    <xf numFmtId="0" fontId="0" fillId="0" borderId="0" xfId="64" applyFont="1" applyFill="1" applyAlignment="1">
      <alignment horizontal="left"/>
    </xf>
    <xf numFmtId="0" fontId="4" fillId="0" borderId="0" xfId="72" applyFont="1" applyAlignment="1">
      <alignment wrapText="1"/>
    </xf>
    <xf numFmtId="0" fontId="4" fillId="0" borderId="0" xfId="64" applyFont="1" applyAlignment="1">
      <alignment horizontal="right"/>
    </xf>
    <xf numFmtId="0" fontId="0" fillId="0" borderId="0" xfId="64" applyFont="1" applyAlignment="1">
      <alignment horizontal="left"/>
    </xf>
    <xf numFmtId="0" fontId="4" fillId="0" borderId="0" xfId="64" applyFont="1" applyAlignment="1"/>
    <xf numFmtId="0" fontId="0" fillId="0" borderId="0" xfId="64" applyFont="1" applyFill="1" applyAlignment="1">
      <alignment horizontal="left" wrapText="1"/>
    </xf>
    <xf numFmtId="0" fontId="9" fillId="0" borderId="0" xfId="64" applyFont="1" applyAlignment="1"/>
    <xf numFmtId="0" fontId="0" fillId="0" borderId="0" xfId="64" applyFont="1" applyAlignment="1">
      <alignment wrapText="1"/>
    </xf>
    <xf numFmtId="0" fontId="9" fillId="0" borderId="0" xfId="64" applyFont="1"/>
    <xf numFmtId="0" fontId="9" fillId="0" borderId="0" xfId="64" applyFont="1" applyAlignment="1">
      <alignment horizontal="right"/>
    </xf>
    <xf numFmtId="0" fontId="9" fillId="0" borderId="0" xfId="64" applyFont="1" applyFill="1" applyAlignment="1">
      <alignment horizontal="right"/>
    </xf>
    <xf numFmtId="0" fontId="0" fillId="0" borderId="0" xfId="64" applyFont="1" applyAlignment="1">
      <alignment horizontal="left" vertical="center"/>
    </xf>
    <xf numFmtId="3" fontId="0" fillId="0" borderId="1" xfId="64" applyNumberFormat="1" applyFont="1" applyBorder="1" applyAlignment="1">
      <alignment horizontal="right"/>
    </xf>
    <xf numFmtId="0" fontId="0" fillId="0" borderId="1" xfId="64" applyFont="1" applyFill="1" applyBorder="1"/>
    <xf numFmtId="3" fontId="0" fillId="0" borderId="0" xfId="64" applyNumberFormat="1" applyFont="1" applyFill="1" applyAlignment="1" applyProtection="1">
      <alignment horizontal="right"/>
    </xf>
    <xf numFmtId="3" fontId="0" fillId="0" borderId="0" xfId="64" applyNumberFormat="1" applyFont="1" applyFill="1" applyAlignment="1">
      <alignment vertical="center"/>
    </xf>
    <xf numFmtId="0" fontId="0" fillId="0" borderId="1" xfId="64" applyFont="1" applyFill="1" applyBorder="1" applyAlignment="1">
      <alignment vertical="center"/>
    </xf>
    <xf numFmtId="0" fontId="1" fillId="0" borderId="0" xfId="32" applyFill="1" applyAlignment="1">
      <alignment horizontal="left"/>
    </xf>
    <xf numFmtId="0" fontId="0" fillId="0" borderId="0" xfId="32" applyFont="1" applyFill="1" applyAlignment="1">
      <alignment horizontal="left"/>
    </xf>
    <xf numFmtId="0" fontId="0" fillId="0" borderId="0" xfId="32" applyFont="1" applyFill="1" applyAlignment="1"/>
    <xf numFmtId="0" fontId="1" fillId="0" borderId="0" xfId="64" applyFont="1" applyFill="1" applyAlignment="1"/>
    <xf numFmtId="3" fontId="1" fillId="0" borderId="0" xfId="19" applyNumberFormat="1" applyFont="1" applyAlignment="1" applyProtection="1"/>
    <xf numFmtId="0" fontId="0" fillId="0" borderId="0" xfId="64" applyFont="1" applyAlignment="1">
      <alignment vertical="center"/>
    </xf>
    <xf numFmtId="0" fontId="0" fillId="0" borderId="0" xfId="64" applyFont="1" applyAlignment="1" applyProtection="1">
      <alignment horizontal="left"/>
    </xf>
    <xf numFmtId="0" fontId="8" fillId="0" borderId="0" xfId="64" applyFont="1" applyAlignment="1"/>
    <xf numFmtId="0" fontId="36" fillId="0" borderId="0" xfId="64" applyFont="1" applyFill="1"/>
    <xf numFmtId="0" fontId="36" fillId="0" borderId="0" xfId="64" applyFont="1" applyFill="1" applyAlignment="1">
      <alignment horizontal="right"/>
    </xf>
    <xf numFmtId="0" fontId="36" fillId="0" borderId="0" xfId="64" applyFont="1" applyFill="1" applyAlignment="1"/>
    <xf numFmtId="0" fontId="0" fillId="0" borderId="0" xfId="64" applyFont="1" applyBorder="1"/>
    <xf numFmtId="0" fontId="8" fillId="0" borderId="0" xfId="64" applyFont="1" applyAlignment="1">
      <alignment horizontal="left" vertical="center"/>
    </xf>
    <xf numFmtId="3" fontId="0" fillId="0" borderId="0" xfId="64" applyNumberFormat="1" applyFont="1" applyAlignment="1">
      <alignment wrapText="1"/>
    </xf>
    <xf numFmtId="3" fontId="4" fillId="0" borderId="0" xfId="64" applyNumberFormat="1" applyFont="1" applyBorder="1" applyAlignment="1">
      <alignment wrapText="1"/>
    </xf>
    <xf numFmtId="0" fontId="0" fillId="0" borderId="0" xfId="64" applyFont="1" applyAlignment="1">
      <alignment horizontal="left" vertical="top" wrapText="1"/>
    </xf>
    <xf numFmtId="0" fontId="0" fillId="0" borderId="0" xfId="64" applyFont="1" applyBorder="1" applyAlignment="1"/>
    <xf numFmtId="3" fontId="0" fillId="0" borderId="0" xfId="64" applyNumberFormat="1" applyFont="1"/>
    <xf numFmtId="0" fontId="38" fillId="0" borderId="0" xfId="0" applyFont="1"/>
    <xf numFmtId="0" fontId="0" fillId="0" borderId="0" xfId="0" applyFill="1" applyAlignment="1">
      <alignment horizontal="right"/>
    </xf>
    <xf numFmtId="0" fontId="38" fillId="0" borderId="0" xfId="64" applyFont="1" applyAlignment="1"/>
    <xf numFmtId="0" fontId="38" fillId="0" borderId="0" xfId="0" applyFont="1" applyAlignment="1"/>
    <xf numFmtId="0" fontId="38" fillId="0" borderId="0" xfId="0" applyFont="1" applyAlignment="1">
      <alignment wrapText="1"/>
    </xf>
    <xf numFmtId="0" fontId="39" fillId="0" borderId="0" xfId="0" applyFont="1" applyAlignment="1"/>
    <xf numFmtId="0" fontId="0" fillId="0" borderId="0" xfId="0" applyFont="1"/>
    <xf numFmtId="0" fontId="1" fillId="0" borderId="0" xfId="64" applyFont="1"/>
    <xf numFmtId="0" fontId="21" fillId="2" borderId="0" xfId="43" applyFont="1" applyFill="1">
      <alignment vertical="top"/>
      <protection locked="0"/>
    </xf>
    <xf numFmtId="0" fontId="22" fillId="2" borderId="0" xfId="43" applyFont="1" applyFill="1">
      <alignment vertical="top"/>
      <protection locked="0"/>
    </xf>
    <xf numFmtId="0" fontId="22" fillId="2" borderId="0" xfId="43" applyFont="1" applyFill="1" applyBorder="1" applyAlignment="1">
      <alignment horizontal="center" vertical="center"/>
      <protection locked="0"/>
    </xf>
    <xf numFmtId="0" fontId="22" fillId="2" borderId="0" xfId="43" applyFont="1" applyFill="1" applyBorder="1" applyAlignment="1">
      <alignment horizontal="center" vertical="center" wrapText="1"/>
      <protection locked="0"/>
    </xf>
    <xf numFmtId="0" fontId="22" fillId="2" borderId="0" xfId="43" applyFont="1" applyFill="1" applyBorder="1" applyAlignment="1">
      <alignment horizontal="center" vertical="top"/>
      <protection locked="0"/>
    </xf>
    <xf numFmtId="0" fontId="22" fillId="2" borderId="0" xfId="43" applyFont="1" applyFill="1" applyBorder="1" applyAlignment="1">
      <alignment vertical="top" wrapText="1"/>
      <protection locked="0"/>
    </xf>
    <xf numFmtId="0" fontId="22" fillId="2" borderId="0" xfId="43" applyFont="1" applyFill="1" applyBorder="1">
      <alignment vertical="top"/>
      <protection locked="0"/>
    </xf>
    <xf numFmtId="0" fontId="25" fillId="2" borderId="0" xfId="19" applyFont="1" applyFill="1" applyBorder="1" applyAlignment="1" applyProtection="1">
      <alignment horizontal="left"/>
    </xf>
    <xf numFmtId="0" fontId="23" fillId="2" borderId="0" xfId="19" applyFont="1" applyFill="1" applyBorder="1">
      <alignment vertical="top"/>
      <protection locked="0"/>
    </xf>
    <xf numFmtId="0" fontId="22" fillId="2" borderId="0" xfId="43" applyFont="1" applyFill="1" applyBorder="1" applyAlignment="1">
      <alignment horizontal="right"/>
      <protection locked="0"/>
    </xf>
    <xf numFmtId="0" fontId="24" fillId="2" borderId="0" xfId="43" applyFont="1" applyFill="1" applyBorder="1" applyAlignment="1">
      <alignment horizontal="center" vertical="top"/>
      <protection locked="0"/>
    </xf>
    <xf numFmtId="164" fontId="22" fillId="2" borderId="0" xfId="43" applyNumberFormat="1" applyFont="1" applyFill="1" applyBorder="1">
      <alignment vertical="top"/>
      <protection locked="0"/>
    </xf>
    <xf numFmtId="0" fontId="22" fillId="2" borderId="0" xfId="43" applyFont="1" applyFill="1" applyBorder="1" applyAlignment="1">
      <protection locked="0"/>
    </xf>
    <xf numFmtId="0" fontId="21" fillId="2" borderId="0" xfId="43" applyFont="1" applyFill="1" applyBorder="1">
      <alignment vertical="top"/>
      <protection locked="0"/>
    </xf>
    <xf numFmtId="0" fontId="24" fillId="2" borderId="0" xfId="0" applyFont="1" applyFill="1" applyBorder="1" applyAlignment="1">
      <alignment horizontal="left" vertical="center"/>
    </xf>
    <xf numFmtId="1" fontId="22" fillId="2" borderId="0" xfId="43" applyNumberFormat="1" applyFont="1" applyFill="1" applyBorder="1">
      <alignment vertical="top"/>
      <protection locked="0"/>
    </xf>
    <xf numFmtId="0" fontId="26" fillId="0" borderId="0" xfId="43" applyFont="1">
      <alignment vertical="top"/>
      <protection locked="0"/>
    </xf>
    <xf numFmtId="0" fontId="21" fillId="2" borderId="0" xfId="58" applyFont="1" applyFill="1">
      <alignment vertical="top"/>
      <protection locked="0"/>
    </xf>
    <xf numFmtId="0" fontId="22" fillId="2" borderId="0" xfId="58" applyFont="1" applyFill="1">
      <alignment vertical="top"/>
      <protection locked="0"/>
    </xf>
    <xf numFmtId="0" fontId="22" fillId="2" borderId="0" xfId="58" applyFont="1" applyFill="1" applyBorder="1" applyAlignment="1">
      <alignment horizontal="center" vertical="center"/>
      <protection locked="0"/>
    </xf>
    <xf numFmtId="0" fontId="22" fillId="2" borderId="0" xfId="58" applyFont="1" applyFill="1" applyBorder="1" applyAlignment="1">
      <alignment horizontal="center" vertical="center" wrapText="1"/>
      <protection locked="0"/>
    </xf>
    <xf numFmtId="0" fontId="22" fillId="2" borderId="0" xfId="58" applyFont="1" applyFill="1" applyBorder="1" applyAlignment="1">
      <alignment horizontal="center" vertical="top"/>
      <protection locked="0"/>
    </xf>
    <xf numFmtId="0" fontId="25" fillId="2" borderId="0" xfId="19" applyFont="1" applyFill="1" applyBorder="1" applyAlignment="1" applyProtection="1"/>
    <xf numFmtId="0" fontId="22" fillId="2" borderId="0" xfId="58" applyFont="1" applyFill="1" applyBorder="1">
      <alignment vertical="top"/>
      <protection locked="0"/>
    </xf>
    <xf numFmtId="0" fontId="27" fillId="2" borderId="0" xfId="58" applyFont="1" applyFill="1" applyBorder="1">
      <alignment vertical="top"/>
      <protection locked="0"/>
    </xf>
    <xf numFmtId="0" fontId="22" fillId="2" borderId="0" xfId="58" applyFont="1" applyFill="1" applyBorder="1" applyAlignment="1">
      <alignment horizontal="right"/>
      <protection locked="0"/>
    </xf>
    <xf numFmtId="0" fontId="27" fillId="2" borderId="0" xfId="58" applyFont="1" applyFill="1" applyBorder="1" applyAlignment="1">
      <alignment vertical="top" wrapText="1"/>
      <protection locked="0"/>
    </xf>
    <xf numFmtId="164" fontId="27" fillId="2" borderId="0" xfId="58" applyNumberFormat="1" applyFont="1" applyFill="1" applyBorder="1">
      <alignment vertical="top"/>
      <protection locked="0"/>
    </xf>
    <xf numFmtId="164" fontId="22" fillId="2" borderId="0" xfId="58" applyNumberFormat="1" applyFont="1" applyFill="1" applyBorder="1">
      <alignment vertical="top"/>
      <protection locked="0"/>
    </xf>
    <xf numFmtId="0" fontId="22" fillId="2" borderId="0" xfId="58" applyFont="1" applyFill="1" applyBorder="1" applyAlignment="1">
      <alignment vertical="top" wrapText="1"/>
      <protection locked="0"/>
    </xf>
    <xf numFmtId="164" fontId="21" fillId="2" borderId="0" xfId="58" applyNumberFormat="1" applyFont="1" applyFill="1" applyBorder="1">
      <alignment vertical="top"/>
      <protection locked="0"/>
    </xf>
    <xf numFmtId="0" fontId="21" fillId="2" borderId="0" xfId="58" applyFont="1" applyFill="1" applyBorder="1">
      <alignment vertical="top"/>
      <protection locked="0"/>
    </xf>
    <xf numFmtId="1" fontId="22" fillId="2" borderId="0" xfId="58" applyNumberFormat="1" applyFont="1" applyFill="1" applyBorder="1">
      <alignment vertical="top"/>
      <protection locked="0"/>
    </xf>
    <xf numFmtId="0" fontId="26" fillId="0" borderId="0" xfId="58" applyFont="1">
      <alignment vertical="top"/>
      <protection locked="0"/>
    </xf>
    <xf numFmtId="49" fontId="13" fillId="3" borderId="0" xfId="0" applyNumberFormat="1" applyFont="1" applyFill="1" applyAlignment="1">
      <alignment horizontal="left"/>
    </xf>
    <xf numFmtId="0" fontId="13" fillId="3" borderId="0" xfId="0" applyFont="1" applyFill="1" applyAlignment="1">
      <alignment horizontal="left"/>
    </xf>
    <xf numFmtId="0" fontId="13" fillId="3" borderId="0" xfId="0" applyFont="1" applyFill="1"/>
    <xf numFmtId="49" fontId="28" fillId="3" borderId="0" xfId="0" applyNumberFormat="1" applyFont="1" applyFill="1" applyAlignment="1">
      <alignment horizontal="left"/>
    </xf>
    <xf numFmtId="0" fontId="40" fillId="3" borderId="0" xfId="19" applyFont="1" applyFill="1" applyAlignment="1" applyProtection="1">
      <alignment horizontal="left"/>
    </xf>
    <xf numFmtId="49" fontId="14" fillId="3" borderId="0" xfId="19" applyNumberFormat="1" applyFont="1" applyFill="1" applyAlignment="1" applyProtection="1">
      <alignment horizontal="left"/>
    </xf>
    <xf numFmtId="0" fontId="14" fillId="0" borderId="0" xfId="19" applyFont="1" applyAlignment="1" applyProtection="1">
      <alignment horizontal="right"/>
    </xf>
    <xf numFmtId="0" fontId="14" fillId="0" borderId="0" xfId="19" applyFont="1" applyAlignment="1">
      <alignment horizontal="right"/>
      <protection locked="0"/>
    </xf>
    <xf numFmtId="0" fontId="22" fillId="3" borderId="0" xfId="43" applyFont="1" applyFill="1">
      <alignment vertical="top"/>
      <protection locked="0"/>
    </xf>
    <xf numFmtId="0" fontId="22" fillId="3" borderId="0" xfId="58" applyFont="1" applyFill="1">
      <alignment vertical="top"/>
      <protection locked="0"/>
    </xf>
    <xf numFmtId="0" fontId="1" fillId="0" borderId="0" xfId="32" applyBorder="1"/>
    <xf numFmtId="0" fontId="1" fillId="0" borderId="0" xfId="32" applyBorder="1" applyAlignment="1">
      <alignment horizontal="right"/>
    </xf>
    <xf numFmtId="0" fontId="0" fillId="0" borderId="0" xfId="0" applyAlignment="1">
      <alignment horizontal="left" vertical="center" wrapText="1"/>
    </xf>
    <xf numFmtId="0" fontId="0" fillId="0" borderId="0" xfId="64" applyFont="1" applyAlignment="1">
      <alignment horizontal="left" vertical="center" wrapText="1"/>
    </xf>
    <xf numFmtId="167" fontId="35" fillId="0" borderId="0" xfId="0" applyNumberFormat="1" applyFont="1" applyFill="1" applyAlignment="1">
      <alignment horizontal="right" vertical="center" wrapText="1"/>
    </xf>
    <xf numFmtId="0" fontId="0" fillId="0" borderId="0" xfId="0" applyAlignment="1">
      <alignment vertical="center"/>
    </xf>
    <xf numFmtId="166" fontId="34" fillId="0" borderId="0" xfId="0" applyNumberFormat="1" applyFont="1" applyFill="1" applyAlignment="1">
      <alignment vertical="center" wrapText="1"/>
    </xf>
    <xf numFmtId="0" fontId="0" fillId="0" borderId="0" xfId="0" applyAlignment="1">
      <alignment horizontal="right" vertical="center" wrapText="1"/>
    </xf>
    <xf numFmtId="0" fontId="1" fillId="0" borderId="1" xfId="0" applyFont="1" applyBorder="1" applyAlignment="1">
      <alignment horizontal="right" vertical="center" wrapText="1"/>
    </xf>
    <xf numFmtId="0" fontId="1" fillId="0" borderId="0" xfId="0" applyFont="1" applyAlignment="1">
      <alignment horizontal="right" vertical="center" wrapText="1"/>
    </xf>
    <xf numFmtId="0" fontId="0" fillId="0" borderId="0" xfId="0" applyFont="1" applyAlignment="1">
      <alignment horizontal="right" vertical="center" wrapText="1"/>
    </xf>
    <xf numFmtId="3" fontId="4" fillId="0" borderId="0" xfId="0" applyNumberFormat="1" applyFont="1" applyAlignment="1">
      <alignment vertical="center"/>
    </xf>
    <xf numFmtId="3" fontId="0" fillId="0" borderId="0" xfId="0" applyNumberFormat="1" applyFill="1" applyAlignment="1">
      <alignment vertical="center"/>
    </xf>
    <xf numFmtId="3" fontId="0" fillId="0" borderId="0" xfId="0" applyNumberFormat="1" applyAlignment="1">
      <alignment vertical="center"/>
    </xf>
    <xf numFmtId="3" fontId="0" fillId="0" borderId="0" xfId="0" applyNumberFormat="1" applyFill="1" applyAlignment="1">
      <alignment horizontal="right" vertical="center"/>
    </xf>
    <xf numFmtId="3" fontId="4" fillId="0" borderId="0" xfId="64" applyNumberFormat="1" applyFont="1" applyAlignment="1">
      <alignment horizontal="right" vertical="center"/>
    </xf>
    <xf numFmtId="3" fontId="0" fillId="0" borderId="0" xfId="64" applyNumberFormat="1" applyFont="1" applyAlignment="1">
      <alignment vertical="center"/>
    </xf>
    <xf numFmtId="0" fontId="0" fillId="0" borderId="0" xfId="64" applyFont="1" applyFill="1" applyAlignment="1">
      <alignment horizontal="right" vertical="center" wrapText="1"/>
    </xf>
    <xf numFmtId="0" fontId="0" fillId="0" borderId="0" xfId="64" applyFont="1" applyAlignment="1">
      <alignment horizontal="right" vertical="center" wrapText="1"/>
    </xf>
    <xf numFmtId="3" fontId="0" fillId="0" borderId="0" xfId="64" applyNumberFormat="1" applyFont="1" applyAlignment="1" applyProtection="1">
      <alignment horizontal="right" vertical="center" wrapText="1"/>
    </xf>
    <xf numFmtId="3" fontId="0" fillId="0" borderId="0" xfId="64" applyNumberFormat="1" applyFont="1" applyFill="1" applyBorder="1" applyAlignment="1">
      <alignment vertical="center" wrapText="1"/>
    </xf>
    <xf numFmtId="3" fontId="1" fillId="0" borderId="0" xfId="59" applyNumberFormat="1" applyFill="1" applyAlignment="1" applyProtection="1">
      <alignment vertical="center"/>
    </xf>
    <xf numFmtId="3" fontId="1" fillId="0" borderId="0" xfId="59" applyNumberFormat="1" applyAlignment="1" applyProtection="1">
      <alignment vertical="center"/>
    </xf>
    <xf numFmtId="0" fontId="4" fillId="0" borderId="0" xfId="32" applyFont="1" applyAlignment="1">
      <alignment horizontal="right" vertical="center" wrapText="1"/>
    </xf>
    <xf numFmtId="0" fontId="1" fillId="0" borderId="0" xfId="32" applyFont="1" applyFill="1" applyAlignment="1">
      <alignment horizontal="right" vertical="center" wrapText="1"/>
    </xf>
    <xf numFmtId="0" fontId="1" fillId="0" borderId="0" xfId="32" applyFont="1" applyAlignment="1">
      <alignment horizontal="right" vertical="center" wrapText="1"/>
    </xf>
    <xf numFmtId="0" fontId="0" fillId="0" borderId="0" xfId="32" applyFont="1" applyFill="1" applyAlignment="1">
      <alignment horizontal="right" vertical="center" wrapText="1"/>
    </xf>
    <xf numFmtId="3" fontId="4" fillId="0" borderId="0" xfId="32" applyNumberFormat="1" applyFont="1" applyAlignment="1">
      <alignment horizontal="right" vertical="center"/>
    </xf>
    <xf numFmtId="3" fontId="1" fillId="0" borderId="0" xfId="32" applyNumberFormat="1" applyFill="1" applyAlignment="1">
      <alignment vertical="center"/>
    </xf>
    <xf numFmtId="3" fontId="1" fillId="0" borderId="0" xfId="32" applyNumberFormat="1" applyAlignment="1">
      <alignment vertical="center"/>
    </xf>
    <xf numFmtId="3" fontId="1" fillId="0" borderId="0" xfId="32" applyNumberFormat="1" applyFill="1" applyAlignment="1">
      <alignment horizontal="right" vertical="center"/>
    </xf>
    <xf numFmtId="3" fontId="1" fillId="0" borderId="0" xfId="32" applyNumberFormat="1" applyFill="1" applyAlignment="1">
      <alignment horizontal="left" vertical="center"/>
    </xf>
    <xf numFmtId="3" fontId="1" fillId="0" borderId="0" xfId="32" applyNumberFormat="1" applyAlignment="1">
      <alignment horizontal="left" vertical="center"/>
    </xf>
    <xf numFmtId="3" fontId="1" fillId="0" borderId="0" xfId="32" applyNumberFormat="1" applyAlignment="1">
      <alignment horizontal="right" vertical="center"/>
    </xf>
    <xf numFmtId="0" fontId="0" fillId="0" borderId="0" xfId="32" applyFont="1" applyAlignment="1">
      <alignment wrapText="1"/>
    </xf>
    <xf numFmtId="0" fontId="1" fillId="0" borderId="0" xfId="32" applyAlignment="1">
      <alignment wrapText="1"/>
    </xf>
    <xf numFmtId="0" fontId="4" fillId="0" borderId="0" xfId="64" applyFont="1" applyAlignment="1">
      <alignment horizontal="right" vertical="center" wrapText="1"/>
    </xf>
    <xf numFmtId="3" fontId="0" fillId="0" borderId="0" xfId="64" applyNumberFormat="1" applyFont="1" applyFill="1" applyAlignment="1">
      <alignment horizontal="right" vertical="center"/>
    </xf>
    <xf numFmtId="0" fontId="0" fillId="0" borderId="0" xfId="2" applyFont="1" applyFill="1" applyBorder="1" applyAlignment="1" applyProtection="1">
      <alignment wrapText="1"/>
    </xf>
    <xf numFmtId="0" fontId="1" fillId="0" borderId="0" xfId="64" applyFont="1" applyFill="1" applyAlignment="1">
      <alignment horizontal="right" vertical="center" wrapText="1"/>
    </xf>
    <xf numFmtId="0" fontId="0" fillId="0" borderId="0" xfId="64" applyFont="1" applyFill="1" applyAlignment="1">
      <alignment vertical="center"/>
    </xf>
    <xf numFmtId="0" fontId="29" fillId="0" borderId="0" xfId="64" applyFont="1"/>
    <xf numFmtId="0" fontId="9" fillId="0" borderId="0" xfId="64" applyFont="1" applyAlignment="1" applyProtection="1"/>
    <xf numFmtId="0" fontId="9" fillId="0" borderId="0" xfId="64" applyFont="1" applyProtection="1"/>
    <xf numFmtId="0" fontId="9" fillId="0" borderId="0" xfId="32" applyFont="1" applyAlignment="1"/>
    <xf numFmtId="0" fontId="9" fillId="0" borderId="0" xfId="32" applyFont="1" applyAlignment="1">
      <alignment horizontal="left"/>
    </xf>
    <xf numFmtId="0" fontId="9" fillId="0" borderId="0" xfId="64" applyFont="1" applyFill="1"/>
    <xf numFmtId="0" fontId="9" fillId="0" borderId="0" xfId="2" applyFont="1" applyFill="1" applyAlignment="1" applyProtection="1">
      <alignment wrapText="1"/>
    </xf>
    <xf numFmtId="3" fontId="0" fillId="0" borderId="0" xfId="0" applyNumberFormat="1" applyAlignment="1" applyProtection="1">
      <alignment vertical="center"/>
    </xf>
    <xf numFmtId="1" fontId="0" fillId="0" borderId="0" xfId="0" applyNumberFormat="1" applyAlignment="1">
      <alignment vertical="center"/>
    </xf>
    <xf numFmtId="1" fontId="0" fillId="0" borderId="0" xfId="0" applyNumberFormat="1" applyAlignment="1" applyProtection="1">
      <alignment vertical="center"/>
    </xf>
    <xf numFmtId="0" fontId="1" fillId="0" borderId="0" xfId="64" applyFont="1" applyAlignment="1">
      <alignment horizontal="right" vertical="center" wrapText="1"/>
    </xf>
    <xf numFmtId="3" fontId="4" fillId="0" borderId="0" xfId="64" applyNumberFormat="1" applyFont="1" applyAlignment="1">
      <alignment vertical="center"/>
    </xf>
    <xf numFmtId="0" fontId="0" fillId="0" borderId="0" xfId="64" applyFont="1" applyAlignment="1">
      <alignment vertical="top" wrapText="1"/>
    </xf>
    <xf numFmtId="0" fontId="0" fillId="0" borderId="0" xfId="64" applyFont="1" applyAlignment="1">
      <alignment vertical="top"/>
    </xf>
    <xf numFmtId="0" fontId="1" fillId="0" borderId="0" xfId="32" applyFill="1" applyAlignment="1"/>
    <xf numFmtId="0" fontId="0" fillId="0" borderId="0" xfId="2" applyFont="1" applyFill="1" applyAlignment="1" applyProtection="1">
      <alignment wrapText="1"/>
    </xf>
    <xf numFmtId="0" fontId="0" fillId="0" borderId="0" xfId="64" applyNumberFormat="1" applyFont="1" applyAlignment="1" applyProtection="1"/>
    <xf numFmtId="0" fontId="0" fillId="0" borderId="0" xfId="2" applyFont="1" applyAlignment="1" applyProtection="1"/>
    <xf numFmtId="0" fontId="0" fillId="0" borderId="0" xfId="2" applyFont="1" applyFill="1" applyAlignment="1" applyProtection="1"/>
    <xf numFmtId="0" fontId="1" fillId="0" borderId="0" xfId="64" applyFont="1" applyAlignment="1">
      <alignment wrapText="1"/>
    </xf>
    <xf numFmtId="3" fontId="0" fillId="0" borderId="0" xfId="64" applyNumberFormat="1" applyFont="1" applyAlignment="1">
      <alignment vertical="center" wrapText="1"/>
    </xf>
    <xf numFmtId="3" fontId="0" fillId="0" borderId="0" xfId="64" applyNumberFormat="1" applyFont="1" applyAlignment="1">
      <alignment horizontal="right" vertical="center"/>
    </xf>
    <xf numFmtId="0" fontId="4" fillId="0" borderId="0" xfId="0" applyFont="1" applyAlignment="1">
      <alignment horizontal="right" vertical="center" wrapText="1"/>
    </xf>
    <xf numFmtId="0" fontId="9" fillId="0" borderId="0" xfId="0" applyFont="1" applyAlignment="1">
      <alignment horizontal="left" vertical="top"/>
    </xf>
    <xf numFmtId="0" fontId="9" fillId="0" borderId="0" xfId="0" applyFont="1" applyAlignment="1">
      <alignment wrapText="1"/>
    </xf>
    <xf numFmtId="0" fontId="0" fillId="0" borderId="0" xfId="0" applyFont="1" applyBorder="1" applyAlignment="1"/>
    <xf numFmtId="0" fontId="9" fillId="0" borderId="0" xfId="0" applyFont="1" applyBorder="1" applyAlignment="1"/>
    <xf numFmtId="3" fontId="4" fillId="0" borderId="0" xfId="0" applyNumberFormat="1" applyFont="1" applyAlignment="1">
      <alignment horizontal="right" vertical="center" wrapText="1"/>
    </xf>
    <xf numFmtId="3" fontId="7" fillId="0" borderId="0" xfId="32" applyNumberFormat="1" applyFont="1" applyAlignment="1">
      <alignment horizontal="right" vertical="center" wrapText="1"/>
    </xf>
    <xf numFmtId="0" fontId="9" fillId="0" borderId="0" xfId="0" applyFont="1" applyAlignment="1">
      <alignment vertical="top"/>
    </xf>
    <xf numFmtId="0" fontId="0" fillId="0" borderId="0" xfId="0" applyAlignment="1">
      <alignment horizontal="left" wrapText="1"/>
    </xf>
    <xf numFmtId="0" fontId="3" fillId="0" borderId="0" xfId="0" applyFont="1" applyAlignment="1">
      <alignment horizontal="left"/>
    </xf>
    <xf numFmtId="0" fontId="0" fillId="0" borderId="0" xfId="0" applyBorder="1" applyAlignment="1">
      <alignment horizontal="center" vertical="top" wrapText="1"/>
    </xf>
    <xf numFmtId="0" fontId="0" fillId="0" borderId="0" xfId="0" applyBorder="1" applyAlignment="1">
      <alignment horizontal="center" vertical="top"/>
    </xf>
    <xf numFmtId="0" fontId="0" fillId="0" borderId="0" xfId="0" applyAlignment="1">
      <alignment horizontal="right" vertical="center" wrapText="1"/>
    </xf>
    <xf numFmtId="0" fontId="0" fillId="0" borderId="0" xfId="0" applyAlignment="1">
      <alignment horizontal="center" vertical="center" wrapText="1"/>
    </xf>
    <xf numFmtId="0" fontId="14" fillId="0" borderId="0" xfId="19" applyFont="1" applyAlignment="1" applyProtection="1">
      <alignment horizontal="right"/>
    </xf>
    <xf numFmtId="0" fontId="4" fillId="0" borderId="0" xfId="0" applyNumberFormat="1" applyFont="1" applyFill="1" applyAlignment="1"/>
    <xf numFmtId="0" fontId="5" fillId="0" borderId="0" xfId="0" applyFont="1" applyFill="1" applyAlignment="1"/>
    <xf numFmtId="0" fontId="34" fillId="0" borderId="0" xfId="0" applyFont="1" applyFill="1" applyAlignment="1">
      <alignment horizontal="left"/>
    </xf>
    <xf numFmtId="0" fontId="0" fillId="0" borderId="1" xfId="0" applyBorder="1" applyAlignment="1"/>
    <xf numFmtId="0" fontId="1" fillId="0" borderId="0" xfId="0" applyNumberFormat="1" applyFont="1" applyAlignment="1">
      <alignment horizontal="left" vertical="center" wrapText="1"/>
    </xf>
    <xf numFmtId="0" fontId="4" fillId="0" borderId="0" xfId="0" applyFont="1" applyAlignment="1">
      <alignment horizontal="right" vertical="top"/>
    </xf>
    <xf numFmtId="0" fontId="2" fillId="0" borderId="0" xfId="19" applyAlignment="1" applyProtection="1">
      <alignment horizontal="justify" vertical="top" wrapText="1"/>
    </xf>
    <xf numFmtId="0" fontId="0" fillId="0" borderId="0" xfId="0" applyAlignment="1">
      <alignment horizontal="left" vertical="top" wrapText="1"/>
    </xf>
    <xf numFmtId="0" fontId="34" fillId="0" borderId="0" xfId="0" applyFont="1" applyFill="1" applyAlignment="1">
      <alignment horizontal="left" wrapText="1"/>
    </xf>
    <xf numFmtId="0" fontId="0" fillId="0" borderId="0" xfId="0" applyFill="1" applyAlignment="1">
      <alignment horizontal="justify"/>
    </xf>
    <xf numFmtId="0" fontId="0" fillId="0" borderId="0" xfId="0" applyFont="1" applyFill="1" applyAlignment="1">
      <alignment horizontal="justify"/>
    </xf>
    <xf numFmtId="0" fontId="0" fillId="0" borderId="0" xfId="0" applyAlignment="1">
      <alignment horizontal="justify"/>
    </xf>
    <xf numFmtId="0" fontId="0" fillId="0" borderId="0" xfId="0" applyFont="1" applyAlignment="1">
      <alignment horizontal="justify"/>
    </xf>
    <xf numFmtId="0" fontId="1" fillId="0" borderId="0" xfId="59" applyAlignment="1" applyProtection="1"/>
    <xf numFmtId="0" fontId="0" fillId="0" borderId="0" xfId="59" applyFont="1" applyAlignment="1" applyProtection="1"/>
    <xf numFmtId="0" fontId="0" fillId="0" borderId="0" xfId="0" applyAlignment="1">
      <alignment horizontal="left"/>
    </xf>
    <xf numFmtId="0" fontId="3" fillId="0" borderId="0" xfId="0" applyFont="1" applyAlignment="1"/>
    <xf numFmtId="0" fontId="8" fillId="0" borderId="0" xfId="0" applyFont="1" applyAlignment="1"/>
    <xf numFmtId="0" fontId="8" fillId="0" borderId="0" xfId="0" applyFont="1" applyAlignment="1">
      <alignment horizontal="left"/>
    </xf>
    <xf numFmtId="0" fontId="0" fillId="0" borderId="0" xfId="0" applyAlignment="1">
      <alignment horizontal="left" vertical="center" wrapText="1"/>
    </xf>
    <xf numFmtId="0" fontId="0" fillId="0" borderId="0" xfId="0" applyAlignment="1"/>
    <xf numFmtId="0" fontId="1" fillId="0" borderId="0" xfId="0" applyFont="1" applyAlignment="1"/>
    <xf numFmtId="0" fontId="0" fillId="0" borderId="0" xfId="0" applyFill="1" applyBorder="1" applyAlignment="1"/>
    <xf numFmtId="0" fontId="1" fillId="0" borderId="0" xfId="0" applyFont="1" applyFill="1" applyBorder="1" applyAlignment="1"/>
    <xf numFmtId="0" fontId="0" fillId="0" borderId="0" xfId="0" applyFill="1" applyBorder="1" applyAlignment="1">
      <alignment wrapText="1"/>
    </xf>
    <xf numFmtId="0" fontId="4" fillId="0" borderId="0" xfId="0" applyNumberFormat="1" applyFont="1" applyAlignment="1"/>
    <xf numFmtId="0" fontId="5" fillId="0" borderId="0" xfId="0" applyFont="1" applyAlignment="1"/>
    <xf numFmtId="0" fontId="36" fillId="0" borderId="0" xfId="32" applyFont="1" applyFill="1" applyBorder="1" applyAlignment="1" applyProtection="1">
      <alignment wrapText="1"/>
    </xf>
    <xf numFmtId="0" fontId="1" fillId="0" borderId="0" xfId="59" applyAlignment="1" applyProtection="1">
      <alignment wrapText="1"/>
    </xf>
    <xf numFmtId="0" fontId="1" fillId="0" borderId="0" xfId="59" applyFill="1" applyAlignment="1" applyProtection="1"/>
    <xf numFmtId="0" fontId="0" fillId="0" borderId="0" xfId="64" applyFont="1" applyFill="1" applyBorder="1" applyAlignment="1"/>
    <xf numFmtId="0" fontId="4" fillId="0" borderId="0" xfId="64" applyNumberFormat="1" applyFont="1" applyAlignment="1"/>
    <xf numFmtId="0" fontId="0" fillId="0" borderId="0" xfId="64" applyFont="1" applyAlignment="1"/>
    <xf numFmtId="0" fontId="3" fillId="0" borderId="0" xfId="64" applyFont="1" applyAlignment="1">
      <alignment horizontal="left"/>
    </xf>
    <xf numFmtId="0" fontId="1" fillId="0" borderId="0" xfId="64" applyNumberFormat="1" applyFont="1" applyAlignment="1">
      <alignment horizontal="left" vertical="center" wrapText="1"/>
    </xf>
    <xf numFmtId="0" fontId="0" fillId="0" borderId="0" xfId="64" applyFont="1" applyFill="1" applyBorder="1" applyAlignment="1">
      <alignment wrapText="1"/>
    </xf>
    <xf numFmtId="0" fontId="1" fillId="0" borderId="0" xfId="32" applyFont="1" applyFill="1" applyBorder="1" applyAlignment="1" applyProtection="1">
      <alignment wrapText="1"/>
    </xf>
    <xf numFmtId="0" fontId="0" fillId="0" borderId="0" xfId="64" applyFont="1" applyAlignment="1">
      <alignment horizontal="left" vertical="top" wrapText="1"/>
    </xf>
    <xf numFmtId="0" fontId="0" fillId="0" borderId="0" xfId="64" applyFont="1" applyAlignment="1">
      <alignment horizontal="left"/>
    </xf>
    <xf numFmtId="0" fontId="0" fillId="0" borderId="0" xfId="64" applyFont="1" applyAlignment="1">
      <alignment horizontal="justify"/>
    </xf>
    <xf numFmtId="0" fontId="4" fillId="0" borderId="0" xfId="64" applyNumberFormat="1" applyFont="1" applyBorder="1" applyAlignment="1"/>
    <xf numFmtId="0" fontId="0" fillId="0" borderId="0" xfId="2" applyNumberFormat="1" applyFont="1" applyBorder="1" applyAlignment="1" applyProtection="1">
      <alignment horizontal="justify"/>
    </xf>
    <xf numFmtId="0" fontId="0" fillId="0" borderId="0" xfId="64" applyFont="1" applyFill="1" applyAlignment="1"/>
    <xf numFmtId="0" fontId="0" fillId="0" borderId="0" xfId="32" applyFont="1" applyAlignment="1">
      <alignment horizontal="left"/>
    </xf>
    <xf numFmtId="0" fontId="1" fillId="0" borderId="0" xfId="32" applyAlignment="1">
      <alignment horizontal="left"/>
    </xf>
    <xf numFmtId="0" fontId="0" fillId="0" borderId="0" xfId="32" applyFont="1" applyAlignment="1">
      <alignment horizontal="left" wrapText="1"/>
    </xf>
    <xf numFmtId="0" fontId="1" fillId="0" borderId="0" xfId="32" applyAlignment="1">
      <alignment horizontal="left" wrapText="1"/>
    </xf>
    <xf numFmtId="0" fontId="1" fillId="0" borderId="0" xfId="73" applyFont="1">
      <alignment horizontal="left" wrapText="1" indent="4"/>
    </xf>
    <xf numFmtId="0" fontId="9" fillId="0" borderId="0" xfId="73">
      <alignment horizontal="left" wrapText="1" indent="4"/>
    </xf>
    <xf numFmtId="0" fontId="0" fillId="0" borderId="0" xfId="73" applyFont="1">
      <alignment horizontal="left" wrapText="1" indent="4"/>
    </xf>
    <xf numFmtId="0" fontId="3" fillId="0" borderId="0" xfId="32" applyFont="1" applyAlignment="1">
      <alignment horizontal="left"/>
    </xf>
    <xf numFmtId="0" fontId="4" fillId="0" borderId="0" xfId="32" applyNumberFormat="1" applyFont="1" applyAlignment="1"/>
    <xf numFmtId="0" fontId="5" fillId="0" borderId="0" xfId="32" applyFont="1" applyAlignment="1"/>
    <xf numFmtId="0" fontId="1" fillId="0" borderId="0" xfId="32" applyFont="1" applyAlignment="1"/>
    <xf numFmtId="0" fontId="1" fillId="0" borderId="0" xfId="32" applyAlignment="1"/>
    <xf numFmtId="0" fontId="1" fillId="0" borderId="0" xfId="32" applyFont="1" applyAlignment="1">
      <alignment horizontal="left" indent="2"/>
    </xf>
    <xf numFmtId="0" fontId="1" fillId="0" borderId="0" xfId="32" applyAlignment="1">
      <alignment horizontal="left" indent="2"/>
    </xf>
    <xf numFmtId="0" fontId="1" fillId="0" borderId="0" xfId="73" applyFont="1" applyAlignment="1">
      <alignment horizontal="left" wrapText="1" indent="6"/>
    </xf>
    <xf numFmtId="0" fontId="9" fillId="0" borderId="0" xfId="73" applyAlignment="1">
      <alignment horizontal="left" wrapText="1" indent="6"/>
    </xf>
    <xf numFmtId="0" fontId="0" fillId="0" borderId="0" xfId="32" applyFont="1" applyAlignment="1">
      <alignment horizontal="left" wrapText="1" indent="2"/>
    </xf>
    <xf numFmtId="0" fontId="1" fillId="0" borderId="0" xfId="32" applyAlignment="1">
      <alignment horizontal="left" wrapText="1" indent="2"/>
    </xf>
    <xf numFmtId="0" fontId="1" fillId="0" borderId="0" xfId="72" applyFont="1">
      <alignment horizontal="left" wrapText="1" indent="2"/>
    </xf>
    <xf numFmtId="0" fontId="9" fillId="0" borderId="0" xfId="72">
      <alignment horizontal="left" wrapText="1" indent="2"/>
    </xf>
    <xf numFmtId="0" fontId="1" fillId="0" borderId="0" xfId="32" applyNumberFormat="1" applyFont="1" applyAlignment="1">
      <alignment horizontal="left" vertical="center" wrapText="1"/>
    </xf>
    <xf numFmtId="0" fontId="0" fillId="0" borderId="0" xfId="32" applyFont="1" applyAlignment="1"/>
    <xf numFmtId="0" fontId="1" fillId="0" borderId="0" xfId="72" applyFont="1" applyAlignment="1">
      <alignment horizontal="left" wrapText="1" indent="4"/>
    </xf>
    <xf numFmtId="0" fontId="9" fillId="0" borderId="0" xfId="72" applyAlignment="1">
      <alignment horizontal="left" wrapText="1" indent="4"/>
    </xf>
    <xf numFmtId="0" fontId="0" fillId="0" borderId="0" xfId="72" applyFont="1" applyAlignment="1">
      <alignment horizontal="left" wrapText="1" indent="4"/>
    </xf>
    <xf numFmtId="0" fontId="0" fillId="0" borderId="0" xfId="32" applyFont="1" applyAlignment="1">
      <alignment horizontal="left" indent="2"/>
    </xf>
    <xf numFmtId="0" fontId="1" fillId="0" borderId="1" xfId="32" applyBorder="1" applyAlignment="1"/>
    <xf numFmtId="0" fontId="0" fillId="0" borderId="0" xfId="73" applyFont="1" applyAlignment="1">
      <alignment horizontal="left" wrapText="1" indent="6"/>
    </xf>
    <xf numFmtId="0" fontId="0" fillId="0" borderId="0" xfId="64" applyFont="1" applyAlignment="1" applyProtection="1">
      <alignment horizontal="justify"/>
    </xf>
    <xf numFmtId="0" fontId="1" fillId="0" borderId="0" xfId="32" applyFont="1" applyAlignment="1">
      <alignment horizontal="justify"/>
    </xf>
    <xf numFmtId="0" fontId="1" fillId="0" borderId="0" xfId="64" applyFont="1" applyAlignment="1"/>
    <xf numFmtId="0" fontId="1" fillId="0" borderId="0" xfId="64" applyFont="1" applyFill="1" applyBorder="1" applyAlignment="1"/>
    <xf numFmtId="0" fontId="0" fillId="0" borderId="1" xfId="64" applyFont="1" applyBorder="1" applyAlignment="1"/>
    <xf numFmtId="0" fontId="5" fillId="0" borderId="0" xfId="64" applyFont="1" applyAlignment="1"/>
    <xf numFmtId="0" fontId="0" fillId="0" borderId="0" xfId="2" applyNumberFormat="1" applyFont="1" applyBorder="1" applyAlignment="1" applyProtection="1">
      <alignment horizontal="justify" wrapText="1"/>
    </xf>
    <xf numFmtId="0" fontId="0" fillId="0" borderId="0" xfId="64" applyFont="1" applyAlignment="1" applyProtection="1">
      <alignment wrapText="1"/>
    </xf>
    <xf numFmtId="0" fontId="1" fillId="0" borderId="0" xfId="64" applyFont="1" applyAlignment="1">
      <alignment horizontal="left"/>
    </xf>
    <xf numFmtId="0" fontId="0" fillId="0" borderId="0" xfId="2" applyFont="1" applyFill="1" applyBorder="1" applyAlignment="1" applyProtection="1">
      <alignment horizontal="left" wrapText="1"/>
    </xf>
    <xf numFmtId="0" fontId="36" fillId="0" borderId="0" xfId="64" applyFont="1" applyFill="1" applyProtection="1"/>
    <xf numFmtId="0" fontId="1" fillId="0" borderId="0" xfId="72" applyFont="1" applyProtection="1">
      <alignment horizontal="left" wrapText="1" indent="2"/>
    </xf>
    <xf numFmtId="0" fontId="0" fillId="0" borderId="0" xfId="72" applyFont="1" applyProtection="1">
      <alignment horizontal="left" wrapText="1" indent="2"/>
    </xf>
    <xf numFmtId="0" fontId="0" fillId="0" borderId="0" xfId="64" applyFont="1" applyAlignment="1" applyProtection="1"/>
    <xf numFmtId="0" fontId="36" fillId="0" borderId="0" xfId="64" applyFont="1" applyProtection="1"/>
    <xf numFmtId="0" fontId="8" fillId="0" borderId="0" xfId="64" applyFont="1" applyAlignment="1">
      <alignment horizontal="left"/>
    </xf>
    <xf numFmtId="0" fontId="0" fillId="0" borderId="0" xfId="72" applyFont="1">
      <alignment horizontal="left" wrapText="1" indent="2"/>
    </xf>
    <xf numFmtId="0" fontId="0" fillId="0" borderId="0" xfId="64" applyNumberFormat="1" applyFont="1" applyAlignment="1">
      <alignment horizontal="left" vertical="center" wrapText="1"/>
    </xf>
    <xf numFmtId="0" fontId="36" fillId="0" borderId="0" xfId="64" applyFont="1" applyAlignment="1" applyProtection="1">
      <alignment wrapText="1"/>
    </xf>
    <xf numFmtId="0" fontId="36" fillId="0" borderId="0" xfId="64" applyFont="1" applyAlignment="1" applyProtection="1">
      <alignment horizontal="left"/>
    </xf>
    <xf numFmtId="0" fontId="1" fillId="0" borderId="0" xfId="72" applyFont="1" applyFill="1" applyProtection="1">
      <alignment horizontal="left" wrapText="1" indent="2"/>
    </xf>
    <xf numFmtId="0" fontId="0" fillId="0" borderId="0" xfId="72" applyFont="1" applyAlignment="1" applyProtection="1">
      <alignment horizontal="left" wrapText="1"/>
    </xf>
    <xf numFmtId="0" fontId="36" fillId="0" borderId="0" xfId="64" applyFont="1" applyAlignment="1" applyProtection="1"/>
    <xf numFmtId="0" fontId="9" fillId="0" borderId="0" xfId="64" applyFont="1" applyAlignment="1">
      <alignment horizontal="justify"/>
    </xf>
    <xf numFmtId="0" fontId="9" fillId="0" borderId="0" xfId="64" applyFont="1" applyFill="1" applyAlignment="1"/>
    <xf numFmtId="0" fontId="9" fillId="0" borderId="0" xfId="64" applyFont="1" applyAlignment="1">
      <alignment horizontal="left" vertical="top" wrapText="1"/>
    </xf>
    <xf numFmtId="0" fontId="9" fillId="0" borderId="0" xfId="64" applyFont="1" applyAlignment="1"/>
    <xf numFmtId="0" fontId="9" fillId="0" borderId="0" xfId="64" applyFont="1" applyAlignment="1" applyProtection="1">
      <alignment horizontal="left"/>
    </xf>
    <xf numFmtId="0" fontId="9" fillId="0" borderId="0" xfId="32" applyFont="1" applyAlignment="1">
      <alignment horizontal="left"/>
    </xf>
    <xf numFmtId="0" fontId="36" fillId="0" borderId="0" xfId="64" applyFont="1" applyBorder="1" applyProtection="1"/>
    <xf numFmtId="0" fontId="9" fillId="0" borderId="0" xfId="2" applyFont="1" applyFill="1" applyAlignment="1" applyProtection="1">
      <alignment horizontal="left" wrapText="1"/>
    </xf>
    <xf numFmtId="0" fontId="0" fillId="0" borderId="0" xfId="0" applyFont="1" applyAlignment="1"/>
    <xf numFmtId="0" fontId="1" fillId="0" borderId="0" xfId="59" applyFill="1" applyAlignment="1" applyProtection="1">
      <alignment wrapText="1"/>
    </xf>
    <xf numFmtId="0" fontId="0" fillId="0" borderId="0" xfId="0" applyFont="1" applyAlignment="1">
      <alignment horizontal="left" vertical="top" wrapText="1"/>
    </xf>
    <xf numFmtId="0" fontId="1" fillId="0" borderId="0" xfId="0" applyFont="1" applyAlignment="1">
      <alignment horizontal="left" vertical="top" wrapText="1"/>
    </xf>
    <xf numFmtId="0" fontId="0" fillId="0" borderId="0" xfId="59" applyFont="1" applyFill="1" applyAlignment="1" applyProtection="1"/>
    <xf numFmtId="0" fontId="0" fillId="0" borderId="0" xfId="59" applyFont="1" applyFill="1" applyAlignment="1" applyProtection="1">
      <alignment wrapText="1"/>
    </xf>
    <xf numFmtId="0" fontId="0" fillId="0" borderId="0" xfId="0" applyFont="1" applyAlignment="1">
      <alignment horizontal="left" wrapText="1"/>
    </xf>
    <xf numFmtId="0" fontId="1" fillId="0" borderId="0" xfId="0" applyFont="1" applyAlignment="1">
      <alignment horizontal="left" wrapText="1"/>
    </xf>
    <xf numFmtId="0" fontId="1" fillId="0" borderId="0" xfId="64" applyFont="1" applyAlignment="1">
      <alignment wrapText="1"/>
    </xf>
    <xf numFmtId="0" fontId="9" fillId="0" borderId="0" xfId="64" applyFont="1" applyAlignment="1">
      <alignment wrapText="1"/>
    </xf>
    <xf numFmtId="0" fontId="1" fillId="0" borderId="0" xfId="64" applyNumberFormat="1" applyFont="1" applyAlignment="1">
      <alignment wrapText="1"/>
    </xf>
    <xf numFmtId="0" fontId="1" fillId="0" borderId="0" xfId="64" applyFont="1" applyAlignment="1">
      <alignment horizontal="left" wrapText="1"/>
    </xf>
    <xf numFmtId="0" fontId="9" fillId="0" borderId="0" xfId="64" applyFont="1" applyAlignment="1">
      <alignment horizontal="left" wrapText="1"/>
    </xf>
    <xf numFmtId="0" fontId="0" fillId="0" borderId="0" xfId="64" applyFont="1" applyAlignment="1">
      <alignment wrapText="1"/>
    </xf>
    <xf numFmtId="0" fontId="1" fillId="0" borderId="0" xfId="70" applyFont="1" applyAlignment="1" applyProtection="1">
      <alignment horizontal="justify"/>
    </xf>
    <xf numFmtId="0" fontId="0" fillId="0" borderId="0" xfId="64" applyFont="1" applyFill="1" applyAlignment="1">
      <alignment wrapText="1"/>
    </xf>
    <xf numFmtId="0" fontId="1" fillId="0" borderId="0" xfId="64" applyNumberFormat="1" applyFont="1" applyAlignment="1"/>
    <xf numFmtId="0" fontId="0" fillId="0" borderId="0" xfId="72" applyFont="1" applyFill="1" applyProtection="1">
      <alignment horizontal="left" wrapText="1" indent="2"/>
    </xf>
    <xf numFmtId="0" fontId="9" fillId="0" borderId="0" xfId="72" applyFill="1" applyProtection="1">
      <alignment horizontal="left" wrapText="1" indent="2"/>
    </xf>
    <xf numFmtId="0" fontId="0" fillId="0" borderId="0" xfId="64" applyFont="1" applyFill="1" applyAlignment="1" applyProtection="1"/>
    <xf numFmtId="0" fontId="9" fillId="0" borderId="0" xfId="72" applyFont="1" applyFill="1" applyProtection="1">
      <alignment horizontal="left" wrapText="1" indent="2"/>
    </xf>
    <xf numFmtId="0" fontId="0" fillId="0" borderId="0" xfId="64" applyNumberFormat="1" applyFont="1" applyAlignment="1"/>
    <xf numFmtId="0" fontId="0" fillId="0" borderId="0" xfId="64" applyNumberFormat="1" applyFont="1" applyFill="1" applyAlignment="1">
      <alignment horizontal="left" vertical="center" wrapText="1"/>
    </xf>
    <xf numFmtId="0" fontId="1" fillId="0" borderId="0" xfId="64" applyNumberFormat="1" applyFont="1" applyFill="1" applyAlignment="1">
      <alignment horizontal="left" vertical="center" wrapText="1"/>
    </xf>
    <xf numFmtId="0" fontId="4" fillId="0" borderId="0" xfId="64" applyNumberFormat="1" applyFont="1" applyFill="1" applyAlignment="1"/>
    <xf numFmtId="0" fontId="5" fillId="0" borderId="0" xfId="64" applyFont="1" applyFill="1" applyAlignment="1"/>
    <xf numFmtId="0" fontId="1" fillId="0" borderId="0" xfId="72" applyFont="1" applyFill="1">
      <alignment horizontal="left" wrapText="1" indent="2"/>
    </xf>
    <xf numFmtId="0" fontId="9" fillId="0" borderId="0" xfId="72" applyFill="1">
      <alignment horizontal="left" wrapText="1" indent="2"/>
    </xf>
    <xf numFmtId="0" fontId="0" fillId="0" borderId="0" xfId="72" applyFont="1" applyFill="1">
      <alignment horizontal="left" wrapText="1" indent="2"/>
    </xf>
    <xf numFmtId="0" fontId="0" fillId="0" borderId="0" xfId="64" applyFont="1" applyFill="1" applyAlignment="1" applyProtection="1">
      <alignment wrapText="1"/>
    </xf>
    <xf numFmtId="0" fontId="1" fillId="0" borderId="0" xfId="64" applyFont="1" applyFill="1" applyAlignment="1" applyProtection="1"/>
    <xf numFmtId="0" fontId="0" fillId="0" borderId="0" xfId="64" applyFont="1" applyFill="1" applyProtection="1"/>
    <xf numFmtId="0" fontId="3" fillId="0" borderId="0" xfId="64" applyFont="1" applyAlignment="1"/>
    <xf numFmtId="0" fontId="9" fillId="0" borderId="0" xfId="72" applyFont="1" applyProtection="1">
      <alignment horizontal="left" wrapText="1" indent="2"/>
    </xf>
    <xf numFmtId="0" fontId="9" fillId="0" borderId="0" xfId="72" applyProtection="1">
      <alignment horizontal="left" wrapText="1" indent="2"/>
    </xf>
    <xf numFmtId="0" fontId="1" fillId="0" borderId="0" xfId="64" applyFont="1" applyAlignment="1" applyProtection="1"/>
    <xf numFmtId="0" fontId="0" fillId="0" borderId="0" xfId="64" applyFont="1" applyProtection="1"/>
    <xf numFmtId="0" fontId="0" fillId="0" borderId="0" xfId="64" applyFont="1" applyFill="1" applyAlignment="1">
      <alignment horizontal="justify"/>
    </xf>
    <xf numFmtId="0" fontId="0" fillId="0" borderId="0" xfId="32" applyFont="1" applyFill="1" applyAlignment="1">
      <alignment horizontal="left"/>
    </xf>
    <xf numFmtId="0" fontId="1" fillId="0" borderId="0" xfId="32" applyFill="1" applyAlignment="1">
      <alignment horizontal="left"/>
    </xf>
    <xf numFmtId="0" fontId="0" fillId="0" borderId="0" xfId="32" applyFont="1" applyFill="1" applyAlignment="1">
      <alignment horizontal="left" vertical="top"/>
    </xf>
    <xf numFmtId="0" fontId="1" fillId="0" borderId="0" xfId="32" applyFill="1" applyAlignment="1">
      <alignment horizontal="left" vertical="top"/>
    </xf>
    <xf numFmtId="0" fontId="0" fillId="0" borderId="0" xfId="64" applyFont="1" applyFill="1" applyAlignment="1">
      <alignment horizontal="left" vertical="top" wrapText="1"/>
    </xf>
    <xf numFmtId="0" fontId="0" fillId="0" borderId="0" xfId="2" applyFont="1" applyFill="1" applyAlignment="1" applyProtection="1">
      <alignment horizontal="left" vertical="top" wrapText="1"/>
    </xf>
    <xf numFmtId="0" fontId="0" fillId="0" borderId="0" xfId="64" applyNumberFormat="1" applyFont="1" applyAlignment="1">
      <alignment horizontal="justify"/>
    </xf>
    <xf numFmtId="0" fontId="0" fillId="0" borderId="0" xfId="64" applyFont="1" applyAlignment="1">
      <alignment horizontal="left" vertical="top"/>
    </xf>
    <xf numFmtId="0" fontId="0" fillId="0" borderId="0" xfId="32" applyFont="1" applyAlignment="1">
      <alignment horizontal="left" vertical="top" wrapText="1"/>
    </xf>
    <xf numFmtId="0" fontId="1" fillId="0" borderId="0" xfId="32" applyAlignment="1">
      <alignment horizontal="left" vertical="top" wrapText="1"/>
    </xf>
    <xf numFmtId="0" fontId="0" fillId="0" borderId="0" xfId="64" applyNumberFormat="1" applyFont="1" applyAlignment="1" applyProtection="1">
      <alignment horizontal="left" wrapText="1"/>
    </xf>
    <xf numFmtId="0" fontId="4" fillId="0" borderId="0" xfId="64" applyFont="1" applyAlignment="1"/>
    <xf numFmtId="0" fontId="0" fillId="0" borderId="0" xfId="2" applyFont="1" applyAlignment="1" applyProtection="1">
      <alignment horizontal="left" vertical="top" wrapText="1"/>
    </xf>
    <xf numFmtId="0" fontId="0" fillId="0" borderId="0" xfId="32" applyFont="1" applyAlignment="1">
      <alignment horizontal="left" vertical="top"/>
    </xf>
    <xf numFmtId="0" fontId="1" fillId="0" borderId="0" xfId="32" applyAlignment="1">
      <alignment horizontal="left" vertical="top"/>
    </xf>
    <xf numFmtId="0" fontId="0" fillId="0" borderId="0" xfId="2" applyFont="1" applyFill="1" applyAlignment="1" applyProtection="1">
      <alignment horizontal="left" vertical="top"/>
    </xf>
    <xf numFmtId="0" fontId="0" fillId="0" borderId="0" xfId="64" applyFont="1" applyAlignment="1" applyProtection="1">
      <alignment horizontal="justify" wrapText="1"/>
    </xf>
    <xf numFmtId="0" fontId="36" fillId="0" borderId="0" xfId="64" applyFont="1" applyFill="1" applyAlignment="1" applyProtection="1">
      <alignment horizontal="justify"/>
    </xf>
    <xf numFmtId="0" fontId="36" fillId="0" borderId="0" xfId="70" applyFont="1" applyFill="1" applyAlignment="1" applyProtection="1">
      <alignment horizontal="justify"/>
    </xf>
    <xf numFmtId="0" fontId="36" fillId="0" borderId="0" xfId="64" applyFont="1" applyFill="1" applyAlignment="1">
      <alignment horizontal="justify"/>
    </xf>
    <xf numFmtId="0" fontId="0" fillId="0" borderId="0" xfId="64" applyFont="1" applyAlignment="1">
      <alignment horizontal="left" wrapText="1"/>
    </xf>
    <xf numFmtId="0" fontId="0" fillId="0" borderId="1" xfId="64" applyFont="1" applyBorder="1" applyAlignment="1">
      <alignment wrapText="1"/>
    </xf>
    <xf numFmtId="0" fontId="4" fillId="0" borderId="0" xfId="64" applyFont="1" applyAlignment="1">
      <alignment wrapText="1"/>
    </xf>
    <xf numFmtId="0" fontId="5" fillId="0" borderId="0" xfId="64" applyFont="1" applyAlignment="1">
      <alignment wrapText="1"/>
    </xf>
    <xf numFmtId="0" fontId="0" fillId="0" borderId="0" xfId="2" applyFont="1" applyAlignment="1" applyProtection="1">
      <alignment horizontal="justify" wrapText="1"/>
    </xf>
    <xf numFmtId="0" fontId="0" fillId="0" borderId="0" xfId="70" applyFont="1" applyAlignment="1" applyProtection="1">
      <alignment horizontal="justify"/>
    </xf>
    <xf numFmtId="0" fontId="0" fillId="0" borderId="0" xfId="64" applyFont="1"/>
    <xf numFmtId="0" fontId="4" fillId="0" borderId="0" xfId="64" applyNumberFormat="1" applyFont="1" applyAlignment="1">
      <alignment wrapText="1"/>
    </xf>
    <xf numFmtId="0" fontId="4" fillId="0" borderId="0" xfId="64" applyNumberFormat="1" applyFont="1" applyBorder="1" applyAlignment="1">
      <alignment wrapText="1"/>
    </xf>
    <xf numFmtId="0" fontId="1" fillId="0" borderId="0" xfId="0" applyFont="1" applyAlignment="1">
      <alignment horizontal="right" vertical="top" wrapText="1"/>
    </xf>
    <xf numFmtId="0" fontId="0" fillId="0" borderId="0" xfId="0" applyAlignment="1">
      <alignment horizontal="right" vertical="top" wrapText="1"/>
    </xf>
    <xf numFmtId="0" fontId="4" fillId="0" borderId="0" xfId="0" applyNumberFormat="1" applyFont="1" applyAlignment="1">
      <alignment wrapText="1"/>
    </xf>
    <xf numFmtId="0" fontId="5" fillId="0" borderId="0" xfId="0" applyFont="1" applyAlignment="1">
      <alignment wrapText="1"/>
    </xf>
    <xf numFmtId="0" fontId="0" fillId="0" borderId="0" xfId="0" applyNumberFormat="1" applyAlignment="1">
      <alignment horizontal="left" vertical="center" wrapText="1"/>
    </xf>
    <xf numFmtId="0" fontId="4" fillId="0" borderId="0" xfId="0" applyFont="1" applyAlignment="1">
      <alignment horizontal="right" vertical="top" wrapText="1"/>
    </xf>
    <xf numFmtId="0" fontId="5" fillId="0" borderId="0" xfId="0" applyFont="1" applyAlignment="1">
      <alignment horizontal="right" vertical="top" wrapText="1"/>
    </xf>
    <xf numFmtId="0" fontId="1" fillId="0" borderId="0" xfId="0" applyFont="1" applyAlignment="1">
      <alignment wrapText="1"/>
    </xf>
    <xf numFmtId="0" fontId="9" fillId="0" borderId="0" xfId="0" applyFont="1" applyAlignment="1">
      <alignment wrapText="1"/>
    </xf>
    <xf numFmtId="0" fontId="9" fillId="0" borderId="0" xfId="0" applyFont="1" applyAlignment="1">
      <alignment horizontal="left" wrapText="1"/>
    </xf>
    <xf numFmtId="0" fontId="9" fillId="0" borderId="0" xfId="0" applyFont="1" applyAlignment="1">
      <alignment horizontal="left" vertical="top" wrapText="1"/>
    </xf>
    <xf numFmtId="0" fontId="0" fillId="0" borderId="0" xfId="0" applyAlignment="1">
      <alignment horizontal="left" vertical="top"/>
    </xf>
    <xf numFmtId="0" fontId="2" fillId="0" borderId="0" xfId="19" applyAlignment="1" applyProtection="1">
      <alignment horizontal="justify" vertical="justify" wrapText="1"/>
    </xf>
    <xf numFmtId="0" fontId="7" fillId="0" borderId="0" xfId="65" applyFont="1" applyFill="1" applyBorder="1" applyAlignment="1">
      <alignment horizontal="left" wrapText="1"/>
    </xf>
    <xf numFmtId="0" fontId="0" fillId="0" borderId="0" xfId="64" applyFont="1" applyAlignment="1">
      <alignment horizontal="left" vertical="center" wrapText="1"/>
    </xf>
    <xf numFmtId="0" fontId="1" fillId="0" borderId="0" xfId="64" applyFont="1" applyAlignment="1">
      <alignment horizontal="left" vertical="center" wrapText="1"/>
    </xf>
    <xf numFmtId="0" fontId="4" fillId="0" borderId="2" xfId="64" applyNumberFormat="1" applyFont="1" applyBorder="1" applyAlignment="1">
      <alignment wrapText="1"/>
    </xf>
    <xf numFmtId="0" fontId="1" fillId="0" borderId="0" xfId="64" applyFont="1" applyAlignment="1">
      <alignment horizontal="left" vertical="top" wrapText="1"/>
    </xf>
    <xf numFmtId="0" fontId="0" fillId="0" borderId="0" xfId="70" applyFont="1" applyAlignment="1" applyProtection="1">
      <alignment horizontal="left" vertical="top" wrapText="1"/>
    </xf>
    <xf numFmtId="0" fontId="1" fillId="0" borderId="0" xfId="43">
      <alignment vertical="top"/>
      <protection locked="0"/>
    </xf>
    <xf numFmtId="0" fontId="0" fillId="0" borderId="0" xfId="0" applyAlignment="1">
      <alignment horizontal="justify" wrapText="1"/>
    </xf>
    <xf numFmtId="0" fontId="0" fillId="0" borderId="0" xfId="0" applyFont="1" applyAlignment="1">
      <alignment horizontal="justify" wrapText="1"/>
    </xf>
    <xf numFmtId="0" fontId="9" fillId="0" borderId="0" xfId="0" applyFont="1" applyAlignment="1"/>
    <xf numFmtId="0" fontId="0" fillId="0" borderId="0" xfId="0" applyFont="1" applyAlignment="1">
      <alignment horizontal="left" vertical="top"/>
    </xf>
    <xf numFmtId="0" fontId="1" fillId="0" borderId="0" xfId="0" applyFont="1" applyAlignment="1">
      <alignment horizontal="left" vertical="top"/>
    </xf>
    <xf numFmtId="0" fontId="1" fillId="0" borderId="0" xfId="0" applyNumberFormat="1" applyFont="1" applyAlignment="1">
      <alignment wrapText="1"/>
    </xf>
    <xf numFmtId="0" fontId="0" fillId="0" borderId="0" xfId="0" applyAlignment="1">
      <alignment wrapText="1"/>
    </xf>
    <xf numFmtId="0" fontId="9" fillId="0" borderId="0" xfId="0" applyFont="1" applyAlignment="1">
      <alignment horizontal="left" vertical="top"/>
    </xf>
    <xf numFmtId="0" fontId="4" fillId="0" borderId="0" xfId="0" applyFont="1" applyAlignment="1"/>
    <xf numFmtId="0" fontId="1" fillId="0" borderId="0" xfId="0" applyFont="1" applyAlignment="1">
      <alignment horizontal="left" vertical="center" wrapText="1"/>
    </xf>
    <xf numFmtId="0" fontId="4" fillId="0" borderId="2" xfId="0" applyNumberFormat="1" applyFont="1" applyBorder="1" applyAlignment="1">
      <alignment wrapText="1"/>
    </xf>
    <xf numFmtId="0" fontId="0" fillId="0" borderId="0" xfId="0" applyNumberFormat="1" applyAlignment="1">
      <alignment wrapText="1"/>
    </xf>
    <xf numFmtId="0" fontId="1" fillId="0" borderId="0" xfId="0" applyFont="1"/>
    <xf numFmtId="0" fontId="0" fillId="0" borderId="0" xfId="0"/>
    <xf numFmtId="0" fontId="1" fillId="0" borderId="0" xfId="0" applyFont="1" applyAlignment="1">
      <alignment horizontal="justify" vertical="top"/>
    </xf>
    <xf numFmtId="0" fontId="9" fillId="0" borderId="0" xfId="0" applyFont="1" applyAlignment="1">
      <alignment horizontal="justify" vertical="top"/>
    </xf>
    <xf numFmtId="0" fontId="0" fillId="0" borderId="1" xfId="0" applyBorder="1"/>
    <xf numFmtId="0" fontId="36" fillId="0" borderId="0" xfId="0" applyFont="1" applyAlignment="1" applyProtection="1">
      <alignment wrapText="1"/>
    </xf>
    <xf numFmtId="0" fontId="36" fillId="0" borderId="0" xfId="0" applyFont="1" applyProtection="1"/>
    <xf numFmtId="0" fontId="0" fillId="0" borderId="0" xfId="0" applyFont="1" applyBorder="1" applyAlignment="1">
      <alignment horizontal="left" vertical="top"/>
    </xf>
    <xf numFmtId="0" fontId="0" fillId="0" borderId="0" xfId="0" applyAlignment="1">
      <alignment horizontal="right" wrapText="1"/>
    </xf>
    <xf numFmtId="0" fontId="0" fillId="0" borderId="0" xfId="0" applyAlignment="1">
      <alignment horizontal="center" vertical="top"/>
    </xf>
    <xf numFmtId="0" fontId="4" fillId="0" borderId="0" xfId="0" applyNumberFormat="1" applyFont="1" applyBorder="1" applyAlignment="1"/>
    <xf numFmtId="0" fontId="5" fillId="0" borderId="0" xfId="0" applyFont="1" applyBorder="1" applyAlignment="1"/>
    <xf numFmtId="0" fontId="4" fillId="0" borderId="0" xfId="0" applyFont="1" applyBorder="1" applyAlignment="1">
      <alignment wrapText="1"/>
    </xf>
    <xf numFmtId="0" fontId="5" fillId="0" borderId="0" xfId="0" applyFont="1" applyBorder="1" applyAlignment="1">
      <alignment wrapText="1"/>
    </xf>
    <xf numFmtId="0" fontId="0" fillId="0" borderId="0" xfId="0" applyAlignment="1">
      <alignment horizontal="center"/>
    </xf>
    <xf numFmtId="0" fontId="0" fillId="0" borderId="0" xfId="72" applyFont="1" applyAlignment="1">
      <alignment horizontal="left" wrapText="1"/>
    </xf>
    <xf numFmtId="0" fontId="9" fillId="0" borderId="0" xfId="72" applyAlignment="1">
      <alignment horizontal="left" wrapText="1"/>
    </xf>
    <xf numFmtId="0" fontId="1" fillId="0" borderId="0" xfId="72" applyFont="1" applyAlignment="1">
      <alignment horizontal="left" wrapText="1"/>
    </xf>
    <xf numFmtId="0" fontId="1" fillId="0" borderId="0" xfId="73" applyFont="1" applyAlignment="1">
      <alignment horizontal="left" wrapText="1" indent="2"/>
    </xf>
    <xf numFmtId="0" fontId="9" fillId="0" borderId="0" xfId="73" applyAlignment="1">
      <alignment horizontal="left" wrapText="1" indent="2"/>
    </xf>
    <xf numFmtId="0" fontId="0" fillId="0" borderId="0" xfId="72" applyNumberFormat="1" applyFont="1">
      <alignment horizontal="left" wrapText="1" indent="2"/>
    </xf>
    <xf numFmtId="0" fontId="0" fillId="0" borderId="0" xfId="0" applyNumberFormat="1" applyAlignment="1">
      <alignment horizontal="left" vertical="center"/>
    </xf>
    <xf numFmtId="0" fontId="1" fillId="0" borderId="0" xfId="0" applyNumberFormat="1" applyFont="1" applyAlignment="1">
      <alignment horizontal="left" vertical="center"/>
    </xf>
    <xf numFmtId="0" fontId="1" fillId="0" borderId="0" xfId="0" applyFont="1" applyBorder="1" applyAlignment="1">
      <alignment wrapText="1"/>
    </xf>
    <xf numFmtId="0" fontId="0" fillId="0" borderId="0" xfId="0" applyBorder="1" applyAlignment="1">
      <alignment wrapText="1"/>
    </xf>
    <xf numFmtId="0" fontId="9" fillId="0" borderId="0" xfId="0" applyFont="1" applyBorder="1" applyAlignment="1">
      <alignment wrapText="1"/>
    </xf>
    <xf numFmtId="0" fontId="0" fillId="0" borderId="0" xfId="58" applyFont="1">
      <alignment vertical="top"/>
      <protection locked="0"/>
    </xf>
    <xf numFmtId="0" fontId="0" fillId="0" borderId="0" xfId="0" applyAlignment="1">
      <alignment horizontal="left" wrapText="1" indent="2"/>
    </xf>
    <xf numFmtId="0" fontId="0" fillId="0" borderId="0" xfId="0" applyAlignment="1">
      <alignment horizontal="left" indent="2"/>
    </xf>
    <xf numFmtId="0" fontId="4" fillId="0" borderId="2" xfId="0" applyNumberFormat="1" applyFont="1" applyBorder="1" applyAlignment="1">
      <alignment horizontal="left" wrapText="1"/>
    </xf>
    <xf numFmtId="0" fontId="0" fillId="0" borderId="0" xfId="0" applyAlignment="1">
      <alignment horizontal="left" indent="4"/>
    </xf>
    <xf numFmtId="0" fontId="1" fillId="0" borderId="0" xfId="0" applyFont="1" applyAlignment="1">
      <alignment horizontal="left" indent="4"/>
    </xf>
    <xf numFmtId="0" fontId="1" fillId="0" borderId="0" xfId="0" applyFont="1" applyAlignment="1">
      <alignment horizontal="left" indent="2"/>
    </xf>
    <xf numFmtId="0" fontId="4" fillId="0" borderId="0" xfId="0" applyFont="1" applyAlignment="1">
      <alignment horizontal="left" wrapText="1"/>
    </xf>
    <xf numFmtId="0" fontId="4" fillId="0" borderId="0" xfId="0" applyFont="1" applyAlignment="1">
      <alignment horizontal="left"/>
    </xf>
    <xf numFmtId="0" fontId="0" fillId="0" borderId="0" xfId="0" applyFont="1" applyAlignment="1">
      <alignment horizontal="left" indent="2"/>
    </xf>
    <xf numFmtId="0" fontId="0" fillId="0" borderId="0" xfId="0" applyNumberFormat="1" applyFill="1" applyBorder="1" applyAlignment="1">
      <alignment horizontal="left" indent="4"/>
    </xf>
    <xf numFmtId="0" fontId="0" fillId="0" borderId="0" xfId="0" applyNumberFormat="1" applyFill="1" applyBorder="1" applyAlignment="1">
      <alignment horizontal="left" indent="2"/>
    </xf>
    <xf numFmtId="0" fontId="0" fillId="0" borderId="0" xfId="0" applyFill="1" applyBorder="1" applyAlignment="1">
      <alignment horizontal="left" indent="4"/>
    </xf>
    <xf numFmtId="0" fontId="0" fillId="0" borderId="0" xfId="0" applyAlignment="1">
      <alignment horizontal="justify" vertical="top" wrapText="1"/>
    </xf>
    <xf numFmtId="0" fontId="4" fillId="0" borderId="0" xfId="0" applyNumberFormat="1" applyFont="1" applyFill="1" applyBorder="1" applyAlignment="1">
      <alignment horizontal="left"/>
    </xf>
    <xf numFmtId="0" fontId="0" fillId="0" borderId="0" xfId="0" applyAlignment="1">
      <alignment horizontal="center" vertical="top" wrapText="1"/>
    </xf>
    <xf numFmtId="0" fontId="0" fillId="0" borderId="2" xfId="0" applyNumberFormat="1" applyFont="1" applyBorder="1" applyAlignment="1">
      <alignment horizontal="left" wrapText="1"/>
    </xf>
    <xf numFmtId="0" fontId="1" fillId="0" borderId="0" xfId="0" applyFont="1" applyAlignment="1">
      <alignment horizontal="left"/>
    </xf>
    <xf numFmtId="0" fontId="36" fillId="0" borderId="0" xfId="19" applyFont="1" applyAlignment="1" applyProtection="1">
      <alignment horizontal="left"/>
    </xf>
    <xf numFmtId="0" fontId="0" fillId="0" borderId="0" xfId="0" applyFont="1" applyAlignment="1">
      <alignment horizontal="center" vertical="top" wrapText="1"/>
    </xf>
  </cellXfs>
  <cellStyles count="77">
    <cellStyle name="          _x000d__x000a_386grabber=VGA.3GR_x000d__x000a_" xfId="1"/>
    <cellStyle name="          _x000d__x000a_386grabber=VGA.3GR_x000d__x000a_ 2" xfId="2"/>
    <cellStyle name="Base 0 dec" xfId="3"/>
    <cellStyle name="Base 0 dec 2" xfId="4"/>
    <cellStyle name="Base 1 dec" xfId="5"/>
    <cellStyle name="Base 2 dec" xfId="6"/>
    <cellStyle name="Capitulo" xfId="7"/>
    <cellStyle name="Dec(1)" xfId="8"/>
    <cellStyle name="Dec(2)" xfId="9"/>
    <cellStyle name="Descripciones" xfId="10"/>
    <cellStyle name="Descripciones 2" xfId="11"/>
    <cellStyle name="Enc. der" xfId="12"/>
    <cellStyle name="Enc. der 2" xfId="13"/>
    <cellStyle name="Enc. izq" xfId="14"/>
    <cellStyle name="Enc. izq 2" xfId="15"/>
    <cellStyle name="entero" xfId="16"/>
    <cellStyle name="estilo 1" xfId="17"/>
    <cellStyle name="Etiqueta" xfId="18"/>
    <cellStyle name="Hipervínculo" xfId="19" builtinId="8"/>
    <cellStyle name="Hipervínculo 2" xfId="20"/>
    <cellStyle name="Hipervínculo 2 2" xfId="21"/>
    <cellStyle name="Hipervínculo 3" xfId="22"/>
    <cellStyle name="Linea Inferior" xfId="23"/>
    <cellStyle name="Linea Inferior 2" xfId="24"/>
    <cellStyle name="Linea Superior" xfId="25"/>
    <cellStyle name="Linea Superior 2" xfId="26"/>
    <cellStyle name="Linea Tipo" xfId="27"/>
    <cellStyle name="Linea Tipo 2" xfId="28"/>
    <cellStyle name="miles" xfId="29"/>
    <cellStyle name="Miles 1 dec" xfId="30"/>
    <cellStyle name="miles_c09-02" xfId="31"/>
    <cellStyle name="Normal" xfId="0" builtinId="0" customBuiltin="1"/>
    <cellStyle name="Normal 2" xfId="32"/>
    <cellStyle name="Normal 2 10" xfId="33"/>
    <cellStyle name="Normal 2 11" xfId="34"/>
    <cellStyle name="Normal 2 12" xfId="35"/>
    <cellStyle name="Normal 2 13" xfId="36"/>
    <cellStyle name="Normal 2 14" xfId="37"/>
    <cellStyle name="Normal 2 15" xfId="38"/>
    <cellStyle name="Normal 2 16" xfId="39"/>
    <cellStyle name="Normal 2 17" xfId="40"/>
    <cellStyle name="Normal 2 18" xfId="41"/>
    <cellStyle name="Normal 2 19" xfId="42"/>
    <cellStyle name="Normal 2 2" xfId="43"/>
    <cellStyle name="Normal 2 2 2" xfId="44"/>
    <cellStyle name="Normal 2 2 3" xfId="45"/>
    <cellStyle name="Normal 2 20" xfId="46"/>
    <cellStyle name="Normal 2 21" xfId="47"/>
    <cellStyle name="Normal 2 22" xfId="48"/>
    <cellStyle name="Normal 2 23" xfId="49"/>
    <cellStyle name="Normal 2 3" xfId="50"/>
    <cellStyle name="Normal 2 4" xfId="51"/>
    <cellStyle name="Normal 2 5" xfId="52"/>
    <cellStyle name="Normal 2 6" xfId="53"/>
    <cellStyle name="Normal 2 7" xfId="54"/>
    <cellStyle name="Normal 2 8" xfId="55"/>
    <cellStyle name="Normal 2 9" xfId="56"/>
    <cellStyle name="Normal 3" xfId="57"/>
    <cellStyle name="Normal 3 2" xfId="58"/>
    <cellStyle name="Normal 4" xfId="59"/>
    <cellStyle name="Normal 5" xfId="60"/>
    <cellStyle name="Normal 6" xfId="61"/>
    <cellStyle name="Normal 7" xfId="62"/>
    <cellStyle name="Normal 8" xfId="63"/>
    <cellStyle name="Normal 9" xfId="64"/>
    <cellStyle name="Normal_Hoja2" xfId="65"/>
    <cellStyle name="Num. cuadro" xfId="66"/>
    <cellStyle name="Num. cuadro 2" xfId="67"/>
    <cellStyle name="Num. cuadro_G422-04" xfId="68"/>
    <cellStyle name="Pie" xfId="69"/>
    <cellStyle name="Pie 2" xfId="70"/>
    <cellStyle name="Pie_G422-04" xfId="71"/>
    <cellStyle name="sangria_n1" xfId="72"/>
    <cellStyle name="sangria_n2" xfId="73"/>
    <cellStyle name="Titulo" xfId="74"/>
    <cellStyle name="Titulo 2" xfId="75"/>
    <cellStyle name="Titulo_G422-04" xfId="7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externalLink" Target="externalLinks/externalLink4.xml"/><Relationship Id="rId50" Type="http://schemas.openxmlformats.org/officeDocument/2006/relationships/externalLink" Target="externalLinks/externalLink7.xml"/><Relationship Id="rId55"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externalLink" Target="externalLinks/externalLink2.xml"/><Relationship Id="rId53" Type="http://schemas.openxmlformats.org/officeDocument/2006/relationships/styles" Target="styles.xml"/><Relationship Id="rId58" Type="http://schemas.openxmlformats.org/officeDocument/2006/relationships/customXml" Target="../customXml/item3.xml"/><Relationship Id="rId5" Type="http://schemas.openxmlformats.org/officeDocument/2006/relationships/worksheet" Target="worksheets/sheet5.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externalLink" Target="externalLinks/externalLink5.xml"/><Relationship Id="rId56" Type="http://schemas.openxmlformats.org/officeDocument/2006/relationships/customXml" Target="../customXml/item1.xml"/><Relationship Id="rId8" Type="http://schemas.openxmlformats.org/officeDocument/2006/relationships/worksheet" Target="worksheets/sheet8.xml"/><Relationship Id="rId51" Type="http://schemas.openxmlformats.org/officeDocument/2006/relationships/externalLink" Target="externalLinks/externalLink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externalLink" Target="externalLinks/externalLink3.xml"/><Relationship Id="rId59" Type="http://schemas.openxmlformats.org/officeDocument/2006/relationships/customXml" Target="../customXml/item4.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externalLink" Target="externalLinks/externalLink6.xml"/><Relationship Id="rId57" Type="http://schemas.openxmlformats.org/officeDocument/2006/relationships/customXml" Target="../customXml/item2.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externalLink" Target="externalLinks/externalLink1.xml"/><Relationship Id="rId52"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0"/>
      <c:rotY val="0"/>
      <c:depthPercent val="100"/>
      <c:rAngAx val="0"/>
    </c:view3D>
    <c:floor>
      <c:thickness val="0"/>
    </c:floor>
    <c:sideWall>
      <c:thickness val="0"/>
      <c:spPr>
        <a:noFill/>
        <a:ln w="25400">
          <a:noFill/>
        </a:ln>
      </c:spPr>
    </c:sideWall>
    <c:backWall>
      <c:thickness val="0"/>
      <c:spPr>
        <a:noFill/>
        <a:ln w="25400">
          <a:noFill/>
        </a:ln>
      </c:spPr>
    </c:backWall>
    <c:plotArea>
      <c:layout>
        <c:manualLayout>
          <c:layoutTarget val="inner"/>
          <c:xMode val="edge"/>
          <c:yMode val="edge"/>
          <c:x val="6.1632571455310396E-3"/>
          <c:y val="1.8547175822675344E-2"/>
          <c:w val="0.98767408669142964"/>
          <c:h val="0.81572043331982125"/>
        </c:manualLayout>
      </c:layout>
      <c:bar3DChart>
        <c:barDir val="col"/>
        <c:grouping val="clustered"/>
        <c:varyColors val="0"/>
        <c:ser>
          <c:idx val="0"/>
          <c:order val="0"/>
          <c:spPr>
            <a:solidFill>
              <a:srgbClr val="4F6228"/>
            </a:solidFill>
            <a:ln w="12700">
              <a:solidFill>
                <a:srgbClr val="000000"/>
              </a:solidFill>
              <a:prstDash val="solid"/>
            </a:ln>
            <a:scene3d>
              <a:camera prst="orthographicFront"/>
              <a:lightRig rig="threePt" dir="t"/>
            </a:scene3d>
            <a:sp3d prstMaterial="softEdge">
              <a:bevelT/>
              <a:contourClr>
                <a:srgbClr val="000000"/>
              </a:contourClr>
            </a:sp3d>
          </c:spPr>
          <c:invertIfNegative val="0"/>
          <c:dLbls>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 5.1'!$F$5:$F$10</c:f>
              <c:strCache>
                <c:ptCount val="6"/>
                <c:pt idx="0">
                  <c:v>1 a 4
camas</c:v>
                </c:pt>
                <c:pt idx="1">
                  <c:v>5 a 9
camas</c:v>
                </c:pt>
                <c:pt idx="2">
                  <c:v>10 a 14
camas</c:v>
                </c:pt>
                <c:pt idx="3">
                  <c:v>15 a 24
camas</c:v>
                </c:pt>
                <c:pt idx="4">
                  <c:v>25 a 49
camas</c:v>
                </c:pt>
                <c:pt idx="5">
                  <c:v>50 y más
camas</c:v>
                </c:pt>
              </c:strCache>
            </c:strRef>
          </c:cat>
          <c:val>
            <c:numRef>
              <c:f>'G 5.1'!$G$5:$G$10</c:f>
              <c:numCache>
                <c:formatCode>General</c:formatCode>
                <c:ptCount val="6"/>
                <c:pt idx="0">
                  <c:v>37</c:v>
                </c:pt>
                <c:pt idx="1">
                  <c:v>62</c:v>
                </c:pt>
                <c:pt idx="2">
                  <c:v>25</c:v>
                </c:pt>
                <c:pt idx="3">
                  <c:v>12</c:v>
                </c:pt>
                <c:pt idx="4">
                  <c:v>6</c:v>
                </c:pt>
                <c:pt idx="5">
                  <c:v>2</c:v>
                </c:pt>
              </c:numCache>
            </c:numRef>
          </c:val>
          <c:shape val="cylinder"/>
          <c:extLst>
            <c:ext xmlns:c16="http://schemas.microsoft.com/office/drawing/2014/chart" uri="{C3380CC4-5D6E-409C-BE32-E72D297353CC}">
              <c16:uniqueId val="{00000000-2407-48EB-A7F3-6AAC395EC52E}"/>
            </c:ext>
          </c:extLst>
        </c:ser>
        <c:ser>
          <c:idx val="1"/>
          <c:order val="1"/>
          <c:spPr>
            <a:solidFill>
              <a:srgbClr val="C4BD97"/>
            </a:solidFill>
            <a:ln>
              <a:solidFill>
                <a:sysClr val="windowText" lastClr="000000"/>
              </a:solidFill>
            </a:ln>
            <a:scene3d>
              <a:camera prst="orthographicFront"/>
              <a:lightRig rig="threePt" dir="t"/>
            </a:scene3d>
            <a:sp3d prstMaterial="softEdge">
              <a:bevelT/>
              <a:contourClr>
                <a:srgbClr val="000000"/>
              </a:contourClr>
            </a:sp3d>
          </c:spPr>
          <c:invertIfNegative val="0"/>
          <c:dLbls>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 5.1'!$F$5:$F$10</c:f>
              <c:strCache>
                <c:ptCount val="6"/>
                <c:pt idx="0">
                  <c:v>1 a 4
camas</c:v>
                </c:pt>
                <c:pt idx="1">
                  <c:v>5 a 9
camas</c:v>
                </c:pt>
                <c:pt idx="2">
                  <c:v>10 a 14
camas</c:v>
                </c:pt>
                <c:pt idx="3">
                  <c:v>15 a 24
camas</c:v>
                </c:pt>
                <c:pt idx="4">
                  <c:v>25 a 49
camas</c:v>
                </c:pt>
                <c:pt idx="5">
                  <c:v>50 y más
camas</c:v>
                </c:pt>
              </c:strCache>
            </c:strRef>
          </c:cat>
          <c:val>
            <c:numRef>
              <c:f>'G 5.1'!$H$5:$H$10</c:f>
              <c:numCache>
                <c:formatCode>0</c:formatCode>
                <c:ptCount val="6"/>
                <c:pt idx="0">
                  <c:v>32</c:v>
                </c:pt>
                <c:pt idx="1">
                  <c:v>60</c:v>
                </c:pt>
                <c:pt idx="2">
                  <c:v>31</c:v>
                </c:pt>
                <c:pt idx="3">
                  <c:v>7</c:v>
                </c:pt>
                <c:pt idx="4">
                  <c:v>8</c:v>
                </c:pt>
                <c:pt idx="5">
                  <c:v>2</c:v>
                </c:pt>
              </c:numCache>
            </c:numRef>
          </c:val>
          <c:shape val="cylinder"/>
          <c:extLst>
            <c:ext xmlns:c16="http://schemas.microsoft.com/office/drawing/2014/chart" uri="{C3380CC4-5D6E-409C-BE32-E72D297353CC}">
              <c16:uniqueId val="{00000001-2407-48EB-A7F3-6AAC395EC52E}"/>
            </c:ext>
          </c:extLst>
        </c:ser>
        <c:dLbls>
          <c:showLegendKey val="0"/>
          <c:showVal val="0"/>
          <c:showCatName val="0"/>
          <c:showSerName val="0"/>
          <c:showPercent val="0"/>
          <c:showBubbleSize val="0"/>
        </c:dLbls>
        <c:gapWidth val="30"/>
        <c:shape val="box"/>
        <c:axId val="1806179663"/>
        <c:axId val="1"/>
        <c:axId val="0"/>
      </c:bar3DChart>
      <c:catAx>
        <c:axId val="1806179663"/>
        <c:scaling>
          <c:orientation val="minMax"/>
        </c:scaling>
        <c:delete val="0"/>
        <c:axPos val="b"/>
        <c:numFmt formatCode="General" sourceLinked="1"/>
        <c:majorTickMark val="out"/>
        <c:minorTickMark val="none"/>
        <c:tickLblPos val="low"/>
        <c:spPr>
          <a:ln w="9525">
            <a:noFill/>
          </a:ln>
        </c:spPr>
        <c:txPr>
          <a:bodyPr rot="0" vert="horz"/>
          <a:lstStyle/>
          <a:p>
            <a:pPr>
              <a:defRPr sz="8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scaling>
        <c:delete val="1"/>
        <c:axPos val="l"/>
        <c:numFmt formatCode="General" sourceLinked="1"/>
        <c:majorTickMark val="out"/>
        <c:minorTickMark val="none"/>
        <c:tickLblPos val="nextTo"/>
        <c:crossAx val="1806179663"/>
        <c:crosses val="autoZero"/>
        <c:crossBetween val="between"/>
      </c:valAx>
      <c:spPr>
        <a:noFill/>
        <a:ln w="25400">
          <a:noFill/>
        </a:ln>
      </c:spPr>
    </c:plotArea>
    <c:plotVisOnly val="1"/>
    <c:dispBlanksAs val="gap"/>
    <c:showDLblsOverMax val="0"/>
  </c:chart>
  <c:spPr>
    <a:no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122" r="0.75000000000000122" t="1" header="0" footer="0"/>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0"/>
      <c:rotY val="0"/>
      <c:depthPercent val="100"/>
      <c:rAngAx val="0"/>
    </c:view3D>
    <c:floor>
      <c:thickness val="0"/>
    </c:floor>
    <c:sideWall>
      <c:thickness val="0"/>
      <c:spPr>
        <a:noFill/>
        <a:ln w="25400">
          <a:noFill/>
        </a:ln>
      </c:spPr>
    </c:sideWall>
    <c:backWall>
      <c:thickness val="0"/>
      <c:spPr>
        <a:noFill/>
        <a:ln w="25400">
          <a:noFill/>
        </a:ln>
      </c:spPr>
    </c:backWall>
    <c:plotArea>
      <c:layout>
        <c:manualLayout>
          <c:layoutTarget val="inner"/>
          <c:xMode val="edge"/>
          <c:yMode val="edge"/>
          <c:x val="6.1633328342678897E-3"/>
          <c:y val="1.0840137089624341E-2"/>
          <c:w val="0.98767408669142964"/>
          <c:h val="0.96872553292462082"/>
        </c:manualLayout>
      </c:layout>
      <c:bar3DChart>
        <c:barDir val="col"/>
        <c:grouping val="clustered"/>
        <c:varyColors val="0"/>
        <c:ser>
          <c:idx val="0"/>
          <c:order val="0"/>
          <c:spPr>
            <a:solidFill>
              <a:srgbClr val="31859C"/>
            </a:solidFill>
            <a:ln w="12700">
              <a:solidFill>
                <a:srgbClr val="000000"/>
              </a:solidFill>
              <a:prstDash val="solid"/>
            </a:ln>
            <a:scene3d>
              <a:camera prst="orthographicFront"/>
              <a:lightRig rig="threePt" dir="t"/>
            </a:scene3d>
            <a:sp3d prstMaterial="softEdge">
              <a:bevelT/>
              <a:contourClr>
                <a:srgbClr val="000000"/>
              </a:contourClr>
            </a:sp3d>
          </c:spPr>
          <c:invertIfNegative val="0"/>
          <c:dLbls>
            <c:numFmt formatCode="#\ ##0" sourceLinked="0"/>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 5.2'!$F$6:$F$13</c:f>
              <c:strCache>
                <c:ptCount val="8"/>
                <c:pt idx="0">
                  <c:v>Diagnóstico
quirúrgico</c:v>
                </c:pt>
                <c:pt idx="1">
                  <c:v>Relación
médico-paciente</c:v>
                </c:pt>
                <c:pt idx="2">
                  <c:v>Tratamiento
quirúrgico</c:v>
                </c:pt>
                <c:pt idx="3">
                  <c:v>Tratamiento
médico</c:v>
                </c:pt>
                <c:pt idx="4">
                  <c:v>Deficiencias
administrativas</c:v>
                </c:pt>
                <c:pt idx="5">
                  <c:v>Auxiliares de
diagnóstico y
tratamiento</c:v>
                </c:pt>
                <c:pt idx="6">
                  <c:v>Atención de
parto y puerperio</c:v>
                </c:pt>
                <c:pt idx="7">
                  <c:v>Accidentes
e incidentes</c:v>
                </c:pt>
              </c:strCache>
            </c:strRef>
          </c:cat>
          <c:val>
            <c:numRef>
              <c:f>'G 5.2'!$G$6:$G$13</c:f>
              <c:numCache>
                <c:formatCode>0</c:formatCode>
                <c:ptCount val="8"/>
                <c:pt idx="0">
                  <c:v>80</c:v>
                </c:pt>
                <c:pt idx="1">
                  <c:v>58</c:v>
                </c:pt>
                <c:pt idx="2">
                  <c:v>41</c:v>
                </c:pt>
                <c:pt idx="3">
                  <c:v>34</c:v>
                </c:pt>
                <c:pt idx="4">
                  <c:v>32</c:v>
                </c:pt>
                <c:pt idx="5">
                  <c:v>7</c:v>
                </c:pt>
                <c:pt idx="6">
                  <c:v>4</c:v>
                </c:pt>
                <c:pt idx="7">
                  <c:v>3</c:v>
                </c:pt>
              </c:numCache>
            </c:numRef>
          </c:val>
          <c:shape val="cylinder"/>
          <c:extLst>
            <c:ext xmlns:c16="http://schemas.microsoft.com/office/drawing/2014/chart" uri="{C3380CC4-5D6E-409C-BE32-E72D297353CC}">
              <c16:uniqueId val="{00000000-105F-46C0-BBC4-9B30B36BFC72}"/>
            </c:ext>
          </c:extLst>
        </c:ser>
        <c:dLbls>
          <c:showLegendKey val="0"/>
          <c:showVal val="0"/>
          <c:showCatName val="0"/>
          <c:showSerName val="0"/>
          <c:showPercent val="0"/>
          <c:showBubbleSize val="0"/>
        </c:dLbls>
        <c:gapWidth val="30"/>
        <c:shape val="box"/>
        <c:axId val="1806182991"/>
        <c:axId val="1"/>
        <c:axId val="0"/>
      </c:bar3DChart>
      <c:catAx>
        <c:axId val="1806182991"/>
        <c:scaling>
          <c:orientation val="minMax"/>
        </c:scaling>
        <c:delete val="1"/>
        <c:axPos val="b"/>
        <c:numFmt formatCode="General" sourceLinked="1"/>
        <c:majorTickMark val="out"/>
        <c:minorTickMark val="none"/>
        <c:tickLblPos val="nextTo"/>
        <c:crossAx val="1"/>
        <c:crosses val="autoZero"/>
        <c:auto val="1"/>
        <c:lblAlgn val="ctr"/>
        <c:lblOffset val="100"/>
        <c:noMultiLvlLbl val="0"/>
      </c:catAx>
      <c:valAx>
        <c:axId val="1"/>
        <c:scaling>
          <c:orientation val="minMax"/>
          <c:max val="85"/>
          <c:min val="0"/>
        </c:scaling>
        <c:delete val="1"/>
        <c:axPos val="l"/>
        <c:numFmt formatCode="0" sourceLinked="1"/>
        <c:majorTickMark val="out"/>
        <c:minorTickMark val="none"/>
        <c:tickLblPos val="nextTo"/>
        <c:crossAx val="1806182991"/>
        <c:crosses val="autoZero"/>
        <c:crossBetween val="between"/>
      </c:valAx>
      <c:spPr>
        <a:noFill/>
        <a:ln w="25400">
          <a:noFill/>
        </a:ln>
      </c:spPr>
    </c:plotArea>
    <c:plotVisOnly val="1"/>
    <c:dispBlanksAs val="gap"/>
    <c:showDLblsOverMax val="0"/>
  </c:chart>
  <c:spPr>
    <a:no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167" r="0.75000000000000167" t="1" header="0" footer="0"/>
    <c:pageSetup orientation="landscape"/>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411480</xdr:colOff>
      <xdr:row>9</xdr:row>
      <xdr:rowOff>106680</xdr:rowOff>
    </xdr:from>
    <xdr:to>
      <xdr:col>1</xdr:col>
      <xdr:colOff>411480</xdr:colOff>
      <xdr:row>46</xdr:row>
      <xdr:rowOff>68580</xdr:rowOff>
    </xdr:to>
    <xdr:sp macro="" textlink="">
      <xdr:nvSpPr>
        <xdr:cNvPr id="1144512" name="Line 1"/>
        <xdr:cNvSpPr>
          <a:spLocks noChangeShapeType="1"/>
        </xdr:cNvSpPr>
      </xdr:nvSpPr>
      <xdr:spPr bwMode="auto">
        <a:xfrm>
          <a:off x="883920" y="1432560"/>
          <a:ext cx="0" cy="50368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0</xdr:col>
      <xdr:colOff>0</xdr:colOff>
      <xdr:row>1</xdr:row>
      <xdr:rowOff>0</xdr:rowOff>
    </xdr:from>
    <xdr:to>
      <xdr:col>3</xdr:col>
      <xdr:colOff>297180</xdr:colOff>
      <xdr:row>33</xdr:row>
      <xdr:rowOff>137160</xdr:rowOff>
    </xdr:to>
    <xdr:grpSp>
      <xdr:nvGrpSpPr>
        <xdr:cNvPr id="1144513" name="15 Grupo"/>
        <xdr:cNvGrpSpPr>
          <a:grpSpLocks/>
        </xdr:cNvGrpSpPr>
      </xdr:nvGrpSpPr>
      <xdr:grpSpPr bwMode="auto">
        <a:xfrm>
          <a:off x="0" y="198120"/>
          <a:ext cx="6454140" cy="4556760"/>
          <a:chOff x="0" y="0"/>
          <a:chExt cx="6553200" cy="4714875"/>
        </a:xfrm>
      </xdr:grpSpPr>
      <xdr:grpSp>
        <xdr:nvGrpSpPr>
          <xdr:cNvPr id="1144514" name="6 Grupo"/>
          <xdr:cNvGrpSpPr>
            <a:grpSpLocks/>
          </xdr:cNvGrpSpPr>
        </xdr:nvGrpSpPr>
        <xdr:grpSpPr bwMode="auto">
          <a:xfrm>
            <a:off x="0" y="0"/>
            <a:ext cx="6553200" cy="4714875"/>
            <a:chOff x="11518582" y="419895"/>
            <a:chExt cx="6552000" cy="4658400"/>
          </a:xfrm>
        </xdr:grpSpPr>
        <xdr:cxnSp macro="">
          <xdr:nvCxnSpPr>
            <xdr:cNvPr id="6" name="5 Conector recto"/>
            <xdr:cNvCxnSpPr/>
          </xdr:nvCxnSpPr>
          <xdr:spPr>
            <a:xfrm rot="5400000">
              <a:off x="9197541" y="2749095"/>
              <a:ext cx="46584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7" name="6 Conector recto"/>
            <xdr:cNvCxnSpPr/>
          </xdr:nvCxnSpPr>
          <xdr:spPr>
            <a:xfrm rot="5400000">
              <a:off x="15733223" y="2749095"/>
              <a:ext cx="46584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8" name="7 Conector recto"/>
            <xdr:cNvCxnSpPr/>
          </xdr:nvCxnSpPr>
          <xdr:spPr>
            <a:xfrm rot="10800000">
              <a:off x="11518582" y="427685"/>
              <a:ext cx="65520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9" name="8 Conector recto"/>
            <xdr:cNvCxnSpPr/>
          </xdr:nvCxnSpPr>
          <xdr:spPr>
            <a:xfrm rot="10800000">
              <a:off x="11518582" y="5070505"/>
              <a:ext cx="65520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nvGrpSpPr>
          <xdr:cNvPr id="1144515" name="14 Grupo"/>
          <xdr:cNvGrpSpPr>
            <a:grpSpLocks/>
          </xdr:cNvGrpSpPr>
        </xdr:nvGrpSpPr>
        <xdr:grpSpPr bwMode="auto">
          <a:xfrm>
            <a:off x="400050" y="619125"/>
            <a:ext cx="5876925" cy="4057650"/>
            <a:chOff x="400050" y="619125"/>
            <a:chExt cx="5876925" cy="4057650"/>
          </a:xfrm>
        </xdr:grpSpPr>
        <xdr:graphicFrame macro="">
          <xdr:nvGraphicFramePr>
            <xdr:cNvPr id="1144516" name="Chart 4"/>
            <xdr:cNvGraphicFramePr>
              <a:graphicFrameLocks/>
            </xdr:cNvGraphicFramePr>
          </xdr:nvGraphicFramePr>
          <xdr:xfrm>
            <a:off x="400050" y="619125"/>
            <a:ext cx="5876925" cy="3295650"/>
          </xdr:xfrm>
          <a:graphic>
            <a:graphicData uri="http://schemas.openxmlformats.org/drawingml/2006/chart">
              <c:chart xmlns:c="http://schemas.openxmlformats.org/drawingml/2006/chart" xmlns:r="http://schemas.openxmlformats.org/officeDocument/2006/relationships" r:id="rId1"/>
            </a:graphicData>
          </a:graphic>
        </xdr:graphicFrame>
        <xdr:sp macro="" textlink="">
          <xdr:nvSpPr>
            <xdr:cNvPr id="12" name="11 Rectángulo"/>
            <xdr:cNvSpPr/>
          </xdr:nvSpPr>
          <xdr:spPr>
            <a:xfrm>
              <a:off x="1362870" y="3847591"/>
              <a:ext cx="195862" cy="141919"/>
            </a:xfrm>
            <a:prstGeom prst="rect">
              <a:avLst/>
            </a:prstGeom>
            <a:solidFill>
              <a:srgbClr val="4F6228"/>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s-MX"/>
            </a:p>
          </xdr:txBody>
        </xdr:sp>
        <xdr:sp macro="" textlink="">
          <xdr:nvSpPr>
            <xdr:cNvPr id="13" name="12 Rectángulo"/>
            <xdr:cNvSpPr/>
          </xdr:nvSpPr>
          <xdr:spPr>
            <a:xfrm>
              <a:off x="3484703" y="3847591"/>
              <a:ext cx="236666" cy="141919"/>
            </a:xfrm>
            <a:prstGeom prst="rect">
              <a:avLst/>
            </a:prstGeom>
            <a:solidFill>
              <a:srgbClr val="C4BD97"/>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s-MX"/>
            </a:p>
          </xdr:txBody>
        </xdr:sp>
        <xdr:grpSp>
          <xdr:nvGrpSpPr>
            <xdr:cNvPr id="1144519" name="13 Grupo"/>
            <xdr:cNvGrpSpPr>
              <a:grpSpLocks/>
            </xdr:cNvGrpSpPr>
          </xdr:nvGrpSpPr>
          <xdr:grpSpPr bwMode="auto">
            <a:xfrm>
              <a:off x="1563393" y="3828935"/>
              <a:ext cx="3929879" cy="317610"/>
              <a:chOff x="1563394" y="3828935"/>
              <a:chExt cx="3933501" cy="317623"/>
            </a:xfrm>
          </xdr:grpSpPr>
          <xdr:sp macro="" textlink="">
            <xdr:nvSpPr>
              <xdr:cNvPr id="10" name="9 CuadroTexto"/>
              <xdr:cNvSpPr txBox="1"/>
            </xdr:nvSpPr>
            <xdr:spPr>
              <a:xfrm>
                <a:off x="1566896" y="3831822"/>
                <a:ext cx="1797052" cy="31538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r>
                  <a:rPr lang="es-MX" sz="800">
                    <a:latin typeface="Arial" pitchFamily="34" charset="0"/>
                    <a:cs typeface="Arial" pitchFamily="34" charset="0"/>
                  </a:rPr>
                  <a:t>2014</a:t>
                </a:r>
              </a:p>
              <a:p>
                <a:r>
                  <a:rPr lang="es-MX" sz="900" i="1">
                    <a:latin typeface="Arial" pitchFamily="34" charset="0"/>
                    <a:cs typeface="Arial" pitchFamily="34" charset="0"/>
                  </a:rPr>
                  <a:t>(Total</a:t>
                </a:r>
                <a:r>
                  <a:rPr lang="es-MX" sz="900" i="1" baseline="0">
                    <a:latin typeface="Arial" pitchFamily="34" charset="0"/>
                    <a:cs typeface="Arial" pitchFamily="34" charset="0"/>
                  </a:rPr>
                  <a:t> de establecimientos: 144)</a:t>
                </a:r>
                <a:endParaRPr lang="es-MX" sz="900" i="1">
                  <a:latin typeface="Arial" pitchFamily="34" charset="0"/>
                  <a:cs typeface="Arial" pitchFamily="34" charset="0"/>
                </a:endParaRPr>
              </a:p>
            </xdr:txBody>
          </xdr:sp>
          <xdr:sp macro="" textlink="">
            <xdr:nvSpPr>
              <xdr:cNvPr id="11" name="10 CuadroTexto"/>
              <xdr:cNvSpPr txBox="1"/>
            </xdr:nvSpPr>
            <xdr:spPr>
              <a:xfrm>
                <a:off x="3698853" y="3831822"/>
                <a:ext cx="1797052" cy="31538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r>
                  <a:rPr lang="es-MX" sz="800">
                    <a:latin typeface="Arial" pitchFamily="34" charset="0"/>
                    <a:cs typeface="Arial" pitchFamily="34" charset="0"/>
                  </a:rPr>
                  <a:t>2015</a:t>
                </a:r>
              </a:p>
              <a:p>
                <a:r>
                  <a:rPr lang="es-MX" sz="900" i="1">
                    <a:latin typeface="Arial" pitchFamily="34" charset="0"/>
                    <a:cs typeface="Arial" pitchFamily="34" charset="0"/>
                  </a:rPr>
                  <a:t>(Total de establecimientos:</a:t>
                </a:r>
                <a:r>
                  <a:rPr lang="es-MX" sz="900" i="1" baseline="0">
                    <a:latin typeface="Arial" pitchFamily="34" charset="0"/>
                    <a:cs typeface="Arial" pitchFamily="34" charset="0"/>
                  </a:rPr>
                  <a:t> 140)</a:t>
                </a:r>
                <a:endParaRPr lang="es-MX" sz="900" i="1">
                  <a:latin typeface="Arial" pitchFamily="34" charset="0"/>
                  <a:cs typeface="Arial" pitchFamily="34" charset="0"/>
                </a:endParaRPr>
              </a:p>
            </xdr:txBody>
          </xdr:sp>
        </xdr:grpSp>
        <xdr:sp macro="" textlink="">
          <xdr:nvSpPr>
            <xdr:cNvPr id="3" name="fuente"/>
            <xdr:cNvSpPr txBox="1">
              <a:spLocks noChangeArrowheads="1"/>
            </xdr:cNvSpPr>
          </xdr:nvSpPr>
          <xdr:spPr bwMode="auto">
            <a:xfrm>
              <a:off x="489654" y="4367962"/>
              <a:ext cx="3917230" cy="307492"/>
            </a:xfrm>
            <a:prstGeom prst="rect">
              <a:avLst/>
            </a:prstGeom>
            <a:noFill/>
            <a:ln w="9525">
              <a:noFill/>
              <a:miter lim="800000"/>
              <a:headEnd/>
              <a:tailEnd/>
            </a:ln>
          </xdr:spPr>
          <xdr:txBody>
            <a:bodyPr wrap="none" lIns="18288" tIns="22860" rIns="0" bIns="0" anchor="t" upright="1">
              <a:noAutofit/>
            </a:bodyPr>
            <a:lstStyle/>
            <a:p>
              <a:pPr algn="l" rtl="0">
                <a:defRPr sz="1000"/>
              </a:pPr>
              <a:r>
                <a:rPr lang="es-MX" sz="800" b="0" i="0" strike="noStrike">
                  <a:solidFill>
                    <a:srgbClr val="000000"/>
                  </a:solidFill>
                  <a:latin typeface="Arial"/>
                  <a:cs typeface="Arial"/>
                </a:rPr>
                <a:t>Nota:     Datos referidos al 31 de diciembre de cada año.</a:t>
              </a:r>
            </a:p>
            <a:p>
              <a:pPr algn="l" rtl="0">
                <a:defRPr sz="1000"/>
              </a:pPr>
              <a:r>
                <a:rPr lang="es-MX" sz="800" b="0" i="0" strike="noStrike">
                  <a:solidFill>
                    <a:srgbClr val="000000"/>
                  </a:solidFill>
                  <a:latin typeface="Arial"/>
                  <a:cs typeface="Arial"/>
                </a:rPr>
                <a:t>Fuente: INEGI.</a:t>
              </a:r>
              <a:r>
                <a:rPr lang="es-MX" sz="800" b="0" i="0" strike="noStrike" baseline="0">
                  <a:solidFill>
                    <a:srgbClr val="000000"/>
                  </a:solidFill>
                  <a:latin typeface="Arial"/>
                  <a:cs typeface="Arial"/>
                </a:rPr>
                <a:t> Dirección General de Estadísticas Económicas. </a:t>
              </a:r>
              <a:r>
                <a:rPr lang="es-MX" sz="800" b="0" i="1" strike="noStrike" baseline="0">
                  <a:solidFill>
                    <a:srgbClr val="000000"/>
                  </a:solidFill>
                  <a:latin typeface="Arial"/>
                  <a:cs typeface="Arial"/>
                </a:rPr>
                <a:t>Estadísticas de salud.</a:t>
              </a:r>
              <a:endParaRPr lang="es-MX" sz="800" b="0" i="1" strike="noStrike">
                <a:solidFill>
                  <a:srgbClr val="000000"/>
                </a:solidFill>
                <a:latin typeface="Arial"/>
                <a:cs typeface="Arial"/>
              </a:endParaRPr>
            </a:p>
          </xdr:txBody>
        </xdr:sp>
      </xdr:grp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411480</xdr:colOff>
      <xdr:row>1</xdr:row>
      <xdr:rowOff>0</xdr:rowOff>
    </xdr:from>
    <xdr:to>
      <xdr:col>1</xdr:col>
      <xdr:colOff>411480</xdr:colOff>
      <xdr:row>44</xdr:row>
      <xdr:rowOff>76200</xdr:rowOff>
    </xdr:to>
    <xdr:sp macro="" textlink="">
      <xdr:nvSpPr>
        <xdr:cNvPr id="1179180" name="Line 1"/>
        <xdr:cNvSpPr>
          <a:spLocks noChangeShapeType="1"/>
        </xdr:cNvSpPr>
      </xdr:nvSpPr>
      <xdr:spPr bwMode="auto">
        <a:xfrm>
          <a:off x="883920" y="198120"/>
          <a:ext cx="0" cy="599694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xdr:col>
      <xdr:colOff>1181099</xdr:colOff>
      <xdr:row>4</xdr:row>
      <xdr:rowOff>121225</xdr:rowOff>
    </xdr:from>
    <xdr:to>
      <xdr:col>1</xdr:col>
      <xdr:colOff>4104584</xdr:colOff>
      <xdr:row>6</xdr:row>
      <xdr:rowOff>66675</xdr:rowOff>
    </xdr:to>
    <xdr:sp macro="" textlink="">
      <xdr:nvSpPr>
        <xdr:cNvPr id="18" name="Text Box 5"/>
        <xdr:cNvSpPr txBox="1">
          <a:spLocks noChangeArrowheads="1"/>
        </xdr:cNvSpPr>
      </xdr:nvSpPr>
      <xdr:spPr bwMode="auto">
        <a:xfrm>
          <a:off x="1005839" y="549850"/>
          <a:ext cx="3129291" cy="269300"/>
        </a:xfrm>
        <a:prstGeom prst="rect">
          <a:avLst/>
        </a:prstGeom>
        <a:noFill/>
        <a:ln w="9525">
          <a:noFill/>
          <a:miter lim="800000"/>
          <a:headEnd/>
          <a:tailEnd/>
        </a:ln>
      </xdr:spPr>
      <xdr:txBody>
        <a:bodyPr wrap="square" lIns="36000" tIns="72000" rIns="36000" bIns="36000" anchor="t" upright="1">
          <a:noAutofit/>
        </a:bodyPr>
        <a:lstStyle/>
        <a:p>
          <a:pPr algn="ctr" rtl="0">
            <a:defRPr sz="1000"/>
          </a:pPr>
          <a:r>
            <a:rPr lang="es-MX" sz="900" b="0" i="1" strike="noStrike">
              <a:solidFill>
                <a:srgbClr val="000000"/>
              </a:solidFill>
              <a:latin typeface="Arial"/>
              <a:cs typeface="Arial"/>
            </a:rPr>
            <a:t>Total de inconformidades</a:t>
          </a:r>
          <a:r>
            <a:rPr lang="es-MX" sz="900" b="0" i="1" strike="noStrike" baseline="0">
              <a:solidFill>
                <a:srgbClr val="000000"/>
              </a:solidFill>
              <a:latin typeface="Arial"/>
              <a:cs typeface="Arial"/>
            </a:rPr>
            <a:t> concluidas: 61</a:t>
          </a:r>
          <a:endParaRPr lang="es-MX" sz="900" b="0" i="1" strike="noStrike">
            <a:solidFill>
              <a:srgbClr val="000000"/>
            </a:solidFill>
            <a:latin typeface="Arial"/>
            <a:cs typeface="Arial"/>
          </a:endParaRPr>
        </a:p>
      </xdr:txBody>
    </xdr:sp>
    <xdr:clientData/>
  </xdr:twoCellAnchor>
  <xdr:twoCellAnchor editAs="oneCell">
    <xdr:from>
      <xdr:col>0</xdr:col>
      <xdr:colOff>0</xdr:colOff>
      <xdr:row>1</xdr:row>
      <xdr:rowOff>0</xdr:rowOff>
    </xdr:from>
    <xdr:to>
      <xdr:col>3</xdr:col>
      <xdr:colOff>297180</xdr:colOff>
      <xdr:row>33</xdr:row>
      <xdr:rowOff>83820</xdr:rowOff>
    </xdr:to>
    <xdr:grpSp>
      <xdr:nvGrpSpPr>
        <xdr:cNvPr id="1179182" name="18 Grupo"/>
        <xdr:cNvGrpSpPr>
          <a:grpSpLocks/>
        </xdr:cNvGrpSpPr>
      </xdr:nvGrpSpPr>
      <xdr:grpSpPr bwMode="auto">
        <a:xfrm>
          <a:off x="0" y="198120"/>
          <a:ext cx="6454140" cy="4495800"/>
          <a:chOff x="0" y="0"/>
          <a:chExt cx="6553200" cy="4657725"/>
        </a:xfrm>
      </xdr:grpSpPr>
      <xdr:graphicFrame macro="">
        <xdr:nvGraphicFramePr>
          <xdr:cNvPr id="1179183" name="Chart 3"/>
          <xdr:cNvGraphicFramePr>
            <a:graphicFrameLocks/>
          </xdr:cNvGraphicFramePr>
        </xdr:nvGraphicFramePr>
        <xdr:xfrm>
          <a:off x="476250" y="762000"/>
          <a:ext cx="5772150" cy="2581275"/>
        </xdr:xfrm>
        <a:graphic>
          <a:graphicData uri="http://schemas.openxmlformats.org/drawingml/2006/chart">
            <c:chart xmlns:c="http://schemas.openxmlformats.org/drawingml/2006/chart" xmlns:r="http://schemas.openxmlformats.org/officeDocument/2006/relationships" r:id="rId1"/>
          </a:graphicData>
        </a:graphic>
      </xdr:graphicFrame>
      <xdr:grpSp>
        <xdr:nvGrpSpPr>
          <xdr:cNvPr id="1179184" name="6 Grupo"/>
          <xdr:cNvGrpSpPr>
            <a:grpSpLocks/>
          </xdr:cNvGrpSpPr>
        </xdr:nvGrpSpPr>
        <xdr:grpSpPr bwMode="auto">
          <a:xfrm>
            <a:off x="0" y="0"/>
            <a:ext cx="6553200" cy="4657725"/>
            <a:chOff x="11518582" y="419895"/>
            <a:chExt cx="6552000" cy="4658400"/>
          </a:xfrm>
        </xdr:grpSpPr>
        <xdr:cxnSp macro="">
          <xdr:nvCxnSpPr>
            <xdr:cNvPr id="8" name="7 Conector recto"/>
            <xdr:cNvCxnSpPr/>
          </xdr:nvCxnSpPr>
          <xdr:spPr>
            <a:xfrm rot="5400000">
              <a:off x="9197541" y="2749095"/>
              <a:ext cx="46584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9" name="8 Conector recto"/>
            <xdr:cNvCxnSpPr/>
          </xdr:nvCxnSpPr>
          <xdr:spPr>
            <a:xfrm rot="5400000">
              <a:off x="15733223" y="2749095"/>
              <a:ext cx="46584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0" name="9 Conector recto"/>
            <xdr:cNvCxnSpPr/>
          </xdr:nvCxnSpPr>
          <xdr:spPr>
            <a:xfrm rot="10800000">
              <a:off x="11518582" y="427791"/>
              <a:ext cx="65520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1" name="10 Conector recto"/>
            <xdr:cNvCxnSpPr/>
          </xdr:nvCxnSpPr>
          <xdr:spPr>
            <a:xfrm rot="10800000">
              <a:off x="11518582" y="5070399"/>
              <a:ext cx="65520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21" name="Text Box 4"/>
          <xdr:cNvSpPr txBox="1">
            <a:spLocks noChangeArrowheads="1"/>
          </xdr:cNvSpPr>
        </xdr:nvSpPr>
        <xdr:spPr bwMode="auto">
          <a:xfrm>
            <a:off x="669194" y="3331458"/>
            <a:ext cx="734481" cy="394722"/>
          </a:xfrm>
          <a:prstGeom prst="rect">
            <a:avLst/>
          </a:prstGeom>
          <a:noFill/>
          <a:ln w="9525">
            <a:noFill/>
            <a:miter lim="800000"/>
            <a:headEnd/>
            <a:tailEnd/>
          </a:ln>
        </xdr:spPr>
        <xdr:txBody>
          <a:bodyPr wrap="square" lIns="36000" tIns="72000" rIns="36000" bIns="36000" anchor="t" upright="1">
            <a:noAutofit/>
          </a:bodyPr>
          <a:lstStyle/>
          <a:p>
            <a:pPr algn="ctr" rtl="0">
              <a:defRPr sz="1000"/>
            </a:pPr>
            <a:r>
              <a:rPr lang="es-MX" sz="800" b="0" i="0" strike="noStrike">
                <a:solidFill>
                  <a:srgbClr val="000000"/>
                </a:solidFill>
                <a:latin typeface="Arial"/>
                <a:cs typeface="Arial"/>
              </a:rPr>
              <a:t>Diagnóstico</a:t>
            </a:r>
          </a:p>
        </xdr:txBody>
      </xdr:sp>
      <xdr:sp macro="" textlink="">
        <xdr:nvSpPr>
          <xdr:cNvPr id="22" name="Text Box 5"/>
          <xdr:cNvSpPr txBox="1">
            <a:spLocks noChangeArrowheads="1"/>
          </xdr:cNvSpPr>
        </xdr:nvSpPr>
        <xdr:spPr bwMode="auto">
          <a:xfrm>
            <a:off x="1387352" y="3339352"/>
            <a:ext cx="652872" cy="528928"/>
          </a:xfrm>
          <a:prstGeom prst="rect">
            <a:avLst/>
          </a:prstGeom>
          <a:noFill/>
          <a:ln w="9525">
            <a:noFill/>
            <a:miter lim="800000"/>
            <a:headEnd/>
            <a:tailEnd/>
          </a:ln>
        </xdr:spPr>
        <xdr:txBody>
          <a:bodyPr wrap="square" lIns="36000" tIns="72000" rIns="36000" bIns="36000" anchor="t" upright="1">
            <a:noAutofit/>
          </a:bodyPr>
          <a:lstStyle/>
          <a:p>
            <a:pPr algn="ctr" rtl="0">
              <a:defRPr sz="1000"/>
            </a:pPr>
            <a:r>
              <a:rPr lang="es-MX" sz="800" b="0" i="0" strike="noStrike">
                <a:solidFill>
                  <a:srgbClr val="000000"/>
                </a:solidFill>
                <a:latin typeface="Arial"/>
                <a:cs typeface="Arial"/>
              </a:rPr>
              <a:t>Relación</a:t>
            </a:r>
          </a:p>
          <a:p>
            <a:pPr algn="ctr" rtl="0">
              <a:defRPr sz="1000"/>
            </a:pPr>
            <a:r>
              <a:rPr lang="es-MX" sz="800" b="0" i="0" strike="noStrike">
                <a:solidFill>
                  <a:srgbClr val="000000"/>
                </a:solidFill>
                <a:latin typeface="Arial"/>
                <a:cs typeface="Arial"/>
              </a:rPr>
              <a:t>médico-</a:t>
            </a:r>
          </a:p>
          <a:p>
            <a:pPr algn="ctr" rtl="0">
              <a:defRPr sz="1000"/>
            </a:pPr>
            <a:r>
              <a:rPr lang="es-MX" sz="800" b="0" i="0" strike="noStrike">
                <a:solidFill>
                  <a:srgbClr val="000000"/>
                </a:solidFill>
                <a:latin typeface="Arial"/>
                <a:cs typeface="Arial"/>
              </a:rPr>
              <a:t>paciente</a:t>
            </a:r>
          </a:p>
        </xdr:txBody>
      </xdr:sp>
      <xdr:sp macro="" textlink="">
        <xdr:nvSpPr>
          <xdr:cNvPr id="23" name="fuente"/>
          <xdr:cNvSpPr txBox="1">
            <a:spLocks noChangeArrowheads="1"/>
          </xdr:cNvSpPr>
        </xdr:nvSpPr>
        <xdr:spPr bwMode="auto">
          <a:xfrm>
            <a:off x="546780" y="3931436"/>
            <a:ext cx="5851363" cy="615767"/>
          </a:xfrm>
          <a:prstGeom prst="rect">
            <a:avLst/>
          </a:prstGeom>
          <a:noFill/>
          <a:ln w="9525">
            <a:noFill/>
            <a:miter lim="800000"/>
            <a:headEnd/>
            <a:tailEnd/>
          </a:ln>
        </xdr:spPr>
        <xdr:txBody>
          <a:bodyPr wrap="square" lIns="18288" tIns="22860" rIns="0" bIns="0" anchor="t" upright="1">
            <a:noAutofit/>
          </a:bodyPr>
          <a:lstStyle/>
          <a:p>
            <a:pPr algn="just" rtl="0">
              <a:defRPr sz="1000"/>
            </a:pPr>
            <a:r>
              <a:rPr lang="es-MX" sz="800" b="0" i="0" strike="noStrike">
                <a:solidFill>
                  <a:srgbClr val="000000"/>
                </a:solidFill>
                <a:latin typeface="Arial" pitchFamily="34" charset="0"/>
                <a:cs typeface="Arial" pitchFamily="34" charset="0"/>
              </a:rPr>
              <a:t>Nota:      La suma de los motivos es mayor al total de inconformidades</a:t>
            </a:r>
            <a:r>
              <a:rPr lang="es-MX" sz="800" b="0" i="0" strike="noStrike" baseline="0">
                <a:solidFill>
                  <a:srgbClr val="000000"/>
                </a:solidFill>
                <a:latin typeface="Arial" pitchFamily="34" charset="0"/>
                <a:cs typeface="Arial" pitchFamily="34" charset="0"/>
              </a:rPr>
              <a:t> concluidas debido a que una inconformidad puede tener</a:t>
            </a:r>
          </a:p>
          <a:p>
            <a:pPr rtl="0"/>
            <a:r>
              <a:rPr lang="es-MX" sz="800" b="0" i="0">
                <a:latin typeface="Arial" pitchFamily="34" charset="0"/>
                <a:ea typeface="+mn-ea"/>
                <a:cs typeface="Arial" pitchFamily="34" charset="0"/>
              </a:rPr>
              <a:t>              </a:t>
            </a:r>
            <a:r>
              <a:rPr lang="es-MX" sz="800" b="0" i="0" baseline="0">
                <a:latin typeface="Arial" pitchFamily="34" charset="0"/>
                <a:ea typeface="+mn-ea"/>
                <a:cs typeface="Arial" pitchFamily="34" charset="0"/>
              </a:rPr>
              <a:t>uno o</a:t>
            </a:r>
            <a:r>
              <a:rPr lang="es-MX" sz="800" b="0" i="0" strike="noStrike" baseline="0">
                <a:solidFill>
                  <a:srgbClr val="000000"/>
                </a:solidFill>
                <a:latin typeface="Arial" pitchFamily="34" charset="0"/>
                <a:cs typeface="Arial" pitchFamily="34" charset="0"/>
              </a:rPr>
              <a:t> más </a:t>
            </a:r>
            <a:r>
              <a:rPr lang="es-MX" sz="800" b="0" i="0" strike="noStrike" baseline="0">
                <a:solidFill>
                  <a:srgbClr val="000000"/>
                </a:solidFill>
                <a:latin typeface="Arial" pitchFamily="34" charset="0"/>
                <a:ea typeface="+mn-ea"/>
                <a:cs typeface="Arial" pitchFamily="34" charset="0"/>
              </a:rPr>
              <a:t>motivos, asimismo el motivo Diagnóstico presenta un registro mayor al total de inconformidades concluidas </a:t>
            </a:r>
          </a:p>
          <a:p>
            <a:pPr rtl="0"/>
            <a:r>
              <a:rPr lang="es-MX" sz="800" b="0" i="0" strike="noStrike" baseline="0">
                <a:solidFill>
                  <a:srgbClr val="000000"/>
                </a:solidFill>
                <a:latin typeface="Arial" pitchFamily="34" charset="0"/>
                <a:ea typeface="+mn-ea"/>
                <a:cs typeface="Arial" pitchFamily="34" charset="0"/>
              </a:rPr>
              <a:t>              debido a que existen además submotivos al interior de dicho motivo.</a:t>
            </a:r>
          </a:p>
          <a:p>
            <a:pPr algn="just" rtl="0">
              <a:defRPr sz="1000"/>
            </a:pPr>
            <a:r>
              <a:rPr lang="es-MX" sz="800" b="0" i="0" strike="noStrike">
                <a:solidFill>
                  <a:srgbClr val="000000"/>
                </a:solidFill>
                <a:latin typeface="Arial" pitchFamily="34" charset="0"/>
                <a:cs typeface="Arial" pitchFamily="34" charset="0"/>
              </a:rPr>
              <a:t>Fuente: CONAMED</a:t>
            </a:r>
            <a:r>
              <a:rPr lang="es-MX" sz="800" b="0" i="0" strike="noStrike" baseline="0">
                <a:solidFill>
                  <a:srgbClr val="000000"/>
                </a:solidFill>
                <a:latin typeface="Arial" pitchFamily="34" charset="0"/>
                <a:cs typeface="Arial" pitchFamily="34" charset="0"/>
              </a:rPr>
              <a:t>. Dirección General de Calidad e Informática; Subdirección de Estadística; Sistema de Atención de Quejas </a:t>
            </a:r>
          </a:p>
          <a:p>
            <a:pPr algn="just" rtl="0">
              <a:defRPr sz="1000"/>
            </a:pPr>
            <a:r>
              <a:rPr lang="es-MX" sz="800" b="0" i="0" strike="noStrike" baseline="0">
                <a:solidFill>
                  <a:srgbClr val="000000"/>
                </a:solidFill>
                <a:latin typeface="Arial" pitchFamily="34" charset="0"/>
                <a:cs typeface="Arial" pitchFamily="34" charset="0"/>
              </a:rPr>
              <a:t>              y Dictámenes; Sistema de Estadística Institucional.</a:t>
            </a:r>
            <a:endParaRPr lang="es-MX" sz="800" b="0" i="0" strike="noStrike">
              <a:solidFill>
                <a:srgbClr val="000000"/>
              </a:solidFill>
              <a:latin typeface="Arial" pitchFamily="34" charset="0"/>
              <a:cs typeface="Arial" pitchFamily="34" charset="0"/>
            </a:endParaRPr>
          </a:p>
        </xdr:txBody>
      </xdr:sp>
      <xdr:sp macro="" textlink="">
        <xdr:nvSpPr>
          <xdr:cNvPr id="24" name="Text Box 5"/>
          <xdr:cNvSpPr txBox="1">
            <a:spLocks noChangeArrowheads="1"/>
          </xdr:cNvSpPr>
        </xdr:nvSpPr>
        <xdr:spPr bwMode="auto">
          <a:xfrm>
            <a:off x="2064707" y="3339352"/>
            <a:ext cx="685515" cy="394722"/>
          </a:xfrm>
          <a:prstGeom prst="rect">
            <a:avLst/>
          </a:prstGeom>
          <a:noFill/>
          <a:ln w="9525">
            <a:noFill/>
            <a:miter lim="800000"/>
            <a:headEnd/>
            <a:tailEnd/>
          </a:ln>
        </xdr:spPr>
        <xdr:txBody>
          <a:bodyPr wrap="square" lIns="36000" tIns="72000" rIns="36000" bIns="36000" anchor="t" upright="1">
            <a:noAutofit/>
          </a:bodyPr>
          <a:lstStyle/>
          <a:p>
            <a:pPr algn="ctr" rtl="0">
              <a:defRPr sz="1000"/>
            </a:pPr>
            <a:r>
              <a:rPr lang="es-MX" sz="800" b="0" i="0" strike="noStrike">
                <a:solidFill>
                  <a:srgbClr val="000000"/>
                </a:solidFill>
                <a:latin typeface="Arial"/>
                <a:cs typeface="Arial"/>
              </a:rPr>
              <a:t>Tratamiento</a:t>
            </a:r>
          </a:p>
          <a:p>
            <a:pPr algn="ctr" rtl="0">
              <a:defRPr sz="1000"/>
            </a:pPr>
            <a:r>
              <a:rPr lang="es-MX" sz="800" b="0" i="0" strike="noStrike">
                <a:solidFill>
                  <a:srgbClr val="000000"/>
                </a:solidFill>
                <a:latin typeface="Arial"/>
                <a:cs typeface="Arial"/>
              </a:rPr>
              <a:t>quirúrgico</a:t>
            </a:r>
          </a:p>
        </xdr:txBody>
      </xdr:sp>
      <xdr:sp macro="" textlink="">
        <xdr:nvSpPr>
          <xdr:cNvPr id="25" name="Text Box 5"/>
          <xdr:cNvSpPr txBox="1">
            <a:spLocks noChangeArrowheads="1"/>
          </xdr:cNvSpPr>
        </xdr:nvSpPr>
        <xdr:spPr bwMode="auto">
          <a:xfrm>
            <a:off x="2717579" y="3339352"/>
            <a:ext cx="652872" cy="378934"/>
          </a:xfrm>
          <a:prstGeom prst="rect">
            <a:avLst/>
          </a:prstGeom>
          <a:noFill/>
          <a:ln w="9525">
            <a:noFill/>
            <a:miter lim="800000"/>
            <a:headEnd/>
            <a:tailEnd/>
          </a:ln>
        </xdr:spPr>
        <xdr:txBody>
          <a:bodyPr wrap="square" lIns="36000" tIns="72000" rIns="36000" bIns="36000" anchor="t" upright="1">
            <a:noAutofit/>
          </a:bodyPr>
          <a:lstStyle/>
          <a:p>
            <a:pPr algn="ctr" rtl="0">
              <a:lnSpc>
                <a:spcPts val="700"/>
              </a:lnSpc>
              <a:defRPr sz="1000"/>
            </a:pPr>
            <a:r>
              <a:rPr lang="es-MX" sz="800" b="0" i="0" strike="noStrike">
                <a:solidFill>
                  <a:srgbClr val="000000"/>
                </a:solidFill>
                <a:latin typeface="Arial"/>
                <a:cs typeface="Arial"/>
              </a:rPr>
              <a:t>Tratamiento</a:t>
            </a:r>
          </a:p>
          <a:p>
            <a:pPr algn="ctr" rtl="0">
              <a:defRPr sz="1000"/>
            </a:pPr>
            <a:r>
              <a:rPr lang="es-MX" sz="800" b="0" i="0" strike="noStrike">
                <a:solidFill>
                  <a:srgbClr val="000000"/>
                </a:solidFill>
                <a:latin typeface="Arial"/>
                <a:cs typeface="Arial"/>
              </a:rPr>
              <a:t>médico</a:t>
            </a:r>
          </a:p>
        </xdr:txBody>
      </xdr:sp>
      <xdr:sp macro="" textlink="">
        <xdr:nvSpPr>
          <xdr:cNvPr id="26" name="Text Box 5"/>
          <xdr:cNvSpPr txBox="1">
            <a:spLocks noChangeArrowheads="1"/>
          </xdr:cNvSpPr>
        </xdr:nvSpPr>
        <xdr:spPr bwMode="auto">
          <a:xfrm>
            <a:off x="3354129" y="3339352"/>
            <a:ext cx="677354" cy="505245"/>
          </a:xfrm>
          <a:prstGeom prst="rect">
            <a:avLst/>
          </a:prstGeom>
          <a:noFill/>
          <a:ln w="9525">
            <a:noFill/>
            <a:miter lim="800000"/>
            <a:headEnd/>
            <a:tailEnd/>
          </a:ln>
        </xdr:spPr>
        <xdr:txBody>
          <a:bodyPr wrap="square" lIns="36000" tIns="72000" rIns="36000" bIns="36000" anchor="t" upright="1">
            <a:noAutofit/>
          </a:bodyPr>
          <a:lstStyle/>
          <a:p>
            <a:pPr algn="ctr" rtl="0">
              <a:defRPr sz="1000"/>
            </a:pPr>
            <a:r>
              <a:rPr lang="es-MX" sz="800" b="0" i="0" strike="noStrike">
                <a:solidFill>
                  <a:srgbClr val="000000"/>
                </a:solidFill>
                <a:latin typeface="Arial"/>
                <a:cs typeface="Arial"/>
              </a:rPr>
              <a:t>Deficiencias</a:t>
            </a:r>
          </a:p>
          <a:p>
            <a:pPr algn="ctr" rtl="0">
              <a:defRPr sz="1000"/>
            </a:pPr>
            <a:r>
              <a:rPr lang="es-MX" sz="800" b="0" i="0" strike="noStrike">
                <a:solidFill>
                  <a:srgbClr val="000000"/>
                </a:solidFill>
                <a:latin typeface="Arial"/>
                <a:cs typeface="Arial"/>
              </a:rPr>
              <a:t>adminis-</a:t>
            </a:r>
          </a:p>
          <a:p>
            <a:pPr algn="ctr" rtl="0">
              <a:defRPr sz="1000"/>
            </a:pPr>
            <a:r>
              <a:rPr lang="es-MX" sz="800" b="0" i="0" strike="noStrike">
                <a:solidFill>
                  <a:srgbClr val="000000"/>
                </a:solidFill>
                <a:latin typeface="Arial"/>
                <a:cs typeface="Arial"/>
              </a:rPr>
              <a:t>trativas</a:t>
            </a:r>
          </a:p>
        </xdr:txBody>
      </xdr:sp>
      <xdr:sp macro="" textlink="">
        <xdr:nvSpPr>
          <xdr:cNvPr id="27" name="Text Box 5"/>
          <xdr:cNvSpPr txBox="1">
            <a:spLocks noChangeArrowheads="1"/>
          </xdr:cNvSpPr>
        </xdr:nvSpPr>
        <xdr:spPr bwMode="auto">
          <a:xfrm>
            <a:off x="4007000" y="3315669"/>
            <a:ext cx="799768" cy="576295"/>
          </a:xfrm>
          <a:prstGeom prst="rect">
            <a:avLst/>
          </a:prstGeom>
          <a:noFill/>
          <a:ln w="9525">
            <a:noFill/>
            <a:miter lim="800000"/>
            <a:headEnd/>
            <a:tailEnd/>
          </a:ln>
        </xdr:spPr>
        <xdr:txBody>
          <a:bodyPr wrap="square" lIns="36000" tIns="72000" rIns="36000" bIns="36000" anchor="t" upright="1">
            <a:noAutofit/>
          </a:bodyPr>
          <a:lstStyle/>
          <a:p>
            <a:pPr algn="ctr" rtl="0">
              <a:defRPr sz="1000"/>
            </a:pPr>
            <a:r>
              <a:rPr lang="es-MX" sz="800" b="0" i="0" strike="noStrike">
                <a:solidFill>
                  <a:srgbClr val="000000"/>
                </a:solidFill>
                <a:latin typeface="Arial" pitchFamily="34" charset="0"/>
                <a:ea typeface="+mn-ea"/>
                <a:cs typeface="Arial" pitchFamily="34" charset="0"/>
              </a:rPr>
              <a:t>Auxiliares</a:t>
            </a:r>
            <a:r>
              <a:rPr lang="es-MX" sz="800" b="0" i="0" baseline="0">
                <a:latin typeface="Arial" pitchFamily="34" charset="0"/>
                <a:ea typeface="+mn-ea"/>
                <a:cs typeface="Arial" pitchFamily="34" charset="0"/>
              </a:rPr>
              <a:t> de diagnóstico y tratamiento</a:t>
            </a:r>
            <a:endParaRPr lang="es-MX" sz="800" b="0" i="0" strike="noStrike">
              <a:solidFill>
                <a:srgbClr val="000000"/>
              </a:solidFill>
              <a:latin typeface="Arial" pitchFamily="34" charset="0"/>
              <a:cs typeface="Arial" pitchFamily="34" charset="0"/>
            </a:endParaRPr>
          </a:p>
        </xdr:txBody>
      </xdr:sp>
      <xdr:sp macro="" textlink="">
        <xdr:nvSpPr>
          <xdr:cNvPr id="28" name="Text Box 5"/>
          <xdr:cNvSpPr txBox="1">
            <a:spLocks noChangeArrowheads="1"/>
          </xdr:cNvSpPr>
        </xdr:nvSpPr>
        <xdr:spPr bwMode="auto">
          <a:xfrm>
            <a:off x="4749642" y="3339352"/>
            <a:ext cx="685515" cy="505245"/>
          </a:xfrm>
          <a:prstGeom prst="rect">
            <a:avLst/>
          </a:prstGeom>
          <a:noFill/>
          <a:ln w="9525">
            <a:noFill/>
            <a:miter lim="800000"/>
            <a:headEnd/>
            <a:tailEnd/>
          </a:ln>
        </xdr:spPr>
        <xdr:txBody>
          <a:bodyPr wrap="square" lIns="36000" tIns="72000" rIns="36000" bIns="36000" anchor="t" upright="1">
            <a:noAutofit/>
          </a:bodyPr>
          <a:lstStyle/>
          <a:p>
            <a:pPr algn="ctr" rtl="0">
              <a:defRPr sz="1000"/>
            </a:pPr>
            <a:r>
              <a:rPr lang="es-MX" sz="800" b="0" i="0" strike="noStrike">
                <a:solidFill>
                  <a:srgbClr val="000000"/>
                </a:solidFill>
                <a:latin typeface="Arial"/>
                <a:cs typeface="Arial"/>
              </a:rPr>
              <a:t>Atención de</a:t>
            </a:r>
            <a:r>
              <a:rPr lang="es-MX" sz="800" b="0" i="0" strike="noStrike" baseline="0">
                <a:solidFill>
                  <a:srgbClr val="000000"/>
                </a:solidFill>
                <a:latin typeface="Arial"/>
                <a:cs typeface="Arial"/>
              </a:rPr>
              <a:t> parto y puerperio</a:t>
            </a:r>
            <a:endParaRPr lang="es-MX" sz="800" b="0" i="0" strike="noStrike">
              <a:solidFill>
                <a:srgbClr val="000000"/>
              </a:solidFill>
              <a:latin typeface="Arial"/>
              <a:cs typeface="Arial"/>
            </a:endParaRPr>
          </a:p>
        </xdr:txBody>
      </xdr:sp>
      <xdr:sp macro="" textlink="">
        <xdr:nvSpPr>
          <xdr:cNvPr id="29" name="Text Box 5"/>
          <xdr:cNvSpPr txBox="1">
            <a:spLocks noChangeArrowheads="1"/>
          </xdr:cNvSpPr>
        </xdr:nvSpPr>
        <xdr:spPr bwMode="auto">
          <a:xfrm>
            <a:off x="5394353" y="3355141"/>
            <a:ext cx="652872" cy="363145"/>
          </a:xfrm>
          <a:prstGeom prst="rect">
            <a:avLst/>
          </a:prstGeom>
          <a:noFill/>
          <a:ln w="9525">
            <a:noFill/>
            <a:miter lim="800000"/>
            <a:headEnd/>
            <a:tailEnd/>
          </a:ln>
        </xdr:spPr>
        <xdr:txBody>
          <a:bodyPr wrap="square" lIns="36000" tIns="72000" rIns="36000" bIns="36000" anchor="t" upright="1">
            <a:noAutofit/>
          </a:bodyPr>
          <a:lstStyle/>
          <a:p>
            <a:pPr algn="ctr" rtl="0">
              <a:defRPr sz="1000"/>
            </a:pPr>
            <a:r>
              <a:rPr lang="es-MX" sz="800" b="0" i="0" strike="noStrike">
                <a:solidFill>
                  <a:srgbClr val="000000"/>
                </a:solidFill>
                <a:latin typeface="Arial"/>
                <a:cs typeface="Arial"/>
              </a:rPr>
              <a:t>Accidentes e incidentes</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inegi.org.mx/Documents%20and%20Settings/NORMA.BARRERA.INEGI/Escritorio/1999/CAP-2/APART-22/CAPITULO%202.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comunidades.inegi.gob.mx/aee/DOCUMENTOS%20NORMATIVOS%20AEE/FORMATOS%20Y%20GR&#193;FICAS%202012%20DEFINITIVOS/Formatos%20y%20Gr&#225;ficas%202012/Modificados/AEE%20NOTA%20T&#201;CNICA%20No%201-ANEXO%201%20FORMATOS%20TIPO%20AEE-CENSO%20AGROPECUARIO.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w-appintrafp11\Proyectos\eser2008\AEE,%20Nuevo%20Le&#243;n,%202008%20Def\c19_108.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comunidades.inegi.gob.mx/Proyectos%20estatales/2008/AEE%202008/cXX_03.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comunidades.inegi.gob.mx/Proyectos%20estatales/2008/AEE%202008/cXX_21%20.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FELICI~1.MOR/AppData/Local/Temp/cXX_05%20con%20FT%20intercensal.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comunidades.inegi.gob.mx/aee/DOCUMENTOS%20NORMATIVOS%20AEE/FORMATOS%20TIPO%20Y%20GR&#193;FICAS%20AEGE%202015/cXX_03.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comunidades.inegi.org.mx/Documents%20and%20Settings/israel.guzman/Configuraci&#243;n%20local/Archivos%20temporales%20de%20Internet/Content.Outlook/BNZYSLO4/G22%20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2.2.1"/>
      <sheetName val="C2.2.2"/>
      <sheetName val="G2.2.1"/>
      <sheetName val="C2.2.3"/>
      <sheetName val="C2.2.4"/>
      <sheetName val="C2.2.5(1)"/>
      <sheetName val="C2.2.5(2)"/>
      <sheetName val="G2.2.2"/>
      <sheetName val="C2.2.6"/>
      <sheetName val="C2.2.7"/>
      <sheetName val="G2.2.3"/>
      <sheetName val="C2.2.8"/>
      <sheetName val="C2.2.9"/>
      <sheetName val="C2.2.10"/>
      <sheetName val="C2.2.11"/>
      <sheetName val="C2.2.12"/>
      <sheetName val="C2.2.13"/>
      <sheetName val="C2.2.14"/>
      <sheetName val="C2.2.15"/>
      <sheetName val="C2.2.16"/>
      <sheetName val="C2.2.17"/>
      <sheetName val="C2.2.18"/>
      <sheetName val="C2.2.19"/>
      <sheetName val="C2.2.20"/>
      <sheetName val="C2.2.21"/>
      <sheetName val="C2.2.22"/>
      <sheetName val="C2.2.23"/>
      <sheetName val="C2.2.24"/>
      <sheetName val="C2.2.25"/>
      <sheetName val="C2.2.26"/>
      <sheetName val="C2.2.27"/>
      <sheetName val="C2.2.28"/>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1.14"/>
      <sheetName val="11.15"/>
      <sheetName val="11.16"/>
      <sheetName val="12.12"/>
      <sheetName val="13.9"/>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0.1"/>
      <sheetName val="G10.1"/>
      <sheetName val="G10.2"/>
      <sheetName val="10.2"/>
      <sheetName val="10.3"/>
      <sheetName val="G10.3"/>
      <sheetName val="G10.4"/>
      <sheetName val="10.4"/>
      <sheetName val="10.5"/>
      <sheetName val="10.6a"/>
      <sheetName val="10.6b"/>
      <sheetName val="10.6b y 10.7a"/>
      <sheetName val="10.7b"/>
      <sheetName val="10.8"/>
      <sheetName val="G10.5 y 10.9"/>
      <sheetName val="G10.6"/>
      <sheetName val="10.10"/>
      <sheetName val="10.11 y 10.12"/>
      <sheetName val="7-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1a"/>
      <sheetName val="3.1b"/>
      <sheetName val="3.2"/>
      <sheetName val="3.3"/>
      <sheetName val="3.4a"/>
      <sheetName val="3.4b"/>
      <sheetName val="3.5a"/>
      <sheetName val="3.5b"/>
      <sheetName val="3.6"/>
      <sheetName val="3.7"/>
      <sheetName val="3.8"/>
      <sheetName val="3.9"/>
      <sheetName val="3.10"/>
      <sheetName val="3.11"/>
      <sheetName val="3.12"/>
      <sheetName val="3.13"/>
      <sheetName val="3.14"/>
      <sheetName val="3.15"/>
      <sheetName val="3.16"/>
      <sheetName val="3.17"/>
      <sheetName val="3.18"/>
      <sheetName val="3.19"/>
      <sheetName val="3.20"/>
      <sheetName val="3.21"/>
      <sheetName val="3.22"/>
      <sheetName val="3.23"/>
      <sheetName val="3.24"/>
      <sheetName val="3.25"/>
      <sheetName val="3.26"/>
      <sheetName val="3.27"/>
      <sheetName val="3.28"/>
      <sheetName val="3.29"/>
      <sheetName val="3.30"/>
      <sheetName val="3.1"/>
      <sheetName val="3.31"/>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sheetData sheetId="3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1.2"/>
      <sheetName val="21.3"/>
      <sheetName val="21.4"/>
      <sheetName val="21.5"/>
      <sheetName val="21.6"/>
      <sheetName val="21.7a"/>
      <sheetName val="21.7b"/>
      <sheetName val="21.8"/>
      <sheetName val="21.9"/>
      <sheetName val="21.10"/>
      <sheetName val="21.11"/>
      <sheetName val="21.12"/>
      <sheetName val="21.13"/>
      <sheetName val="21.14"/>
      <sheetName val="21.15"/>
      <sheetName val="21.16"/>
      <sheetName val="21.17"/>
      <sheetName val="21.18"/>
      <sheetName val="21.19"/>
      <sheetName val="21.20"/>
      <sheetName val="21.21"/>
      <sheetName val="21.22"/>
      <sheetName val="21.23"/>
      <sheetName val="21.24"/>
      <sheetName val="21.25"/>
      <sheetName val="21.26"/>
      <sheetName val="21.27"/>
      <sheetName val="21.28"/>
      <sheetName val="21.29"/>
      <sheetName val="21.30"/>
      <sheetName val="21.31"/>
      <sheetName val="21.32"/>
      <sheetName val="21.33"/>
    </sheetNames>
    <sheetDataSet>
      <sheetData sheetId="0" refreshError="1"/>
      <sheetData sheetId="1" refreshError="1"/>
      <sheetData sheetId="2" refreshError="1"/>
      <sheetData sheetId="3" refreshError="1"/>
      <sheetData sheetId="4" refreshError="1"/>
      <sheetData sheetId="5"/>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5.1"/>
      <sheetName val="5.2"/>
      <sheetName val="5.3a"/>
      <sheetName val="5.3b"/>
      <sheetName val="5.4"/>
      <sheetName val="5.5"/>
      <sheetName val="5.6"/>
      <sheetName val="5.7"/>
      <sheetName val="5.8"/>
      <sheetName val="5.9"/>
      <sheetName val="5.10"/>
      <sheetName val="5.11"/>
      <sheetName val="5.12"/>
      <sheetName val="5.13"/>
      <sheetName val="5.14"/>
      <sheetName val="5.15"/>
      <sheetName val="5.16"/>
      <sheetName val="5.17a"/>
      <sheetName val="5.17b"/>
      <sheetName val="5.18"/>
      <sheetName val="5.19a"/>
      <sheetName val="5.19b"/>
      <sheetName val="5.20"/>
      <sheetName val="G5.1"/>
      <sheetName val="5.21"/>
      <sheetName val="5.22"/>
      <sheetName val="5.23"/>
      <sheetName val="5.24"/>
      <sheetName val="5.25"/>
      <sheetName val="5.26"/>
      <sheetName val="5.27"/>
      <sheetName val="5.28"/>
      <sheetName val="5.29"/>
      <sheetName val="5.30"/>
      <sheetName val="5.31"/>
      <sheetName val="5.32"/>
      <sheetName val="5.33"/>
      <sheetName val="G5.2"/>
      <sheetName val="5.34"/>
      <sheetName val="5.34A"/>
      <sheetName val="5.35a"/>
      <sheetName val="5.35b"/>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1"/>
      <sheetName val="3.2"/>
      <sheetName val="3.3"/>
      <sheetName val="3.4a"/>
      <sheetName val="3.4b"/>
      <sheetName val="3.5"/>
      <sheetName val="3.6"/>
      <sheetName val="3.7"/>
      <sheetName val="3.8"/>
      <sheetName val="3.9"/>
      <sheetName val="3.10"/>
      <sheetName val="3.11"/>
      <sheetName val="3.12"/>
      <sheetName val="3.13"/>
      <sheetName val="3.14"/>
      <sheetName val="3.15"/>
      <sheetName val="3.16"/>
      <sheetName val="3.17a"/>
      <sheetName val="3.17b"/>
      <sheetName val="3.18a"/>
      <sheetName val="3.18b"/>
      <sheetName val="3.19"/>
      <sheetName val="3.20"/>
      <sheetName val="3.21"/>
      <sheetName val="3.21A"/>
      <sheetName val="3.22"/>
      <sheetName val="3.22A"/>
      <sheetName val="3.23"/>
      <sheetName val="3.24"/>
      <sheetName val="3.25"/>
      <sheetName val="3.26"/>
      <sheetName val="3.27"/>
      <sheetName val="3.28"/>
      <sheetName val="3.29"/>
      <sheetName val="3.30"/>
      <sheetName val="3.31"/>
      <sheetName val="G3.1"/>
      <sheetName val="3.32"/>
      <sheetName val="3.33"/>
      <sheetName val="G3.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hyperlink" Target="http://www.epidemiologia.salud.gob.mx/"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inegi.org.mx/" TargetMode="Externa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2" Type="http://schemas.openxmlformats.org/officeDocument/2006/relationships/printerSettings" Target="../printerSettings/printerSettings43.bin"/><Relationship Id="rId1" Type="http://schemas.openxmlformats.org/officeDocument/2006/relationships/hyperlink" Target="http://www.snieg.mx/"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57"/>
  <sheetViews>
    <sheetView showGridLines="0" showRowColHeaders="0" workbookViewId="0">
      <pane ySplit="2" topLeftCell="A3" activePane="bottomLeft" state="frozenSplit"/>
      <selection pane="bottomLeft" activeCell="A2" sqref="A2"/>
    </sheetView>
  </sheetViews>
  <sheetFormatPr baseColWidth="10" defaultColWidth="0" defaultRowHeight="17.100000000000001" customHeight="1" zeroHeight="1" x14ac:dyDescent="0.25"/>
  <cols>
    <col min="1" max="1" width="13.85546875" style="308" customWidth="1"/>
    <col min="2" max="2" width="3.85546875" style="309" customWidth="1"/>
    <col min="3" max="3" width="93.85546875" style="309" customWidth="1"/>
    <col min="4" max="16384" width="0" style="310" hidden="1"/>
  </cols>
  <sheetData>
    <row r="1" spans="1:3" ht="15.9" customHeight="1" x14ac:dyDescent="0.25"/>
    <row r="2" spans="1:3" ht="17.100000000000001" customHeight="1" x14ac:dyDescent="0.3">
      <c r="A2" s="311" t="s">
        <v>831</v>
      </c>
    </row>
    <row r="3" spans="1:3" ht="17.100000000000001" customHeight="1" x14ac:dyDescent="0.25"/>
    <row r="4" spans="1:3" ht="17.100000000000001" customHeight="1" x14ac:dyDescent="0.25">
      <c r="A4" s="313" t="s">
        <v>832</v>
      </c>
      <c r="C4" s="312" t="s">
        <v>416</v>
      </c>
    </row>
    <row r="5" spans="1:3" ht="17.100000000000001" customHeight="1" x14ac:dyDescent="0.25">
      <c r="C5" s="312" t="s">
        <v>415</v>
      </c>
    </row>
    <row r="6" spans="1:3" ht="17.100000000000001" customHeight="1" x14ac:dyDescent="0.25">
      <c r="C6" s="312" t="s">
        <v>2</v>
      </c>
    </row>
    <row r="7" spans="1:3" ht="17.100000000000001" customHeight="1" x14ac:dyDescent="0.25"/>
    <row r="8" spans="1:3" ht="17.100000000000001" customHeight="1" x14ac:dyDescent="0.25">
      <c r="A8" s="313" t="s">
        <v>833</v>
      </c>
      <c r="C8" s="312" t="s">
        <v>19</v>
      </c>
    </row>
    <row r="9" spans="1:3" ht="17.100000000000001" customHeight="1" x14ac:dyDescent="0.25">
      <c r="C9" s="312" t="s">
        <v>830</v>
      </c>
    </row>
    <row r="10" spans="1:3" ht="17.100000000000001" customHeight="1" x14ac:dyDescent="0.25">
      <c r="C10" s="312" t="s">
        <v>17</v>
      </c>
    </row>
    <row r="11" spans="1:3" ht="17.100000000000001" customHeight="1" x14ac:dyDescent="0.25">
      <c r="C11" s="312" t="s">
        <v>788</v>
      </c>
    </row>
    <row r="12" spans="1:3" ht="17.100000000000001" customHeight="1" x14ac:dyDescent="0.25"/>
    <row r="13" spans="1:3" ht="17.100000000000001" customHeight="1" x14ac:dyDescent="0.25">
      <c r="A13" s="313" t="s">
        <v>834</v>
      </c>
      <c r="C13" s="312" t="s">
        <v>23</v>
      </c>
    </row>
    <row r="14" spans="1:3" ht="17.100000000000001" customHeight="1" x14ac:dyDescent="0.25">
      <c r="C14" s="312" t="s">
        <v>21</v>
      </c>
    </row>
    <row r="15" spans="1:3" ht="17.100000000000001" customHeight="1" x14ac:dyDescent="0.25">
      <c r="C15" s="312">
        <v>2014</v>
      </c>
    </row>
    <row r="16" spans="1:3" ht="17.100000000000001" customHeight="1" x14ac:dyDescent="0.25"/>
    <row r="17" spans="1:3" ht="17.100000000000001" customHeight="1" x14ac:dyDescent="0.25">
      <c r="A17" s="313" t="s">
        <v>835</v>
      </c>
      <c r="C17" s="312" t="s">
        <v>51</v>
      </c>
    </row>
    <row r="18" spans="1:3" ht="17.100000000000001" customHeight="1" x14ac:dyDescent="0.25">
      <c r="C18" s="312" t="s">
        <v>49</v>
      </c>
    </row>
    <row r="19" spans="1:3" ht="17.100000000000001" customHeight="1" x14ac:dyDescent="0.25">
      <c r="C19" s="312" t="s">
        <v>788</v>
      </c>
    </row>
    <row r="20" spans="1:3" ht="17.100000000000001" customHeight="1" x14ac:dyDescent="0.25"/>
    <row r="21" spans="1:3" ht="17.100000000000001" customHeight="1" x14ac:dyDescent="0.25">
      <c r="A21" s="313" t="s">
        <v>836</v>
      </c>
      <c r="C21" s="312" t="s">
        <v>54</v>
      </c>
    </row>
    <row r="22" spans="1:3" ht="17.100000000000001" customHeight="1" x14ac:dyDescent="0.25">
      <c r="C22" s="312" t="s">
        <v>52</v>
      </c>
    </row>
    <row r="23" spans="1:3" ht="17.100000000000001" customHeight="1" x14ac:dyDescent="0.25">
      <c r="C23" s="312" t="s">
        <v>788</v>
      </c>
    </row>
    <row r="24" spans="1:3" ht="17.100000000000001" customHeight="1" x14ac:dyDescent="0.25"/>
    <row r="25" spans="1:3" ht="17.100000000000001" customHeight="1" x14ac:dyDescent="0.25">
      <c r="A25" s="313" t="s">
        <v>837</v>
      </c>
      <c r="C25" s="312" t="s">
        <v>61</v>
      </c>
    </row>
    <row r="26" spans="1:3" ht="17.100000000000001" customHeight="1" x14ac:dyDescent="0.25">
      <c r="C26" s="312" t="s">
        <v>59</v>
      </c>
    </row>
    <row r="27" spans="1:3" ht="17.100000000000001" customHeight="1" x14ac:dyDescent="0.25">
      <c r="C27" s="312" t="s">
        <v>788</v>
      </c>
    </row>
    <row r="28" spans="1:3" ht="17.100000000000001" customHeight="1" x14ac:dyDescent="0.25"/>
    <row r="29" spans="1:3" ht="17.100000000000001" customHeight="1" x14ac:dyDescent="0.25">
      <c r="A29" s="313" t="s">
        <v>838</v>
      </c>
      <c r="C29" s="312" t="s">
        <v>65</v>
      </c>
    </row>
    <row r="30" spans="1:3" ht="17.100000000000001" customHeight="1" x14ac:dyDescent="0.25">
      <c r="C30" s="312" t="s">
        <v>16</v>
      </c>
    </row>
    <row r="31" spans="1:3" ht="17.100000000000001" customHeight="1" x14ac:dyDescent="0.25"/>
    <row r="32" spans="1:3" ht="17.100000000000001" customHeight="1" x14ac:dyDescent="0.25">
      <c r="A32" s="313" t="s">
        <v>839</v>
      </c>
      <c r="C32" s="312" t="s">
        <v>82</v>
      </c>
    </row>
    <row r="33" spans="1:3" ht="17.100000000000001" customHeight="1" x14ac:dyDescent="0.25">
      <c r="C33" s="312" t="s">
        <v>80</v>
      </c>
    </row>
    <row r="34" spans="1:3" ht="17.100000000000001" customHeight="1" x14ac:dyDescent="0.25">
      <c r="C34" s="312" t="s">
        <v>788</v>
      </c>
    </row>
    <row r="35" spans="1:3" ht="17.100000000000001" customHeight="1" x14ac:dyDescent="0.25"/>
    <row r="36" spans="1:3" ht="17.100000000000001" customHeight="1" x14ac:dyDescent="0.25">
      <c r="A36" s="313" t="s">
        <v>840</v>
      </c>
      <c r="C36" s="312" t="s">
        <v>94</v>
      </c>
    </row>
    <row r="37" spans="1:3" ht="17.100000000000001" customHeight="1" x14ac:dyDescent="0.25">
      <c r="C37" s="312" t="s">
        <v>17</v>
      </c>
    </row>
    <row r="38" spans="1:3" ht="17.100000000000001" customHeight="1" x14ac:dyDescent="0.25">
      <c r="C38" s="312">
        <v>2014</v>
      </c>
    </row>
    <row r="39" spans="1:3" ht="17.100000000000001" customHeight="1" x14ac:dyDescent="0.25"/>
    <row r="40" spans="1:3" ht="17.100000000000001" customHeight="1" x14ac:dyDescent="0.25">
      <c r="A40" s="313" t="s">
        <v>841</v>
      </c>
      <c r="C40" s="312" t="s">
        <v>102</v>
      </c>
    </row>
    <row r="41" spans="1:3" ht="17.100000000000001" customHeight="1" x14ac:dyDescent="0.25">
      <c r="C41" s="312" t="s">
        <v>100</v>
      </c>
    </row>
    <row r="42" spans="1:3" ht="17.100000000000001" customHeight="1" x14ac:dyDescent="0.25">
      <c r="C42" s="312">
        <v>2014</v>
      </c>
    </row>
    <row r="43" spans="1:3" ht="17.100000000000001" customHeight="1" x14ac:dyDescent="0.25"/>
    <row r="44" spans="1:3" ht="17.100000000000001" customHeight="1" x14ac:dyDescent="0.25">
      <c r="A44" s="313" t="s">
        <v>842</v>
      </c>
      <c r="C44" s="312" t="s">
        <v>772</v>
      </c>
    </row>
    <row r="45" spans="1:3" ht="17.100000000000001" customHeight="1" x14ac:dyDescent="0.25">
      <c r="C45" s="312" t="s">
        <v>111</v>
      </c>
    </row>
    <row r="46" spans="1:3" ht="17.100000000000001" customHeight="1" x14ac:dyDescent="0.25">
      <c r="C46" s="312" t="s">
        <v>110</v>
      </c>
    </row>
    <row r="47" spans="1:3" ht="17.100000000000001" customHeight="1" x14ac:dyDescent="0.25">
      <c r="C47" s="312">
        <v>2014</v>
      </c>
    </row>
    <row r="48" spans="1:3" ht="17.100000000000001" customHeight="1" x14ac:dyDescent="0.25"/>
    <row r="49" spans="1:3" ht="17.100000000000001" customHeight="1" x14ac:dyDescent="0.25">
      <c r="A49" s="313" t="s">
        <v>843</v>
      </c>
      <c r="C49" s="312" t="s">
        <v>804</v>
      </c>
    </row>
    <row r="50" spans="1:3" ht="17.100000000000001" customHeight="1" x14ac:dyDescent="0.25">
      <c r="C50" s="312" t="s">
        <v>123</v>
      </c>
    </row>
    <row r="51" spans="1:3" ht="17.100000000000001" customHeight="1" x14ac:dyDescent="0.25">
      <c r="C51" s="312" t="s">
        <v>122</v>
      </c>
    </row>
    <row r="52" spans="1:3" ht="17.100000000000001" customHeight="1" x14ac:dyDescent="0.25">
      <c r="C52" s="312">
        <v>2014</v>
      </c>
    </row>
    <row r="53" spans="1:3" ht="17.100000000000001" customHeight="1" x14ac:dyDescent="0.25"/>
    <row r="54" spans="1:3" ht="17.100000000000001" customHeight="1" x14ac:dyDescent="0.25">
      <c r="A54" s="313" t="s">
        <v>844</v>
      </c>
      <c r="C54" s="312" t="s">
        <v>144</v>
      </c>
    </row>
    <row r="55" spans="1:3" ht="17.100000000000001" customHeight="1" x14ac:dyDescent="0.25">
      <c r="C55" s="312" t="s">
        <v>767</v>
      </c>
    </row>
    <row r="56" spans="1:3" ht="17.100000000000001" customHeight="1" x14ac:dyDescent="0.25">
      <c r="C56" s="312">
        <v>2014</v>
      </c>
    </row>
    <row r="57" spans="1:3" ht="17.100000000000001" customHeight="1" x14ac:dyDescent="0.25"/>
    <row r="58" spans="1:3" ht="17.100000000000001" customHeight="1" x14ac:dyDescent="0.25">
      <c r="A58" s="313" t="s">
        <v>845</v>
      </c>
      <c r="C58" s="312" t="s">
        <v>165</v>
      </c>
    </row>
    <row r="59" spans="1:3" ht="17.100000000000001" customHeight="1" x14ac:dyDescent="0.25">
      <c r="C59" s="312" t="s">
        <v>163</v>
      </c>
    </row>
    <row r="60" spans="1:3" ht="17.100000000000001" customHeight="1" x14ac:dyDescent="0.25">
      <c r="C60" s="312">
        <v>2014</v>
      </c>
    </row>
    <row r="61" spans="1:3" ht="17.100000000000001" customHeight="1" x14ac:dyDescent="0.25"/>
    <row r="62" spans="1:3" ht="17.100000000000001" customHeight="1" x14ac:dyDescent="0.25">
      <c r="A62" s="313" t="s">
        <v>846</v>
      </c>
      <c r="C62" s="312" t="s">
        <v>645</v>
      </c>
    </row>
    <row r="63" spans="1:3" ht="17.100000000000001" customHeight="1" x14ac:dyDescent="0.25">
      <c r="C63" s="312" t="s">
        <v>178</v>
      </c>
    </row>
    <row r="64" spans="1:3" ht="17.100000000000001" customHeight="1" x14ac:dyDescent="0.25">
      <c r="C64" s="312">
        <v>2015</v>
      </c>
    </row>
    <row r="65" spans="1:3" ht="17.100000000000001" customHeight="1" x14ac:dyDescent="0.25"/>
    <row r="66" spans="1:3" ht="17.100000000000001" customHeight="1" x14ac:dyDescent="0.25">
      <c r="A66" s="313" t="s">
        <v>847</v>
      </c>
      <c r="C66" s="312" t="s">
        <v>186</v>
      </c>
    </row>
    <row r="67" spans="1:3" ht="17.100000000000001" customHeight="1" x14ac:dyDescent="0.25">
      <c r="C67" s="312" t="s">
        <v>184</v>
      </c>
    </row>
    <row r="68" spans="1:3" ht="17.100000000000001" customHeight="1" x14ac:dyDescent="0.25">
      <c r="C68" s="312">
        <v>2015</v>
      </c>
    </row>
    <row r="69" spans="1:3" ht="17.100000000000001" customHeight="1" x14ac:dyDescent="0.25"/>
    <row r="70" spans="1:3" ht="17.100000000000001" customHeight="1" x14ac:dyDescent="0.25">
      <c r="A70" s="313" t="s">
        <v>848</v>
      </c>
      <c r="C70" s="312" t="s">
        <v>210</v>
      </c>
    </row>
    <row r="71" spans="1:3" ht="17.100000000000001" customHeight="1" x14ac:dyDescent="0.25">
      <c r="C71" s="312" t="s">
        <v>208</v>
      </c>
    </row>
    <row r="72" spans="1:3" ht="17.100000000000001" customHeight="1" x14ac:dyDescent="0.25">
      <c r="C72" s="312">
        <v>2014</v>
      </c>
    </row>
    <row r="73" spans="1:3" ht="17.100000000000001" customHeight="1" x14ac:dyDescent="0.25"/>
    <row r="74" spans="1:3" ht="17.100000000000001" customHeight="1" x14ac:dyDescent="0.25">
      <c r="A74" s="313" t="s">
        <v>849</v>
      </c>
      <c r="C74" s="312" t="s">
        <v>210</v>
      </c>
    </row>
    <row r="75" spans="1:3" ht="17.100000000000001" customHeight="1" x14ac:dyDescent="0.25">
      <c r="C75" s="312" t="s">
        <v>212</v>
      </c>
    </row>
    <row r="76" spans="1:3" ht="17.100000000000001" customHeight="1" x14ac:dyDescent="0.25">
      <c r="C76" s="312">
        <v>2014</v>
      </c>
    </row>
    <row r="77" spans="1:3" ht="17.100000000000001" customHeight="1" x14ac:dyDescent="0.25"/>
    <row r="78" spans="1:3" ht="17.100000000000001" customHeight="1" x14ac:dyDescent="0.25">
      <c r="A78" s="313" t="s">
        <v>850</v>
      </c>
      <c r="C78" s="312" t="s">
        <v>219</v>
      </c>
    </row>
    <row r="79" spans="1:3" ht="17.100000000000001" customHeight="1" x14ac:dyDescent="0.25">
      <c r="C79" s="312" t="s">
        <v>217</v>
      </c>
    </row>
    <row r="80" spans="1:3" ht="17.100000000000001" customHeight="1" x14ac:dyDescent="0.25">
      <c r="C80" s="312">
        <v>2014</v>
      </c>
    </row>
    <row r="81" spans="1:3" ht="17.100000000000001" customHeight="1" x14ac:dyDescent="0.25"/>
    <row r="82" spans="1:3" ht="17.100000000000001" customHeight="1" x14ac:dyDescent="0.25">
      <c r="A82" s="313" t="s">
        <v>851</v>
      </c>
      <c r="C82" s="312" t="s">
        <v>219</v>
      </c>
    </row>
    <row r="83" spans="1:3" ht="17.100000000000001" customHeight="1" x14ac:dyDescent="0.25">
      <c r="C83" s="312" t="s">
        <v>220</v>
      </c>
    </row>
    <row r="84" spans="1:3" ht="17.100000000000001" customHeight="1" x14ac:dyDescent="0.25">
      <c r="C84" s="312">
        <v>2014</v>
      </c>
    </row>
    <row r="85" spans="1:3" ht="17.100000000000001" customHeight="1" x14ac:dyDescent="0.25"/>
    <row r="86" spans="1:3" ht="17.100000000000001" customHeight="1" x14ac:dyDescent="0.25">
      <c r="A86" s="313" t="s">
        <v>230</v>
      </c>
      <c r="C86" s="312" t="s">
        <v>231</v>
      </c>
    </row>
    <row r="87" spans="1:3" ht="17.100000000000001" customHeight="1" x14ac:dyDescent="0.25">
      <c r="C87" s="312" t="s">
        <v>229</v>
      </c>
    </row>
    <row r="88" spans="1:3" ht="17.100000000000001" customHeight="1" x14ac:dyDescent="0.25">
      <c r="C88" s="312" t="s">
        <v>228</v>
      </c>
    </row>
    <row r="89" spans="1:3" ht="17.100000000000001" customHeight="1" x14ac:dyDescent="0.25"/>
    <row r="90" spans="1:3" ht="17.100000000000001" customHeight="1" x14ac:dyDescent="0.25">
      <c r="A90" s="313" t="s">
        <v>852</v>
      </c>
      <c r="C90" s="312" t="s">
        <v>243</v>
      </c>
    </row>
    <row r="91" spans="1:3" ht="17.100000000000001" customHeight="1" x14ac:dyDescent="0.25">
      <c r="C91" s="312" t="s">
        <v>241</v>
      </c>
    </row>
    <row r="92" spans="1:3" ht="17.100000000000001" customHeight="1" x14ac:dyDescent="0.25">
      <c r="C92" s="312" t="s">
        <v>240</v>
      </c>
    </row>
    <row r="93" spans="1:3" ht="17.100000000000001" customHeight="1" x14ac:dyDescent="0.25">
      <c r="C93" s="312" t="s">
        <v>16</v>
      </c>
    </row>
    <row r="94" spans="1:3" ht="17.100000000000001" customHeight="1" x14ac:dyDescent="0.25"/>
    <row r="95" spans="1:3" ht="17.100000000000001" customHeight="1" x14ac:dyDescent="0.25">
      <c r="A95" s="313" t="s">
        <v>853</v>
      </c>
      <c r="C95" s="312" t="s">
        <v>248</v>
      </c>
    </row>
    <row r="96" spans="1:3" ht="17.100000000000001" customHeight="1" x14ac:dyDescent="0.25">
      <c r="C96" s="312" t="s">
        <v>246</v>
      </c>
    </row>
    <row r="97" spans="1:3" ht="17.100000000000001" customHeight="1" x14ac:dyDescent="0.25">
      <c r="C97" s="312" t="s">
        <v>245</v>
      </c>
    </row>
    <row r="98" spans="1:3" ht="17.100000000000001" customHeight="1" x14ac:dyDescent="0.25">
      <c r="C98" s="312" t="s">
        <v>16</v>
      </c>
    </row>
    <row r="99" spans="1:3" ht="17.100000000000001" customHeight="1" x14ac:dyDescent="0.25"/>
    <row r="100" spans="1:3" ht="17.100000000000001" customHeight="1" x14ac:dyDescent="0.25">
      <c r="A100" s="313" t="s">
        <v>854</v>
      </c>
      <c r="C100" s="312" t="s">
        <v>256</v>
      </c>
    </row>
    <row r="101" spans="1:3" ht="17.100000000000001" customHeight="1" x14ac:dyDescent="0.25">
      <c r="C101" s="312" t="s">
        <v>254</v>
      </c>
    </row>
    <row r="102" spans="1:3" ht="17.100000000000001" customHeight="1" x14ac:dyDescent="0.25">
      <c r="C102" s="312" t="s">
        <v>240</v>
      </c>
    </row>
    <row r="103" spans="1:3" ht="17.100000000000001" customHeight="1" x14ac:dyDescent="0.25">
      <c r="C103" s="312" t="s">
        <v>16</v>
      </c>
    </row>
    <row r="104" spans="1:3" ht="17.100000000000001" customHeight="1" x14ac:dyDescent="0.25"/>
    <row r="105" spans="1:3" ht="17.100000000000001" customHeight="1" x14ac:dyDescent="0.25">
      <c r="A105" s="313" t="s">
        <v>855</v>
      </c>
      <c r="C105" s="312" t="s">
        <v>292</v>
      </c>
    </row>
    <row r="106" spans="1:3" ht="17.100000000000001" customHeight="1" x14ac:dyDescent="0.25">
      <c r="C106" s="312" t="s">
        <v>290</v>
      </c>
    </row>
    <row r="107" spans="1:3" ht="17.100000000000001" customHeight="1" x14ac:dyDescent="0.25">
      <c r="C107" s="312" t="s">
        <v>16</v>
      </c>
    </row>
    <row r="108" spans="1:3" ht="17.100000000000001" customHeight="1" x14ac:dyDescent="0.25"/>
    <row r="109" spans="1:3" ht="17.100000000000001" customHeight="1" x14ac:dyDescent="0.25">
      <c r="A109" s="313" t="s">
        <v>856</v>
      </c>
      <c r="C109" s="312" t="s">
        <v>319</v>
      </c>
    </row>
    <row r="110" spans="1:3" ht="17.100000000000001" customHeight="1" x14ac:dyDescent="0.25">
      <c r="C110" s="312" t="s">
        <v>290</v>
      </c>
    </row>
    <row r="111" spans="1:3" ht="17.100000000000001" customHeight="1" x14ac:dyDescent="0.25">
      <c r="C111" s="312">
        <v>2015</v>
      </c>
    </row>
    <row r="112" spans="1:3" ht="17.100000000000001" customHeight="1" x14ac:dyDescent="0.25"/>
    <row r="113" spans="1:3" ht="17.100000000000001" customHeight="1" x14ac:dyDescent="0.25">
      <c r="A113" s="313" t="s">
        <v>857</v>
      </c>
      <c r="C113" s="312" t="s">
        <v>328</v>
      </c>
    </row>
    <row r="114" spans="1:3" ht="17.100000000000001" customHeight="1" x14ac:dyDescent="0.25">
      <c r="C114" s="312" t="s">
        <v>326</v>
      </c>
    </row>
    <row r="115" spans="1:3" ht="17.100000000000001" customHeight="1" x14ac:dyDescent="0.25">
      <c r="C115" s="312" t="s">
        <v>325</v>
      </c>
    </row>
    <row r="116" spans="1:3" ht="17.100000000000001" customHeight="1" x14ac:dyDescent="0.25">
      <c r="C116" s="312">
        <v>2015</v>
      </c>
    </row>
    <row r="117" spans="1:3" ht="17.100000000000001" customHeight="1" x14ac:dyDescent="0.25"/>
    <row r="118" spans="1:3" ht="17.100000000000001" customHeight="1" x14ac:dyDescent="0.25">
      <c r="A118" s="313" t="s">
        <v>858</v>
      </c>
      <c r="C118" s="312" t="s">
        <v>333</v>
      </c>
    </row>
    <row r="119" spans="1:3" ht="17.100000000000001" customHeight="1" x14ac:dyDescent="0.25">
      <c r="C119" s="312" t="s">
        <v>326</v>
      </c>
    </row>
    <row r="120" spans="1:3" ht="17.100000000000001" customHeight="1" x14ac:dyDescent="0.25">
      <c r="C120" s="312" t="s">
        <v>331</v>
      </c>
    </row>
    <row r="121" spans="1:3" ht="17.100000000000001" customHeight="1" x14ac:dyDescent="0.25">
      <c r="C121" s="312">
        <v>2015</v>
      </c>
    </row>
    <row r="122" spans="1:3" ht="17.100000000000001" customHeight="1" x14ac:dyDescent="0.25"/>
    <row r="123" spans="1:3" ht="17.100000000000001" customHeight="1" x14ac:dyDescent="0.25">
      <c r="A123" s="313" t="s">
        <v>859</v>
      </c>
      <c r="C123" s="312" t="s">
        <v>340</v>
      </c>
    </row>
    <row r="124" spans="1:3" ht="17.100000000000001" customHeight="1" x14ac:dyDescent="0.25">
      <c r="C124" s="312" t="s">
        <v>338</v>
      </c>
    </row>
    <row r="125" spans="1:3" ht="17.100000000000001" customHeight="1" x14ac:dyDescent="0.25">
      <c r="C125" s="312" t="s">
        <v>337</v>
      </c>
    </row>
    <row r="126" spans="1:3" ht="17.100000000000001" customHeight="1" x14ac:dyDescent="0.25">
      <c r="C126" s="312">
        <v>2015</v>
      </c>
    </row>
    <row r="127" spans="1:3" ht="17.100000000000001" customHeight="1" x14ac:dyDescent="0.25"/>
    <row r="128" spans="1:3" ht="17.100000000000001" customHeight="1" x14ac:dyDescent="0.25">
      <c r="A128" s="313" t="s">
        <v>860</v>
      </c>
      <c r="C128" s="312" t="s">
        <v>351</v>
      </c>
    </row>
    <row r="129" spans="1:3" ht="17.100000000000001" customHeight="1" x14ac:dyDescent="0.25">
      <c r="C129" s="312">
        <v>2015</v>
      </c>
    </row>
    <row r="130" spans="1:3" ht="17.100000000000001" customHeight="1" x14ac:dyDescent="0.25"/>
    <row r="131" spans="1:3" ht="17.100000000000001" customHeight="1" x14ac:dyDescent="0.25">
      <c r="A131" s="313" t="s">
        <v>861</v>
      </c>
      <c r="C131" s="312" t="s">
        <v>356</v>
      </c>
    </row>
    <row r="132" spans="1:3" ht="17.100000000000001" customHeight="1" x14ac:dyDescent="0.25">
      <c r="C132" s="312" t="s">
        <v>354</v>
      </c>
    </row>
    <row r="133" spans="1:3" ht="17.100000000000001" customHeight="1" x14ac:dyDescent="0.25">
      <c r="C133" s="312">
        <v>2015</v>
      </c>
    </row>
    <row r="134" spans="1:3" ht="17.100000000000001" customHeight="1" x14ac:dyDescent="0.25"/>
    <row r="135" spans="1:3" ht="17.100000000000001" customHeight="1" x14ac:dyDescent="0.25">
      <c r="A135" s="313" t="s">
        <v>862</v>
      </c>
      <c r="C135" s="312" t="s">
        <v>369</v>
      </c>
    </row>
    <row r="136" spans="1:3" ht="17.100000000000001" customHeight="1" x14ac:dyDescent="0.25">
      <c r="C136" s="312" t="s">
        <v>367</v>
      </c>
    </row>
    <row r="137" spans="1:3" ht="17.100000000000001" customHeight="1" x14ac:dyDescent="0.25">
      <c r="C137" s="312">
        <v>2015</v>
      </c>
    </row>
    <row r="138" spans="1:3" ht="17.100000000000001" customHeight="1" x14ac:dyDescent="0.25"/>
    <row r="139" spans="1:3" ht="17.100000000000001" customHeight="1" x14ac:dyDescent="0.25">
      <c r="A139" s="313" t="s">
        <v>863</v>
      </c>
      <c r="C139" s="312" t="s">
        <v>383</v>
      </c>
    </row>
    <row r="140" spans="1:3" ht="17.100000000000001" customHeight="1" x14ac:dyDescent="0.25">
      <c r="C140" s="312" t="s">
        <v>381</v>
      </c>
    </row>
    <row r="141" spans="1:3" ht="17.100000000000001" customHeight="1" x14ac:dyDescent="0.25">
      <c r="C141" s="312" t="s">
        <v>380</v>
      </c>
    </row>
    <row r="142" spans="1:3" ht="17.100000000000001" customHeight="1" x14ac:dyDescent="0.25"/>
    <row r="143" spans="1:3" ht="17.100000000000001" customHeight="1" x14ac:dyDescent="0.25">
      <c r="A143" s="313" t="s">
        <v>864</v>
      </c>
      <c r="C143" s="312" t="s">
        <v>392</v>
      </c>
    </row>
    <row r="144" spans="1:3" ht="17.100000000000001" customHeight="1" x14ac:dyDescent="0.25">
      <c r="C144" s="312" t="s">
        <v>390</v>
      </c>
    </row>
    <row r="145" spans="1:3" ht="17.100000000000001" customHeight="1" x14ac:dyDescent="0.25">
      <c r="C145" s="312">
        <v>2015</v>
      </c>
    </row>
    <row r="146" spans="1:3" ht="17.100000000000001" customHeight="1" x14ac:dyDescent="0.25"/>
    <row r="147" spans="1:3" ht="17.100000000000001" customHeight="1" x14ac:dyDescent="0.25">
      <c r="A147" s="313" t="s">
        <v>397</v>
      </c>
      <c r="C147" s="312" t="s">
        <v>865</v>
      </c>
    </row>
    <row r="148" spans="1:3" ht="17.100000000000001" customHeight="1" x14ac:dyDescent="0.25">
      <c r="C148" s="312" t="s">
        <v>721</v>
      </c>
    </row>
    <row r="149" spans="1:3" ht="17.100000000000001" customHeight="1" x14ac:dyDescent="0.25">
      <c r="C149" s="312">
        <v>2015</v>
      </c>
    </row>
    <row r="150" spans="1:3" ht="17.100000000000001" customHeight="1" x14ac:dyDescent="0.25"/>
    <row r="151" spans="1:3" ht="17.100000000000001" customHeight="1" x14ac:dyDescent="0.25">
      <c r="A151" s="313" t="s">
        <v>866</v>
      </c>
      <c r="C151" s="312" t="s">
        <v>406</v>
      </c>
    </row>
    <row r="152" spans="1:3" ht="17.100000000000001" customHeight="1" x14ac:dyDescent="0.25">
      <c r="C152" s="312" t="s">
        <v>405</v>
      </c>
    </row>
    <row r="153" spans="1:3" ht="17.100000000000001" customHeight="1" x14ac:dyDescent="0.25">
      <c r="C153" s="312">
        <v>2015</v>
      </c>
    </row>
    <row r="154" spans="1:3" ht="17.100000000000001" customHeight="1" x14ac:dyDescent="0.25"/>
    <row r="155" spans="1:3" ht="17.100000000000001" customHeight="1" x14ac:dyDescent="0.25">
      <c r="A155" s="313" t="s">
        <v>867</v>
      </c>
      <c r="C155" s="312" t="s">
        <v>411</v>
      </c>
    </row>
    <row r="156" spans="1:3" ht="17.100000000000001" customHeight="1" x14ac:dyDescent="0.25">
      <c r="C156" s="312" t="s">
        <v>409</v>
      </c>
    </row>
    <row r="157" spans="1:3" ht="17.100000000000001" customHeight="1" x14ac:dyDescent="0.25"/>
  </sheetData>
  <hyperlinks>
    <hyperlink ref="C4:C6" location="'5.1'!A1" tooltip="Cuadro 5.1" display="'5.1'!A1"/>
    <hyperlink ref="A4" location="'5.1'!A1" tooltip="Cuadro 5.1" display="'5.1'!A1"/>
    <hyperlink ref="C8:C11" location="'5.2'!A1" tooltip="Cuadro 5.2" display="'5.2'!A1"/>
    <hyperlink ref="A8" location="'5.2'!A1" tooltip="Cuadro 5.2" display="'5.2'!A1"/>
    <hyperlink ref="C13:C15" location="'5.3a'!A1" tooltip="Cuadro 5.3" display="'5.3a'!A1"/>
    <hyperlink ref="A13" location="'5.3a'!A1" tooltip="Cuadro 5.3" display="'5.3a'!A1"/>
    <hyperlink ref="C17:C19" location="'5.4'!A1" tooltip="Cuadro 5.4" display="'5.4'!A1"/>
    <hyperlink ref="A17" location="'5.4'!A1" tooltip="Cuadro 5.4" display="'5.4'!A1"/>
    <hyperlink ref="C21:C23" location="'5.5'!A1" tooltip="Cuadro 5.5" display="'5.5'!A1"/>
    <hyperlink ref="A21" location="'5.5'!A1" tooltip="Cuadro 5.5" display="'5.5'!A1"/>
    <hyperlink ref="C25:C27" location="'5.6'!A1" tooltip="Cuadro 5.6" display="'5.6'!A1"/>
    <hyperlink ref="A25" location="'5.6'!A1" tooltip="Cuadro 5.6" display="'5.6'!A1"/>
    <hyperlink ref="C29:C30" location="'5.7'!A1" tooltip="Cuadro 5.7" display="'5.7'!A1"/>
    <hyperlink ref="A29" location="'5.7'!A1" tooltip="Cuadro 5.7" display="'5.7'!A1"/>
    <hyperlink ref="C32:C34" location="'5.8'!A1" tooltip="Cuadro 5.8" display="'5.8'!A1"/>
    <hyperlink ref="A32" location="'5.8'!A1" tooltip="Cuadro 5.8" display="'5.8'!A1"/>
    <hyperlink ref="C36:C38" location="'5.9'!A1" tooltip="Cuadro 5.9" display="'5.9'!A1"/>
    <hyperlink ref="A36" location="'5.9'!A1" tooltip="Cuadro 5.9" display="'5.9'!A1"/>
    <hyperlink ref="C40:C42" location="'5.10a'!A1" tooltip="Cuadro 5.10" display="'5.10a'!A1"/>
    <hyperlink ref="A40" location="'5.10a'!A1" tooltip="Cuadro 5.10" display="'5.10a'!A1"/>
    <hyperlink ref="C44:C47" location="'5.11'!A1" tooltip="Cuadro 5.11" display="'5.11'!A1"/>
    <hyperlink ref="A44" location="'5.11'!A1" tooltip="Cuadro 5.11" display="'5.11'!A1"/>
    <hyperlink ref="C49:C52" location="'5.12'!A1" tooltip="Cuadro 5.12" display="'5.12'!A1"/>
    <hyperlink ref="A49" location="'5.12'!A1" tooltip="Cuadro 5.12" display="'5.12'!A1"/>
    <hyperlink ref="C54:C56" location="'5.13'!A1" tooltip="Cuadro 5.13" display="'5.13'!A1"/>
    <hyperlink ref="A54" location="'5.13'!A1" tooltip="Cuadro 5.13" display="'5.13'!A1"/>
    <hyperlink ref="C58:C60" location="'5.14'!A1" tooltip="Cuadro 5.14" display="'5.14'!A1"/>
    <hyperlink ref="A58" location="'5.14'!A1" tooltip="Cuadro 5.14" display="'5.14'!A1"/>
    <hyperlink ref="C62:C64" location="'5.15'!A1" tooltip="Cuadro 5.15" display="'5.15'!A1"/>
    <hyperlink ref="A62" location="'5.15'!A1" tooltip="Cuadro 5.15" display="'5.15'!A1"/>
    <hyperlink ref="C66:C68" location="'5.16'!A1" tooltip="Cuadro 5.16" display="'5.16'!A1"/>
    <hyperlink ref="A66" location="'5.16'!A1" tooltip="Cuadro 5.16" display="'5.16'!A1"/>
    <hyperlink ref="C70:C72" location="'5.17a'!A1" tooltip="Cuadro 5.17" display="'5.17a'!A1"/>
    <hyperlink ref="A70" location="'5.17a'!A1" tooltip="Cuadro 5.17" display="'5.17a'!A1"/>
    <hyperlink ref="C74:C76" location="'5.18'!A1" tooltip="Cuadro 5.18" display="'5.18'!A1"/>
    <hyperlink ref="A74" location="'5.18'!A1" tooltip="Cuadro 5.18" display="'5.18'!A1"/>
    <hyperlink ref="C78:C80" location="'5.19a'!A1" tooltip="Cuadro 5.19" display="'5.19a'!A1"/>
    <hyperlink ref="A78" location="'5.19a'!A1" tooltip="Cuadro 5.19" display="'5.19a'!A1"/>
    <hyperlink ref="C82:C84" location="'5.20'!A1" tooltip="Cuadro 5.20" display="'5.20'!A1"/>
    <hyperlink ref="A82" location="'5.20'!A1" tooltip="Cuadro 5.20" display="'5.20'!A1"/>
    <hyperlink ref="C86:C88" location="'G 5.1'!A1" tooltip="Gráfica 5.1" display="'G 5.1'!A1"/>
    <hyperlink ref="A86" location="'G 5.1'!A1" tooltip="Gráfica 5.1" display="'G 5.1'!A1"/>
    <hyperlink ref="C90:C93" location="'5.21'!A1" tooltip="Cuadro 5.21" display="'5.21'!A1"/>
    <hyperlink ref="A90" location="'5.21'!A1" tooltip="Cuadro 5.21" display="'5.21'!A1"/>
    <hyperlink ref="C95:C98" location="'5.22'!A1" tooltip="Cuadro 5.22" display="'5.22'!A1"/>
    <hyperlink ref="A95" location="'5.22'!A1" tooltip="Cuadro 5.22" display="'5.22'!A1"/>
    <hyperlink ref="C100:C103" location="'5.23'!A1" tooltip="Cuadro 5.23" display="'5.23'!A1"/>
    <hyperlink ref="A100" location="'5.23'!A1" tooltip="Cuadro 5.23" display="'5.23'!A1"/>
    <hyperlink ref="C105:C107" location="'5.24'!A1" tooltip="Cuadro 5.24" display="'5.24'!A1"/>
    <hyperlink ref="A105" location="'5.24'!A1" tooltip="Cuadro 5.24" display="'5.24'!A1"/>
    <hyperlink ref="C109:C111" location="'5.25'!A1" tooltip="Cuadro 5.25" display="'5.25'!A1"/>
    <hyperlink ref="A109" location="'5.25'!A1" tooltip="Cuadro 5.25" display="'5.25'!A1"/>
    <hyperlink ref="C113:C116" location="'5.26'!A1" tooltip="Cuadro 5.26" display="'5.26'!A1"/>
    <hyperlink ref="A113" location="'5.26'!A1" tooltip="Cuadro 5.26" display="'5.26'!A1"/>
    <hyperlink ref="C118:C121" location="'5.27'!A1" tooltip="Cuadro 5.27" display="'5.27'!A1"/>
    <hyperlink ref="A118" location="'5.27'!A1" tooltip="Cuadro 5.27" display="'5.27'!A1"/>
    <hyperlink ref="C123:C126" location="'5.28'!A1" tooltip="Cuadro 5.28" display="'5.28'!A1"/>
    <hyperlink ref="A123" location="'5.28'!A1" tooltip="Cuadro 5.28" display="'5.28'!A1"/>
    <hyperlink ref="C128:C129" location="'5.29'!A1" tooltip="Cuadro 5.29" display="'5.29'!A1"/>
    <hyperlink ref="A128" location="'5.29'!A1" tooltip="Cuadro 5.29" display="'5.29'!A1"/>
    <hyperlink ref="C131:C133" location="'5.30'!A1" tooltip="Cuadro 5.30" display="'5.30'!A1"/>
    <hyperlink ref="A131" location="'5.30'!A1" tooltip="Cuadro 5.30" display="'5.30'!A1"/>
    <hyperlink ref="C135:C137" location="'5.31'!A1" tooltip="Cuadro 5.31" display="'5.31'!A1"/>
    <hyperlink ref="A135" location="'5.31'!A1" tooltip="Cuadro 5.31" display="'5.31'!A1"/>
    <hyperlink ref="C139:C141" location="'5.32'!A1" tooltip="Cuadro 5.32" display="'5.32'!A1"/>
    <hyperlink ref="A139" location="'5.32'!A1" tooltip="Cuadro 5.32" display="'5.32'!A1"/>
    <hyperlink ref="C143:C145" location="'5.33'!A1" tooltip="Cuadro 5.33" display="'5.33'!A1"/>
    <hyperlink ref="A143" location="'5.33'!A1" tooltip="Cuadro 5.33" display="'5.33'!A1"/>
    <hyperlink ref="C147:C149" location="'G 5.2'!A1" tooltip="Gráfica 5.2" display="'G 5.2'!A1"/>
    <hyperlink ref="A147" location="'G 5.2'!A1" tooltip="Gráfica 5.2" display="'G 5.2'!A1"/>
    <hyperlink ref="C151:C153" location="'5.34'!A1" tooltip="Cuadro 5.34" display="'5.34'!A1"/>
    <hyperlink ref="A151" location="'5.34'!A1" tooltip="Cuadro 5.34" display="'5.34'!A1"/>
    <hyperlink ref="C155:C156" location="'5.35a'!A1" tooltip="Cuadro 5.35" display="'5.35a'!A1"/>
    <hyperlink ref="A155" location="'5.35a'!A1" tooltip="Cuadro 5.35" display="'5.35a'!A1"/>
  </hyperlinks>
  <pageMargins left="0.78740157480314954" right="0.78740157480314954" top="1.1811023622047243" bottom="0.78740157480314954" header="0.59055118110236215" footer="0.59055118110236215"/>
  <pageSetup orientation="portrait" verticalDpi="0" r:id="rId1"/>
  <headerFooter>
    <oddHeader>&amp;L&amp;G&amp;C&amp;"Arial,Negrita"&amp;10Anuario estadístico y geográfico
de Veracruz de Ignacio de la Llave 2016</oddHeader>
    <oddFooter>&amp;R&amp;"Arial"&amp;10&amp;P/&amp;N</oddFooter>
  </headerFooter>
  <rowBreaks count="3" manualBreakCount="3">
    <brk id="42" max="2" man="1"/>
    <brk id="81" max="2" man="1"/>
    <brk id="122" max="2" man="1"/>
  </rowBreaks>
  <ignoredErrors>
    <ignoredError sqref="A4:A155" numberStoredAsText="1"/>
  </ignoredError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3"/>
  <sheetViews>
    <sheetView view="pageLayout" zoomScaleNormal="100" workbookViewId="0">
      <selection activeCell="D5" sqref="D5"/>
    </sheetView>
  </sheetViews>
  <sheetFormatPr baseColWidth="10" defaultColWidth="0" defaultRowHeight="10.199999999999999" zeroHeight="1" x14ac:dyDescent="0.2"/>
  <cols>
    <col min="1" max="1" width="2.140625" style="174" customWidth="1"/>
    <col min="2" max="2" width="2.85546875" style="174" customWidth="1"/>
    <col min="3" max="3" width="1.42578125" style="174" customWidth="1"/>
    <col min="4" max="4" width="17.28515625" style="174" customWidth="1"/>
    <col min="5" max="5" width="9" style="175" customWidth="1"/>
    <col min="6" max="7" width="11.28515625" style="174" customWidth="1"/>
    <col min="8" max="8" width="12.140625" style="174" customWidth="1"/>
    <col min="9" max="9" width="11.42578125" style="174" customWidth="1"/>
    <col min="10" max="10" width="10.42578125" style="174" customWidth="1"/>
    <col min="11" max="11" width="2.28515625" style="174" customWidth="1"/>
    <col min="12" max="12" width="12.7109375" style="174" customWidth="1"/>
    <col min="13" max="13" width="2.28515625" style="174" customWidth="1"/>
    <col min="14" max="14" width="9.28515625" style="174" customWidth="1"/>
    <col min="15" max="16384" width="0" style="174" hidden="1"/>
  </cols>
  <sheetData>
    <row r="1" spans="1:15" ht="7.5" customHeight="1" x14ac:dyDescent="0.2"/>
    <row r="2" spans="1:15" ht="13.2" x14ac:dyDescent="0.25">
      <c r="A2" s="429" t="s">
        <v>82</v>
      </c>
      <c r="B2" s="482"/>
      <c r="C2" s="482"/>
      <c r="D2" s="482"/>
      <c r="E2" s="482"/>
      <c r="F2" s="482"/>
      <c r="G2" s="482"/>
      <c r="H2" s="482"/>
      <c r="I2" s="482"/>
      <c r="J2" s="482"/>
      <c r="K2" s="482"/>
      <c r="L2" s="482"/>
      <c r="M2" s="395" t="s">
        <v>81</v>
      </c>
      <c r="N2" s="395"/>
      <c r="O2" s="174" t="s">
        <v>1</v>
      </c>
    </row>
    <row r="3" spans="1:15" ht="13.2" x14ac:dyDescent="0.25">
      <c r="A3" s="429" t="s">
        <v>887</v>
      </c>
      <c r="B3" s="482"/>
      <c r="C3" s="482"/>
      <c r="D3" s="482"/>
      <c r="E3" s="482"/>
      <c r="F3" s="482"/>
      <c r="G3" s="482"/>
      <c r="H3" s="482"/>
      <c r="I3" s="482"/>
      <c r="J3" s="482"/>
      <c r="K3" s="482"/>
      <c r="L3" s="482"/>
      <c r="M3" s="212"/>
      <c r="N3" s="242"/>
    </row>
    <row r="4" spans="1:15" ht="13.2" x14ac:dyDescent="0.25">
      <c r="A4" s="429" t="s">
        <v>874</v>
      </c>
      <c r="B4" s="482"/>
      <c r="C4" s="482"/>
      <c r="D4" s="482"/>
      <c r="E4" s="482"/>
      <c r="F4" s="482"/>
      <c r="G4" s="482"/>
      <c r="H4" s="482"/>
      <c r="I4" s="482"/>
      <c r="J4" s="482"/>
      <c r="K4" s="482"/>
      <c r="L4" s="482"/>
      <c r="M4" s="212"/>
      <c r="N4" s="242"/>
    </row>
    <row r="5" spans="1:15" x14ac:dyDescent="0.2">
      <c r="A5" s="195"/>
      <c r="B5" s="195"/>
      <c r="C5" s="195"/>
      <c r="D5" s="195"/>
      <c r="E5" s="196"/>
      <c r="F5" s="196"/>
      <c r="G5" s="196"/>
      <c r="H5" s="196"/>
      <c r="I5" s="195"/>
      <c r="J5" s="195"/>
      <c r="K5" s="195"/>
      <c r="L5" s="195"/>
      <c r="M5" s="195"/>
      <c r="N5" s="195"/>
    </row>
    <row r="6" spans="1:15" ht="1.5" customHeight="1" x14ac:dyDescent="0.2"/>
    <row r="7" spans="1:15" ht="22.5" customHeight="1" x14ac:dyDescent="0.2">
      <c r="A7" s="430" t="s">
        <v>79</v>
      </c>
      <c r="B7" s="430"/>
      <c r="C7" s="430"/>
      <c r="D7" s="430"/>
      <c r="E7" s="354" t="s">
        <v>4</v>
      </c>
      <c r="F7" s="369" t="s">
        <v>6</v>
      </c>
      <c r="G7" s="369" t="s">
        <v>15</v>
      </c>
      <c r="H7" s="336" t="s">
        <v>658</v>
      </c>
      <c r="I7" s="369" t="s">
        <v>14</v>
      </c>
      <c r="J7" s="336" t="s">
        <v>888</v>
      </c>
      <c r="K7" s="336"/>
      <c r="L7" s="336" t="s">
        <v>889</v>
      </c>
      <c r="M7" s="336"/>
      <c r="N7" s="336" t="s">
        <v>780</v>
      </c>
    </row>
    <row r="8" spans="1:15" ht="1.5" customHeight="1" x14ac:dyDescent="0.2">
      <c r="A8" s="190"/>
      <c r="B8" s="190"/>
      <c r="C8" s="190"/>
      <c r="D8" s="190"/>
      <c r="E8" s="191"/>
      <c r="F8" s="191"/>
      <c r="G8" s="191"/>
      <c r="H8" s="191"/>
      <c r="I8" s="190"/>
      <c r="J8" s="190"/>
      <c r="K8" s="190"/>
      <c r="L8" s="191"/>
      <c r="M8" s="191"/>
      <c r="N8" s="191"/>
    </row>
    <row r="9" spans="1:15" ht="23.25" customHeight="1" x14ac:dyDescent="0.2">
      <c r="A9" s="508" t="s">
        <v>78</v>
      </c>
      <c r="B9" s="507"/>
      <c r="C9" s="507"/>
      <c r="D9" s="507"/>
      <c r="E9" s="208">
        <f t="shared" ref="E9:E22" si="0">SUM(F9:N9)</f>
        <v>4855</v>
      </c>
      <c r="F9" s="185">
        <v>1598</v>
      </c>
      <c r="G9" s="181">
        <v>343</v>
      </c>
      <c r="H9" s="178">
        <v>238</v>
      </c>
      <c r="I9" s="178">
        <v>78</v>
      </c>
      <c r="J9" s="178">
        <v>102</v>
      </c>
      <c r="K9" s="178"/>
      <c r="L9" s="178">
        <v>225</v>
      </c>
      <c r="N9" s="186">
        <v>2271</v>
      </c>
    </row>
    <row r="10" spans="1:15" ht="17.25" customHeight="1" x14ac:dyDescent="0.2">
      <c r="A10" s="506" t="s">
        <v>77</v>
      </c>
      <c r="B10" s="511"/>
      <c r="C10" s="511"/>
      <c r="D10" s="511"/>
      <c r="E10" s="208">
        <f t="shared" si="0"/>
        <v>3637</v>
      </c>
      <c r="F10" s="185">
        <v>932</v>
      </c>
      <c r="G10" s="181">
        <v>217</v>
      </c>
      <c r="H10" s="178">
        <v>131</v>
      </c>
      <c r="I10" s="178">
        <v>26</v>
      </c>
      <c r="J10" s="178">
        <v>29</v>
      </c>
      <c r="K10" s="178"/>
      <c r="L10" s="178">
        <v>885</v>
      </c>
      <c r="N10" s="186">
        <v>1417</v>
      </c>
    </row>
    <row r="11" spans="1:15" s="239" customFormat="1" ht="17.25" customHeight="1" x14ac:dyDescent="0.2">
      <c r="A11" s="509" t="s">
        <v>76</v>
      </c>
      <c r="B11" s="510"/>
      <c r="C11" s="510"/>
      <c r="D11" s="510"/>
      <c r="E11" s="208">
        <f t="shared" si="0"/>
        <v>451</v>
      </c>
      <c r="F11" s="180">
        <v>95</v>
      </c>
      <c r="G11" s="241">
        <v>21</v>
      </c>
      <c r="H11" s="240">
        <v>32</v>
      </c>
      <c r="I11" s="240">
        <v>7</v>
      </c>
      <c r="J11" s="240">
        <v>3</v>
      </c>
      <c r="K11" s="240"/>
      <c r="L11" s="178">
        <v>26</v>
      </c>
      <c r="N11" s="186">
        <v>267</v>
      </c>
    </row>
    <row r="12" spans="1:15" ht="17.25" customHeight="1" x14ac:dyDescent="0.2">
      <c r="A12" s="506" t="s">
        <v>75</v>
      </c>
      <c r="B12" s="507"/>
      <c r="C12" s="507"/>
      <c r="D12" s="507"/>
      <c r="E12" s="208">
        <f t="shared" si="0"/>
        <v>4255</v>
      </c>
      <c r="F12" s="185">
        <v>798</v>
      </c>
      <c r="G12" s="181">
        <v>294</v>
      </c>
      <c r="H12" s="178">
        <v>395</v>
      </c>
      <c r="I12" s="178">
        <v>27</v>
      </c>
      <c r="J12" s="178">
        <v>70</v>
      </c>
      <c r="K12" s="178"/>
      <c r="L12" s="178">
        <v>379</v>
      </c>
      <c r="M12" s="209"/>
      <c r="N12" s="186">
        <v>2292</v>
      </c>
    </row>
    <row r="13" spans="1:15" ht="17.25" customHeight="1" x14ac:dyDescent="0.2">
      <c r="A13" s="469" t="s">
        <v>74</v>
      </c>
      <c r="B13" s="493"/>
      <c r="C13" s="493"/>
      <c r="D13" s="493"/>
      <c r="E13" s="208">
        <f t="shared" si="0"/>
        <v>311</v>
      </c>
      <c r="F13" s="185">
        <v>84</v>
      </c>
      <c r="G13" s="181">
        <v>43</v>
      </c>
      <c r="H13" s="178">
        <v>27</v>
      </c>
      <c r="I13" s="178">
        <v>10</v>
      </c>
      <c r="J13" s="178">
        <v>10</v>
      </c>
      <c r="K13" s="178"/>
      <c r="L13" s="178">
        <v>7</v>
      </c>
      <c r="N13" s="186">
        <v>130</v>
      </c>
    </row>
    <row r="14" spans="1:15" ht="17.25" customHeight="1" x14ac:dyDescent="0.2">
      <c r="A14" s="469" t="s">
        <v>73</v>
      </c>
      <c r="B14" s="493"/>
      <c r="C14" s="493"/>
      <c r="D14" s="493"/>
      <c r="E14" s="208">
        <f t="shared" si="0"/>
        <v>121</v>
      </c>
      <c r="F14" s="185">
        <v>20</v>
      </c>
      <c r="G14" s="181">
        <v>9</v>
      </c>
      <c r="H14" s="178">
        <v>23</v>
      </c>
      <c r="I14" s="178">
        <v>2</v>
      </c>
      <c r="J14" s="178">
        <v>3</v>
      </c>
      <c r="K14" s="178"/>
      <c r="L14" s="178">
        <v>6</v>
      </c>
      <c r="N14" s="186">
        <v>58</v>
      </c>
    </row>
    <row r="15" spans="1:15" ht="17.25" customHeight="1" x14ac:dyDescent="0.2">
      <c r="A15" s="506" t="s">
        <v>72</v>
      </c>
      <c r="B15" s="507"/>
      <c r="C15" s="507"/>
      <c r="D15" s="507"/>
      <c r="E15" s="208">
        <f t="shared" si="0"/>
        <v>22</v>
      </c>
      <c r="F15" s="185">
        <v>6</v>
      </c>
      <c r="G15" s="181">
        <v>2</v>
      </c>
      <c r="H15" s="178">
        <v>2</v>
      </c>
      <c r="I15" s="178">
        <v>2</v>
      </c>
      <c r="J15" s="178">
        <v>1</v>
      </c>
      <c r="K15" s="178"/>
      <c r="L15" s="178">
        <v>0</v>
      </c>
      <c r="N15" s="186">
        <v>9</v>
      </c>
    </row>
    <row r="16" spans="1:15" ht="17.25" customHeight="1" x14ac:dyDescent="0.2">
      <c r="A16" s="428" t="s">
        <v>797</v>
      </c>
      <c r="B16" s="493"/>
      <c r="C16" s="493"/>
      <c r="D16" s="493"/>
      <c r="E16" s="208">
        <f t="shared" si="0"/>
        <v>144</v>
      </c>
      <c r="F16" s="185">
        <v>40</v>
      </c>
      <c r="G16" s="181">
        <v>12</v>
      </c>
      <c r="H16" s="178">
        <v>7</v>
      </c>
      <c r="I16" s="178">
        <v>2</v>
      </c>
      <c r="J16" s="178">
        <v>3</v>
      </c>
      <c r="K16" s="178"/>
      <c r="L16" s="178">
        <v>6</v>
      </c>
      <c r="N16" s="186">
        <v>74</v>
      </c>
    </row>
    <row r="17" spans="1:14" ht="17.25" customHeight="1" x14ac:dyDescent="0.2">
      <c r="A17" s="506" t="s">
        <v>71</v>
      </c>
      <c r="B17" s="507"/>
      <c r="C17" s="507"/>
      <c r="D17" s="507"/>
      <c r="E17" s="208">
        <f t="shared" si="0"/>
        <v>136</v>
      </c>
      <c r="F17" s="185">
        <v>45</v>
      </c>
      <c r="G17" s="181">
        <v>13</v>
      </c>
      <c r="H17" s="178">
        <v>9</v>
      </c>
      <c r="I17" s="178">
        <v>2</v>
      </c>
      <c r="J17" s="178">
        <v>3</v>
      </c>
      <c r="K17" s="178"/>
      <c r="L17" s="178">
        <v>6</v>
      </c>
      <c r="N17" s="186">
        <v>58</v>
      </c>
    </row>
    <row r="18" spans="1:14" ht="28.5" customHeight="1" x14ac:dyDescent="0.2">
      <c r="A18" s="511" t="s">
        <v>70</v>
      </c>
      <c r="B18" s="507"/>
      <c r="C18" s="507"/>
      <c r="D18" s="507"/>
      <c r="E18" s="370">
        <f t="shared" si="0"/>
        <v>148</v>
      </c>
      <c r="F18" s="334">
        <v>63</v>
      </c>
      <c r="G18" s="358">
        <v>25</v>
      </c>
      <c r="H18" s="253">
        <v>14</v>
      </c>
      <c r="I18" s="253">
        <v>4</v>
      </c>
      <c r="J18" s="253">
        <v>15</v>
      </c>
      <c r="K18" s="253"/>
      <c r="L18" s="253">
        <v>5</v>
      </c>
      <c r="M18" s="253"/>
      <c r="N18" s="246">
        <v>22</v>
      </c>
    </row>
    <row r="19" spans="1:14" ht="17.25" customHeight="1" x14ac:dyDescent="0.2">
      <c r="A19" s="469" t="s">
        <v>69</v>
      </c>
      <c r="B19" s="493"/>
      <c r="C19" s="493"/>
      <c r="D19" s="493"/>
      <c r="E19" s="208">
        <f>SUM(F19:N19)</f>
        <v>231</v>
      </c>
      <c r="F19" s="185">
        <v>66</v>
      </c>
      <c r="G19" s="181">
        <v>15</v>
      </c>
      <c r="H19" s="178">
        <v>9</v>
      </c>
      <c r="I19" s="178">
        <v>3</v>
      </c>
      <c r="J19" s="178">
        <v>4</v>
      </c>
      <c r="K19" s="178"/>
      <c r="L19" s="178">
        <v>6</v>
      </c>
      <c r="N19" s="186">
        <v>128</v>
      </c>
    </row>
    <row r="20" spans="1:14" ht="17.25" customHeight="1" x14ac:dyDescent="0.2">
      <c r="A20" s="469" t="s">
        <v>68</v>
      </c>
      <c r="B20" s="493"/>
      <c r="C20" s="493"/>
      <c r="D20" s="493"/>
      <c r="E20" s="208">
        <f t="shared" si="0"/>
        <v>176</v>
      </c>
      <c r="F20" s="185">
        <v>28</v>
      </c>
      <c r="G20" s="181">
        <v>7</v>
      </c>
      <c r="H20" s="178">
        <v>9</v>
      </c>
      <c r="I20" s="178">
        <v>1</v>
      </c>
      <c r="J20" s="178">
        <v>2</v>
      </c>
      <c r="K20" s="178"/>
      <c r="L20" s="178">
        <v>6</v>
      </c>
      <c r="N20" s="186">
        <v>123</v>
      </c>
    </row>
    <row r="21" spans="1:14" ht="17.25" customHeight="1" x14ac:dyDescent="0.2">
      <c r="A21" s="469" t="s">
        <v>67</v>
      </c>
      <c r="B21" s="493"/>
      <c r="C21" s="493"/>
      <c r="D21" s="493"/>
      <c r="E21" s="208">
        <f t="shared" si="0"/>
        <v>25</v>
      </c>
      <c r="F21" s="185">
        <v>6</v>
      </c>
      <c r="G21" s="181">
        <v>3</v>
      </c>
      <c r="H21" s="178">
        <v>2</v>
      </c>
      <c r="I21" s="178">
        <v>5</v>
      </c>
      <c r="J21" s="178">
        <v>1</v>
      </c>
      <c r="K21" s="178"/>
      <c r="L21" s="178">
        <v>0</v>
      </c>
      <c r="N21" s="186">
        <v>8</v>
      </c>
    </row>
    <row r="22" spans="1:14" ht="17.25" customHeight="1" x14ac:dyDescent="0.2">
      <c r="A22" s="469" t="s">
        <v>66</v>
      </c>
      <c r="B22" s="493"/>
      <c r="C22" s="493"/>
      <c r="D22" s="493"/>
      <c r="E22" s="208">
        <f t="shared" si="0"/>
        <v>1027</v>
      </c>
      <c r="F22" s="185">
        <v>108</v>
      </c>
      <c r="G22" s="181">
        <v>21</v>
      </c>
      <c r="H22" s="181">
        <v>11</v>
      </c>
      <c r="I22" s="178">
        <v>6</v>
      </c>
      <c r="J22" s="178">
        <v>3</v>
      </c>
      <c r="K22" s="178"/>
      <c r="L22" s="178">
        <v>447</v>
      </c>
      <c r="N22" s="186">
        <v>431</v>
      </c>
    </row>
    <row r="23" spans="1:14" ht="17.25" customHeight="1" x14ac:dyDescent="0.2">
      <c r="A23" s="471"/>
      <c r="B23" s="471"/>
      <c r="C23" s="471"/>
      <c r="D23" s="471"/>
      <c r="E23" s="191"/>
      <c r="F23" s="191"/>
      <c r="G23" s="191"/>
      <c r="H23" s="191"/>
      <c r="I23" s="182"/>
      <c r="J23" s="182"/>
      <c r="K23" s="182"/>
      <c r="L23" s="182"/>
      <c r="M23" s="182"/>
      <c r="N23" s="182"/>
    </row>
    <row r="24" spans="1:14" ht="11.25" customHeight="1" x14ac:dyDescent="0.2">
      <c r="A24" s="178"/>
      <c r="B24" s="178"/>
      <c r="C24" s="178"/>
      <c r="D24" s="178"/>
      <c r="F24" s="178"/>
      <c r="G24" s="178"/>
      <c r="H24" s="178"/>
      <c r="I24" s="178"/>
      <c r="J24" s="178"/>
      <c r="K24" s="178"/>
      <c r="L24" s="178"/>
      <c r="M24" s="178"/>
      <c r="N24" s="267"/>
    </row>
    <row r="25" spans="1:14" ht="11.25" customHeight="1" x14ac:dyDescent="0.2">
      <c r="A25" s="178" t="s">
        <v>9</v>
      </c>
      <c r="B25" s="178"/>
      <c r="C25" s="178"/>
      <c r="D25" s="434" t="s">
        <v>796</v>
      </c>
      <c r="E25" s="434"/>
      <c r="F25" s="434"/>
      <c r="G25" s="434"/>
      <c r="H25" s="434"/>
      <c r="I25" s="434"/>
      <c r="J25" s="434"/>
      <c r="K25" s="434"/>
      <c r="L25" s="434"/>
      <c r="M25" s="434"/>
      <c r="N25" s="434"/>
    </row>
    <row r="26" spans="1:14" ht="11.25" customHeight="1" x14ac:dyDescent="0.2">
      <c r="A26" s="27" t="s">
        <v>10</v>
      </c>
      <c r="B26" s="27"/>
      <c r="C26" s="25"/>
      <c r="D26" s="439" t="s">
        <v>773</v>
      </c>
      <c r="E26" s="440"/>
      <c r="F26" s="440"/>
      <c r="G26" s="440"/>
      <c r="H26" s="440"/>
      <c r="I26" s="440"/>
      <c r="J26" s="440"/>
      <c r="K26" s="440"/>
      <c r="L26" s="440"/>
      <c r="M26" s="440"/>
      <c r="N26" s="440"/>
    </row>
    <row r="27" spans="1:14" ht="11.25" customHeight="1" x14ac:dyDescent="0.2">
      <c r="A27" s="27" t="s">
        <v>7</v>
      </c>
      <c r="B27" s="27"/>
      <c r="C27" s="25"/>
      <c r="D27" s="439" t="s">
        <v>778</v>
      </c>
      <c r="E27" s="440"/>
      <c r="F27" s="440"/>
      <c r="G27" s="440"/>
      <c r="H27" s="440"/>
      <c r="I27" s="440"/>
      <c r="J27" s="440"/>
      <c r="K27" s="440"/>
      <c r="L27" s="440"/>
      <c r="M27" s="440"/>
      <c r="N27" s="440"/>
    </row>
    <row r="28" spans="1:14" ht="11.25" customHeight="1" x14ac:dyDescent="0.2">
      <c r="A28" s="27" t="s">
        <v>29</v>
      </c>
      <c r="B28" s="27"/>
      <c r="C28" s="25"/>
      <c r="D28" s="439" t="s">
        <v>762</v>
      </c>
      <c r="E28" s="440"/>
      <c r="F28" s="440"/>
      <c r="G28" s="440"/>
      <c r="H28" s="440"/>
      <c r="I28" s="440"/>
      <c r="J28" s="440"/>
      <c r="K28" s="440"/>
      <c r="L28" s="440"/>
      <c r="M28" s="440"/>
      <c r="N28" s="440"/>
    </row>
    <row r="29" spans="1:14" ht="11.25" customHeight="1" x14ac:dyDescent="0.2">
      <c r="A29" s="198" t="s">
        <v>12</v>
      </c>
      <c r="B29" s="178"/>
      <c r="C29" s="178"/>
      <c r="D29" s="435" t="s">
        <v>759</v>
      </c>
      <c r="E29" s="435"/>
      <c r="F29" s="435"/>
      <c r="G29" s="435"/>
      <c r="H29" s="435"/>
      <c r="I29" s="435"/>
      <c r="J29" s="435"/>
      <c r="K29" s="435"/>
      <c r="L29" s="435"/>
      <c r="M29" s="435"/>
      <c r="N29" s="435"/>
    </row>
    <row r="30" spans="1:14" ht="11.25" customHeight="1" x14ac:dyDescent="0.2">
      <c r="A30" s="198"/>
      <c r="B30" s="178"/>
      <c r="C30" s="178"/>
      <c r="D30" s="435"/>
      <c r="E30" s="435"/>
      <c r="F30" s="435"/>
      <c r="G30" s="435"/>
      <c r="H30" s="435"/>
      <c r="I30" s="435"/>
      <c r="J30" s="435"/>
      <c r="K30" s="435"/>
      <c r="L30" s="435"/>
      <c r="M30" s="435"/>
      <c r="N30" s="435"/>
    </row>
    <row r="31" spans="1:14" ht="11.25" customHeight="1" x14ac:dyDescent="0.2">
      <c r="A31" s="198"/>
      <c r="C31" s="178"/>
      <c r="D31" s="435" t="s">
        <v>753</v>
      </c>
      <c r="E31" s="435"/>
      <c r="F31" s="435"/>
      <c r="G31" s="435"/>
      <c r="H31" s="435"/>
      <c r="I31" s="435"/>
      <c r="J31" s="435"/>
      <c r="K31" s="435"/>
      <c r="L31" s="435"/>
      <c r="M31" s="435"/>
      <c r="N31" s="435"/>
    </row>
    <row r="32" spans="1:14" ht="11.25" customHeight="1" x14ac:dyDescent="0.2">
      <c r="A32" s="198"/>
      <c r="B32" s="178"/>
      <c r="C32" s="178"/>
      <c r="D32" s="435"/>
      <c r="E32" s="435"/>
      <c r="F32" s="435"/>
      <c r="G32" s="435"/>
      <c r="H32" s="435"/>
      <c r="I32" s="435"/>
      <c r="J32" s="435"/>
      <c r="K32" s="435"/>
      <c r="L32" s="435"/>
      <c r="M32" s="435"/>
      <c r="N32" s="435"/>
    </row>
    <row r="33" spans="1:15" ht="11.25" customHeight="1" x14ac:dyDescent="0.2">
      <c r="A33" s="198"/>
      <c r="B33" s="178"/>
      <c r="C33" s="178"/>
      <c r="D33" s="435" t="s">
        <v>774</v>
      </c>
      <c r="E33" s="435"/>
      <c r="F33" s="435"/>
      <c r="G33" s="435"/>
      <c r="H33" s="435"/>
      <c r="I33" s="435"/>
      <c r="J33" s="435"/>
      <c r="K33" s="435"/>
      <c r="L33" s="435"/>
      <c r="M33" s="435"/>
      <c r="N33" s="435"/>
    </row>
    <row r="34" spans="1:15" ht="11.25" customHeight="1" x14ac:dyDescent="0.2">
      <c r="A34" s="198"/>
      <c r="B34" s="178"/>
      <c r="C34" s="178"/>
      <c r="D34" s="435"/>
      <c r="E34" s="435"/>
      <c r="F34" s="435"/>
      <c r="G34" s="435"/>
      <c r="H34" s="435"/>
      <c r="I34" s="435"/>
      <c r="J34" s="435"/>
      <c r="K34" s="435"/>
      <c r="L34" s="435"/>
      <c r="M34" s="435"/>
      <c r="N34" s="435"/>
    </row>
    <row r="35" spans="1:15" ht="11.25" customHeight="1" x14ac:dyDescent="0.2">
      <c r="A35" s="198"/>
      <c r="B35" s="178"/>
      <c r="C35" s="178"/>
      <c r="D35" s="434" t="s">
        <v>763</v>
      </c>
      <c r="E35" s="434"/>
      <c r="F35" s="434"/>
      <c r="G35" s="434"/>
      <c r="H35" s="434"/>
      <c r="I35" s="434"/>
      <c r="J35" s="434"/>
      <c r="K35" s="434"/>
      <c r="L35" s="434"/>
      <c r="M35" s="434"/>
      <c r="N35" s="434"/>
    </row>
    <row r="36" spans="1:15" ht="11.25" customHeight="1" x14ac:dyDescent="0.2">
      <c r="A36" s="198"/>
      <c r="B36" s="178"/>
      <c r="C36" s="178"/>
      <c r="D36" s="435" t="s">
        <v>758</v>
      </c>
      <c r="E36" s="435"/>
      <c r="F36" s="435"/>
      <c r="G36" s="435"/>
      <c r="H36" s="435"/>
      <c r="I36" s="435"/>
      <c r="J36" s="435"/>
      <c r="K36" s="435"/>
      <c r="L36" s="435"/>
      <c r="M36" s="435"/>
      <c r="N36" s="435"/>
    </row>
    <row r="37" spans="1:15" ht="11.25" customHeight="1" x14ac:dyDescent="0.2">
      <c r="A37" s="198"/>
      <c r="B37" s="178"/>
      <c r="C37" s="178"/>
      <c r="D37" s="435" t="s">
        <v>754</v>
      </c>
      <c r="E37" s="435"/>
      <c r="F37" s="435"/>
      <c r="G37" s="435"/>
      <c r="H37" s="435"/>
      <c r="I37" s="435"/>
      <c r="J37" s="435"/>
      <c r="K37" s="435"/>
      <c r="L37" s="435"/>
      <c r="M37" s="435"/>
      <c r="N37" s="435"/>
    </row>
    <row r="38" spans="1:15" ht="11.25" customHeight="1" x14ac:dyDescent="0.2">
      <c r="A38" s="198"/>
      <c r="B38" s="178"/>
      <c r="C38" s="178"/>
      <c r="D38" s="438" t="s">
        <v>755</v>
      </c>
      <c r="E38" s="438"/>
      <c r="F38" s="438"/>
      <c r="G38" s="438"/>
      <c r="H38" s="438"/>
      <c r="I38" s="438"/>
      <c r="J38" s="438"/>
      <c r="K38" s="438"/>
      <c r="L38" s="438"/>
      <c r="M38" s="438"/>
      <c r="N38" s="438"/>
      <c r="O38" s="181"/>
    </row>
    <row r="39" spans="1:15" ht="11.25" customHeight="1" x14ac:dyDescent="0.2">
      <c r="A39" s="198"/>
      <c r="B39" s="178"/>
      <c r="C39" s="178"/>
      <c r="D39" s="438" t="s">
        <v>756</v>
      </c>
      <c r="E39" s="438"/>
      <c r="F39" s="438"/>
      <c r="G39" s="438"/>
      <c r="H39" s="438"/>
      <c r="I39" s="438"/>
      <c r="J39" s="438"/>
      <c r="K39" s="438"/>
      <c r="L39" s="438"/>
      <c r="M39" s="438"/>
      <c r="N39" s="438"/>
      <c r="O39" s="181"/>
    </row>
    <row r="40" spans="1:15" ht="11.25" customHeight="1" x14ac:dyDescent="0.2">
      <c r="A40" s="198"/>
      <c r="B40" s="178"/>
      <c r="C40" s="178"/>
      <c r="D40" s="428" t="s">
        <v>776</v>
      </c>
      <c r="E40" s="428"/>
      <c r="F40" s="428"/>
      <c r="G40" s="428"/>
      <c r="H40" s="428"/>
      <c r="I40" s="428"/>
      <c r="J40" s="428"/>
      <c r="K40" s="428"/>
      <c r="L40" s="428"/>
      <c r="M40" s="428"/>
      <c r="N40" s="428"/>
      <c r="O40" s="178"/>
    </row>
    <row r="41" spans="1:15" ht="11.25" customHeight="1" x14ac:dyDescent="0.2">
      <c r="A41" s="198"/>
      <c r="B41" s="178"/>
      <c r="C41" s="178"/>
      <c r="D41" s="435" t="s">
        <v>760</v>
      </c>
      <c r="E41" s="435"/>
      <c r="F41" s="435"/>
      <c r="G41" s="435"/>
      <c r="H41" s="435"/>
      <c r="I41" s="435"/>
      <c r="J41" s="435"/>
      <c r="K41" s="435"/>
      <c r="L41" s="435"/>
      <c r="M41" s="435"/>
      <c r="N41" s="435"/>
    </row>
    <row r="42" spans="1:15" ht="11.25" customHeight="1" x14ac:dyDescent="0.2">
      <c r="A42" s="198"/>
      <c r="B42" s="178"/>
      <c r="C42" s="178"/>
      <c r="D42" s="435"/>
      <c r="E42" s="435"/>
      <c r="F42" s="435"/>
      <c r="G42" s="435"/>
      <c r="H42" s="435"/>
      <c r="I42" s="435"/>
      <c r="J42" s="435"/>
      <c r="K42" s="435"/>
      <c r="L42" s="435"/>
      <c r="M42" s="435"/>
      <c r="N42" s="435"/>
    </row>
    <row r="43" spans="1:15" hidden="1" x14ac:dyDescent="0.2">
      <c r="A43" s="273" t="s">
        <v>1</v>
      </c>
    </row>
  </sheetData>
  <mergeCells count="34">
    <mergeCell ref="D25:N25"/>
    <mergeCell ref="D26:N26"/>
    <mergeCell ref="D27:N27"/>
    <mergeCell ref="D28:N28"/>
    <mergeCell ref="M2:N2"/>
    <mergeCell ref="A18:D18"/>
    <mergeCell ref="A23:D23"/>
    <mergeCell ref="A22:D22"/>
    <mergeCell ref="A2:L2"/>
    <mergeCell ref="A3:L3"/>
    <mergeCell ref="A4:L4"/>
    <mergeCell ref="A7:D7"/>
    <mergeCell ref="A15:D15"/>
    <mergeCell ref="A13:D13"/>
    <mergeCell ref="A11:D11"/>
    <mergeCell ref="A14:D14"/>
    <mergeCell ref="A12:D12"/>
    <mergeCell ref="A10:D10"/>
    <mergeCell ref="A17:D17"/>
    <mergeCell ref="A16:D16"/>
    <mergeCell ref="A9:D9"/>
    <mergeCell ref="D38:N38"/>
    <mergeCell ref="D37:N37"/>
    <mergeCell ref="D39:N39"/>
    <mergeCell ref="A21:D21"/>
    <mergeCell ref="A20:D20"/>
    <mergeCell ref="A19:D19"/>
    <mergeCell ref="D36:N36"/>
    <mergeCell ref="D40:N40"/>
    <mergeCell ref="D41:N42"/>
    <mergeCell ref="D29:N30"/>
    <mergeCell ref="D31:N32"/>
    <mergeCell ref="D33:N34"/>
    <mergeCell ref="D35:N35"/>
  </mergeCells>
  <hyperlinks>
    <hyperlink ref="M2:N2" location="Índice!A1" tooltip="Ir a Índice" display="Índice!A1"/>
  </hyperlinks>
  <pageMargins left="0.78740157480314965" right="0.59055118110236227" top="0.95833333333333337" bottom="0.86614173228346458" header="0" footer="0.39370078740157499"/>
  <pageSetup scale="99" orientation="portrait" r:id="rId1"/>
  <headerFooter alignWithMargins="0">
    <oddHeader>&amp;L&amp;"Arial,Negrita"&amp;12&amp;K000080INEGI. Anuario estadístico y geográfico de Veracruz de Ignacio de la Llave 2016.
Componente Salud</oddHeader>
    <oddFooter>&amp;R&amp;P/&amp;N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4"/>
  <sheetViews>
    <sheetView view="pageLayout" zoomScaleNormal="100" workbookViewId="0">
      <selection activeCell="A4" sqref="A4:K4"/>
    </sheetView>
  </sheetViews>
  <sheetFormatPr baseColWidth="10" defaultColWidth="0" defaultRowHeight="10.199999999999999" zeroHeight="1" x14ac:dyDescent="0.2"/>
  <cols>
    <col min="1" max="1" width="2.140625" style="174" customWidth="1"/>
    <col min="2" max="2" width="2.85546875" style="174" customWidth="1"/>
    <col min="3" max="3" width="1.42578125" style="174" customWidth="1"/>
    <col min="4" max="4" width="14.42578125" style="174" customWidth="1"/>
    <col min="5" max="5" width="10.140625" style="175" bestFit="1" customWidth="1"/>
    <col min="6" max="6" width="11.85546875" style="174" customWidth="1"/>
    <col min="7" max="7" width="12.140625" style="174" customWidth="1"/>
    <col min="8" max="8" width="10.42578125" style="174" customWidth="1"/>
    <col min="9" max="9" width="11.140625" style="174" customWidth="1"/>
    <col min="10" max="10" width="10" style="174" customWidth="1"/>
    <col min="11" max="11" width="1.140625" style="174" customWidth="1"/>
    <col min="12" max="12" width="12.42578125" style="174" customWidth="1"/>
    <col min="13" max="13" width="1" style="174" customWidth="1"/>
    <col min="14" max="14" width="11.85546875" style="174" customWidth="1"/>
    <col min="15" max="16384" width="0" style="174" hidden="1"/>
  </cols>
  <sheetData>
    <row r="1" spans="1:15" ht="7.5" customHeight="1" x14ac:dyDescent="0.2"/>
    <row r="2" spans="1:15" ht="13.2" x14ac:dyDescent="0.25">
      <c r="A2" s="429" t="s">
        <v>94</v>
      </c>
      <c r="B2" s="482"/>
      <c r="C2" s="482"/>
      <c r="D2" s="482"/>
      <c r="E2" s="482"/>
      <c r="F2" s="482"/>
      <c r="G2" s="482"/>
      <c r="H2" s="482"/>
      <c r="I2" s="482"/>
      <c r="J2" s="482"/>
      <c r="K2" s="482"/>
      <c r="L2" s="395" t="s">
        <v>93</v>
      </c>
      <c r="M2" s="395"/>
      <c r="N2" s="395"/>
      <c r="O2" s="174" t="s">
        <v>1</v>
      </c>
    </row>
    <row r="3" spans="1:15" ht="13.2" x14ac:dyDescent="0.25">
      <c r="A3" s="429" t="s">
        <v>873</v>
      </c>
      <c r="B3" s="482"/>
      <c r="C3" s="482"/>
      <c r="D3" s="482"/>
      <c r="E3" s="482"/>
      <c r="F3" s="482"/>
      <c r="G3" s="482"/>
      <c r="H3" s="482"/>
      <c r="I3" s="482"/>
      <c r="J3" s="482"/>
      <c r="K3" s="482"/>
      <c r="L3" s="212"/>
      <c r="M3" s="242"/>
      <c r="N3" s="242"/>
    </row>
    <row r="4" spans="1:15" ht="13.2" x14ac:dyDescent="0.25">
      <c r="A4" s="429" t="s">
        <v>877</v>
      </c>
      <c r="B4" s="482"/>
      <c r="C4" s="482"/>
      <c r="D4" s="482"/>
      <c r="E4" s="482"/>
      <c r="F4" s="482"/>
      <c r="G4" s="482"/>
      <c r="H4" s="482"/>
      <c r="I4" s="482"/>
      <c r="J4" s="482"/>
      <c r="K4" s="482"/>
      <c r="L4" s="212"/>
      <c r="M4" s="242"/>
      <c r="N4" s="242"/>
    </row>
    <row r="5" spans="1:15" x14ac:dyDescent="0.2">
      <c r="A5" s="195"/>
      <c r="B5" s="195"/>
      <c r="C5" s="195"/>
      <c r="D5" s="195"/>
      <c r="E5" s="196"/>
      <c r="F5" s="196"/>
      <c r="G5" s="196"/>
      <c r="H5" s="196"/>
      <c r="I5" s="195"/>
      <c r="J5" s="195"/>
      <c r="K5" s="195"/>
      <c r="L5" s="195"/>
      <c r="M5" s="195"/>
      <c r="N5" s="195"/>
    </row>
    <row r="6" spans="1:15" ht="1.5" customHeight="1" x14ac:dyDescent="0.2"/>
    <row r="7" spans="1:15" ht="22.5" customHeight="1" x14ac:dyDescent="0.2">
      <c r="A7" s="430" t="s">
        <v>79</v>
      </c>
      <c r="B7" s="430"/>
      <c r="C7" s="430"/>
      <c r="D7" s="430"/>
      <c r="E7" s="354" t="s">
        <v>4</v>
      </c>
      <c r="F7" s="357" t="s">
        <v>6</v>
      </c>
      <c r="G7" s="369" t="s">
        <v>15</v>
      </c>
      <c r="H7" s="336" t="s">
        <v>658</v>
      </c>
      <c r="I7" s="357" t="s">
        <v>14</v>
      </c>
      <c r="J7" s="335" t="s">
        <v>888</v>
      </c>
      <c r="K7" s="335"/>
      <c r="L7" s="336" t="s">
        <v>890</v>
      </c>
      <c r="M7" s="336"/>
      <c r="N7" s="335" t="s">
        <v>780</v>
      </c>
    </row>
    <row r="8" spans="1:15" ht="1.5" customHeight="1" x14ac:dyDescent="0.2">
      <c r="A8" s="190"/>
      <c r="B8" s="190"/>
      <c r="C8" s="190"/>
      <c r="D8" s="190"/>
      <c r="E8" s="191"/>
      <c r="F8" s="191"/>
      <c r="G8" s="191"/>
      <c r="H8" s="191"/>
      <c r="I8" s="190"/>
      <c r="J8" s="190"/>
      <c r="K8" s="191"/>
      <c r="L8" s="191"/>
      <c r="M8" s="191"/>
      <c r="N8" s="191"/>
    </row>
    <row r="9" spans="1:15" ht="23.25" customHeight="1" x14ac:dyDescent="0.2">
      <c r="A9" s="514" t="s">
        <v>92</v>
      </c>
      <c r="B9" s="493"/>
      <c r="C9" s="493"/>
      <c r="D9" s="493"/>
      <c r="E9" s="187">
        <f t="shared" ref="E9:E19" si="0">SUM(F9:N9)</f>
        <v>19866047</v>
      </c>
      <c r="F9" s="186">
        <v>7454710</v>
      </c>
      <c r="G9" s="185">
        <v>1411542</v>
      </c>
      <c r="H9" s="185">
        <v>1354329</v>
      </c>
      <c r="I9" s="185">
        <v>114949</v>
      </c>
      <c r="J9" s="185">
        <v>231436</v>
      </c>
      <c r="K9" s="185"/>
      <c r="L9" s="185">
        <v>2881791</v>
      </c>
      <c r="M9" s="185"/>
      <c r="N9" s="186">
        <v>6417290</v>
      </c>
    </row>
    <row r="10" spans="1:15" ht="28.5" customHeight="1" x14ac:dyDescent="0.2">
      <c r="A10" s="511" t="s">
        <v>91</v>
      </c>
      <c r="B10" s="511"/>
      <c r="C10" s="511"/>
      <c r="D10" s="511"/>
      <c r="E10" s="187">
        <f t="shared" si="0"/>
        <v>23251054</v>
      </c>
      <c r="F10" s="186">
        <v>9499434</v>
      </c>
      <c r="G10" s="185">
        <v>1706906</v>
      </c>
      <c r="H10" s="185">
        <v>1465495</v>
      </c>
      <c r="I10" s="185">
        <v>73365</v>
      </c>
      <c r="J10" s="185">
        <v>885605</v>
      </c>
      <c r="K10" s="185"/>
      <c r="L10" s="185">
        <v>994585</v>
      </c>
      <c r="M10" s="185"/>
      <c r="N10" s="186">
        <v>8625664</v>
      </c>
    </row>
    <row r="11" spans="1:15" ht="28.5" customHeight="1" x14ac:dyDescent="0.2">
      <c r="A11" s="511" t="s">
        <v>90</v>
      </c>
      <c r="B11" s="511"/>
      <c r="C11" s="511"/>
      <c r="D11" s="511"/>
      <c r="E11" s="187">
        <f t="shared" si="0"/>
        <v>2892442</v>
      </c>
      <c r="F11" s="186">
        <v>2558091</v>
      </c>
      <c r="G11" s="185">
        <v>144847</v>
      </c>
      <c r="H11" s="186">
        <v>65302</v>
      </c>
      <c r="I11" s="185">
        <v>10962</v>
      </c>
      <c r="J11" s="185">
        <v>35857</v>
      </c>
      <c r="K11" s="185"/>
      <c r="L11" s="185">
        <v>0</v>
      </c>
      <c r="M11" s="185"/>
      <c r="N11" s="186">
        <v>77383</v>
      </c>
    </row>
    <row r="12" spans="1:15" ht="28.5" customHeight="1" x14ac:dyDescent="0.2">
      <c r="A12" s="513" t="s">
        <v>799</v>
      </c>
      <c r="B12" s="513"/>
      <c r="C12" s="513"/>
      <c r="D12" s="513"/>
      <c r="E12" s="187">
        <f t="shared" si="0"/>
        <v>407461</v>
      </c>
      <c r="F12" s="186">
        <v>168129</v>
      </c>
      <c r="G12" s="185">
        <v>15925</v>
      </c>
      <c r="H12" s="185">
        <v>20175</v>
      </c>
      <c r="I12" s="185">
        <v>2773</v>
      </c>
      <c r="J12" s="186">
        <v>4857</v>
      </c>
      <c r="K12" s="186"/>
      <c r="L12" s="185">
        <v>23320</v>
      </c>
      <c r="M12" s="185"/>
      <c r="N12" s="186">
        <v>172282</v>
      </c>
    </row>
    <row r="13" spans="1:15" ht="28.5" customHeight="1" x14ac:dyDescent="0.2">
      <c r="A13" s="506" t="s">
        <v>89</v>
      </c>
      <c r="B13" s="511"/>
      <c r="C13" s="511"/>
      <c r="D13" s="511"/>
      <c r="E13" s="187">
        <f t="shared" si="0"/>
        <v>204628</v>
      </c>
      <c r="F13" s="186">
        <v>77256</v>
      </c>
      <c r="G13" s="185">
        <v>10711</v>
      </c>
      <c r="H13" s="185">
        <v>9539</v>
      </c>
      <c r="I13" s="185">
        <v>984</v>
      </c>
      <c r="J13" s="185">
        <v>1944</v>
      </c>
      <c r="K13" s="185"/>
      <c r="L13" s="185">
        <v>8675</v>
      </c>
      <c r="M13" s="185"/>
      <c r="N13" s="186">
        <v>95519</v>
      </c>
    </row>
    <row r="14" spans="1:15" ht="28.5" customHeight="1" x14ac:dyDescent="0.2">
      <c r="A14" s="511" t="s">
        <v>798</v>
      </c>
      <c r="B14" s="511"/>
      <c r="C14" s="511"/>
      <c r="D14" s="511"/>
      <c r="E14" s="187">
        <f t="shared" si="0"/>
        <v>11344</v>
      </c>
      <c r="F14" s="186">
        <v>5910</v>
      </c>
      <c r="G14" s="185">
        <v>501</v>
      </c>
      <c r="H14" s="185">
        <v>491</v>
      </c>
      <c r="I14" s="185">
        <v>83</v>
      </c>
      <c r="J14" s="185">
        <v>138</v>
      </c>
      <c r="K14" s="185"/>
      <c r="L14" s="185">
        <v>266</v>
      </c>
      <c r="M14" s="185"/>
      <c r="N14" s="186">
        <v>3955</v>
      </c>
    </row>
    <row r="15" spans="1:15" ht="17.25" customHeight="1" x14ac:dyDescent="0.2">
      <c r="A15" s="469" t="s">
        <v>88</v>
      </c>
      <c r="B15" s="428"/>
      <c r="C15" s="428"/>
      <c r="D15" s="428"/>
      <c r="E15" s="187">
        <f t="shared" si="0"/>
        <v>105453</v>
      </c>
      <c r="F15" s="186">
        <v>22129</v>
      </c>
      <c r="G15" s="185">
        <v>1602</v>
      </c>
      <c r="H15" s="185">
        <v>1519</v>
      </c>
      <c r="I15" s="185">
        <v>386</v>
      </c>
      <c r="J15" s="185">
        <v>394</v>
      </c>
      <c r="K15" s="185"/>
      <c r="L15" s="185">
        <v>12640</v>
      </c>
      <c r="M15" s="185"/>
      <c r="N15" s="186">
        <v>66783</v>
      </c>
    </row>
    <row r="16" spans="1:15" ht="17.25" customHeight="1" x14ac:dyDescent="0.2">
      <c r="A16" s="469" t="s">
        <v>87</v>
      </c>
      <c r="B16" s="428"/>
      <c r="C16" s="428"/>
      <c r="D16" s="428"/>
      <c r="E16" s="187">
        <f t="shared" si="0"/>
        <v>10085</v>
      </c>
      <c r="F16" s="186">
        <v>2942</v>
      </c>
      <c r="G16" s="185">
        <v>241</v>
      </c>
      <c r="H16" s="185">
        <v>222</v>
      </c>
      <c r="I16" s="185">
        <v>27</v>
      </c>
      <c r="J16" s="185">
        <v>18</v>
      </c>
      <c r="K16" s="185"/>
      <c r="L16" s="185">
        <v>547</v>
      </c>
      <c r="M16" s="185"/>
      <c r="N16" s="186">
        <v>6088</v>
      </c>
    </row>
    <row r="17" spans="1:14" ht="28.5" customHeight="1" x14ac:dyDescent="0.2">
      <c r="A17" s="511" t="s">
        <v>86</v>
      </c>
      <c r="B17" s="511"/>
      <c r="C17" s="511"/>
      <c r="D17" s="511"/>
      <c r="E17" s="187">
        <f t="shared" si="0"/>
        <v>7341841</v>
      </c>
      <c r="F17" s="186">
        <v>2060328</v>
      </c>
      <c r="G17" s="185">
        <v>246025</v>
      </c>
      <c r="H17" s="185">
        <v>176188</v>
      </c>
      <c r="I17" s="185">
        <v>10882</v>
      </c>
      <c r="J17" s="185">
        <v>7423</v>
      </c>
      <c r="K17" s="185"/>
      <c r="L17" s="185">
        <v>1110545</v>
      </c>
      <c r="M17" s="185"/>
      <c r="N17" s="186">
        <v>3730450</v>
      </c>
    </row>
    <row r="18" spans="1:14" ht="28.5" customHeight="1" x14ac:dyDescent="0.2">
      <c r="A18" s="506" t="s">
        <v>85</v>
      </c>
      <c r="B18" s="511"/>
      <c r="C18" s="511"/>
      <c r="D18" s="511"/>
      <c r="E18" s="187">
        <f t="shared" si="0"/>
        <v>1181975</v>
      </c>
      <c r="F18" s="186">
        <v>1004423</v>
      </c>
      <c r="G18" s="185">
        <v>50689</v>
      </c>
      <c r="H18" s="185">
        <v>16322</v>
      </c>
      <c r="I18" s="185">
        <v>396</v>
      </c>
      <c r="J18" s="185">
        <v>602</v>
      </c>
      <c r="K18" s="185"/>
      <c r="L18" s="185">
        <v>109543</v>
      </c>
      <c r="M18" s="185"/>
      <c r="N18" s="186">
        <v>0</v>
      </c>
    </row>
    <row r="19" spans="1:14" ht="28.5" customHeight="1" x14ac:dyDescent="0.2">
      <c r="A19" s="513" t="s">
        <v>84</v>
      </c>
      <c r="B19" s="513"/>
      <c r="C19" s="513"/>
      <c r="D19" s="513"/>
      <c r="E19" s="187">
        <f t="shared" si="0"/>
        <v>787411</v>
      </c>
      <c r="F19" s="186">
        <v>41628</v>
      </c>
      <c r="G19" s="185">
        <v>42260</v>
      </c>
      <c r="H19" s="185">
        <v>9527</v>
      </c>
      <c r="I19" s="186">
        <v>1668</v>
      </c>
      <c r="J19" s="186">
        <v>474</v>
      </c>
      <c r="K19" s="186"/>
      <c r="L19" s="185">
        <v>292063</v>
      </c>
      <c r="M19" s="185"/>
      <c r="N19" s="186">
        <v>399791</v>
      </c>
    </row>
    <row r="20" spans="1:14" ht="17.25" customHeight="1" x14ac:dyDescent="0.2">
      <c r="A20" s="471"/>
      <c r="B20" s="471"/>
      <c r="C20" s="471"/>
      <c r="D20" s="471"/>
      <c r="E20" s="191"/>
      <c r="F20" s="191"/>
      <c r="G20" s="191"/>
      <c r="H20" s="191"/>
      <c r="I20" s="182"/>
      <c r="J20" s="182"/>
      <c r="K20" s="182"/>
      <c r="L20" s="182"/>
      <c r="M20" s="182"/>
      <c r="N20" s="182"/>
    </row>
    <row r="21" spans="1:14" ht="11.25" customHeight="1" x14ac:dyDescent="0.2">
      <c r="A21" s="178"/>
      <c r="B21" s="178"/>
      <c r="C21" s="178"/>
      <c r="D21" s="178"/>
      <c r="F21" s="178"/>
      <c r="G21" s="178"/>
      <c r="H21" s="178"/>
      <c r="I21" s="178"/>
      <c r="J21" s="178"/>
      <c r="K21" s="178"/>
      <c r="L21" s="178"/>
      <c r="M21" s="178"/>
      <c r="N21" s="267"/>
    </row>
    <row r="22" spans="1:14" ht="11.25" customHeight="1" x14ac:dyDescent="0.2">
      <c r="A22" s="178" t="s">
        <v>9</v>
      </c>
      <c r="B22" s="178"/>
      <c r="C22" s="178"/>
      <c r="D22" s="434" t="s">
        <v>796</v>
      </c>
      <c r="E22" s="434"/>
      <c r="F22" s="434"/>
      <c r="G22" s="434"/>
      <c r="H22" s="434"/>
      <c r="I22" s="434"/>
      <c r="J22" s="434"/>
      <c r="K22" s="434"/>
      <c r="L22" s="434"/>
      <c r="M22" s="434"/>
      <c r="N22" s="434"/>
    </row>
    <row r="23" spans="1:14" ht="11.25" customHeight="1" x14ac:dyDescent="0.2">
      <c r="A23" s="27" t="s">
        <v>10</v>
      </c>
      <c r="B23" s="178"/>
      <c r="C23" s="178"/>
      <c r="D23" s="434" t="s">
        <v>773</v>
      </c>
      <c r="E23" s="434"/>
      <c r="F23" s="434"/>
      <c r="G23" s="434"/>
      <c r="H23" s="434"/>
      <c r="I23" s="434"/>
      <c r="J23" s="434"/>
      <c r="K23" s="434"/>
      <c r="L23" s="434"/>
      <c r="M23" s="434"/>
      <c r="N23" s="434"/>
    </row>
    <row r="24" spans="1:14" ht="11.25" customHeight="1" x14ac:dyDescent="0.2">
      <c r="A24" s="27" t="s">
        <v>7</v>
      </c>
      <c r="B24" s="27"/>
      <c r="C24" s="25"/>
      <c r="D24" s="439" t="s">
        <v>778</v>
      </c>
      <c r="E24" s="440"/>
      <c r="F24" s="440"/>
      <c r="G24" s="440"/>
      <c r="H24" s="440"/>
      <c r="I24" s="440"/>
      <c r="J24" s="440"/>
      <c r="K24" s="440"/>
      <c r="L24" s="440"/>
      <c r="M24" s="440"/>
      <c r="N24" s="440"/>
    </row>
    <row r="25" spans="1:14" ht="11.25" customHeight="1" x14ac:dyDescent="0.2">
      <c r="A25" s="178" t="s">
        <v>29</v>
      </c>
      <c r="B25" s="371" t="s">
        <v>891</v>
      </c>
      <c r="C25" s="372"/>
      <c r="D25" s="433" t="s">
        <v>712</v>
      </c>
      <c r="E25" s="433"/>
      <c r="F25" s="433"/>
      <c r="G25" s="433"/>
      <c r="H25" s="433"/>
      <c r="I25" s="433"/>
      <c r="J25" s="433"/>
      <c r="K25" s="433"/>
      <c r="L25" s="433"/>
      <c r="M25" s="433"/>
      <c r="N25" s="433"/>
    </row>
    <row r="26" spans="1:14" ht="11.25" customHeight="1" x14ac:dyDescent="0.2">
      <c r="A26" s="198"/>
      <c r="B26" s="371"/>
      <c r="C26" s="372"/>
      <c r="D26" s="433"/>
      <c r="E26" s="433"/>
      <c r="F26" s="433"/>
      <c r="G26" s="433"/>
      <c r="H26" s="433"/>
      <c r="I26" s="433"/>
      <c r="J26" s="433"/>
      <c r="K26" s="433"/>
      <c r="L26" s="433"/>
      <c r="M26" s="433"/>
      <c r="N26" s="433"/>
    </row>
    <row r="27" spans="1:14" ht="11.25" customHeight="1" x14ac:dyDescent="0.2">
      <c r="A27" s="178"/>
      <c r="B27" s="372"/>
      <c r="C27" s="372"/>
      <c r="D27" s="433"/>
      <c r="E27" s="433"/>
      <c r="F27" s="433"/>
      <c r="G27" s="433"/>
      <c r="H27" s="433"/>
      <c r="I27" s="433"/>
      <c r="J27" s="433"/>
      <c r="K27" s="433"/>
      <c r="L27" s="433"/>
      <c r="M27" s="433"/>
      <c r="N27" s="433"/>
    </row>
    <row r="28" spans="1:14" ht="11.25" customHeight="1" x14ac:dyDescent="0.2">
      <c r="A28" s="178" t="s">
        <v>28</v>
      </c>
      <c r="B28" s="198"/>
      <c r="C28" s="178"/>
      <c r="D28" s="433" t="s">
        <v>83</v>
      </c>
      <c r="E28" s="433"/>
      <c r="F28" s="433"/>
      <c r="G28" s="433"/>
      <c r="H28" s="433"/>
      <c r="I28" s="433"/>
      <c r="J28" s="433"/>
      <c r="K28" s="433"/>
      <c r="L28" s="433"/>
      <c r="M28" s="433"/>
      <c r="N28" s="433"/>
    </row>
    <row r="29" spans="1:14" ht="11.25" customHeight="1" x14ac:dyDescent="0.2">
      <c r="A29" s="178"/>
      <c r="B29" s="178"/>
      <c r="C29" s="178"/>
      <c r="D29" s="433"/>
      <c r="E29" s="433"/>
      <c r="F29" s="433"/>
      <c r="G29" s="433"/>
      <c r="H29" s="433"/>
      <c r="I29" s="433"/>
      <c r="J29" s="433"/>
      <c r="K29" s="433"/>
      <c r="L29" s="433"/>
      <c r="M29" s="433"/>
      <c r="N29" s="433"/>
    </row>
    <row r="30" spans="1:14" x14ac:dyDescent="0.2">
      <c r="A30" s="198" t="s">
        <v>12</v>
      </c>
      <c r="B30" s="178"/>
      <c r="C30" s="178"/>
      <c r="D30" s="435" t="s">
        <v>759</v>
      </c>
      <c r="E30" s="435"/>
      <c r="F30" s="435"/>
      <c r="G30" s="435"/>
      <c r="H30" s="435"/>
      <c r="I30" s="435"/>
      <c r="J30" s="435"/>
      <c r="K30" s="435"/>
      <c r="L30" s="435"/>
      <c r="M30" s="435"/>
      <c r="N30" s="435"/>
    </row>
    <row r="31" spans="1:14" x14ac:dyDescent="0.2">
      <c r="A31" s="198"/>
      <c r="B31" s="178"/>
      <c r="C31" s="178"/>
      <c r="D31" s="435"/>
      <c r="E31" s="435"/>
      <c r="F31" s="435"/>
      <c r="G31" s="435"/>
      <c r="H31" s="435"/>
      <c r="I31" s="435"/>
      <c r="J31" s="435"/>
      <c r="K31" s="435"/>
      <c r="L31" s="435"/>
      <c r="M31" s="435"/>
      <c r="N31" s="435"/>
    </row>
    <row r="32" spans="1:14" x14ac:dyDescent="0.2">
      <c r="A32" s="198"/>
      <c r="B32" s="178"/>
      <c r="C32" s="178"/>
      <c r="D32" s="435" t="s">
        <v>753</v>
      </c>
      <c r="E32" s="435"/>
      <c r="F32" s="435"/>
      <c r="G32" s="435"/>
      <c r="H32" s="435"/>
      <c r="I32" s="435"/>
      <c r="J32" s="435"/>
      <c r="K32" s="435"/>
      <c r="L32" s="435"/>
      <c r="M32" s="435"/>
      <c r="N32" s="435"/>
    </row>
    <row r="33" spans="1:14" x14ac:dyDescent="0.2">
      <c r="A33" s="198"/>
      <c r="B33" s="178"/>
      <c r="C33" s="178"/>
      <c r="D33" s="435"/>
      <c r="E33" s="435"/>
      <c r="F33" s="435"/>
      <c r="G33" s="435"/>
      <c r="H33" s="435"/>
      <c r="I33" s="435"/>
      <c r="J33" s="435"/>
      <c r="K33" s="435"/>
      <c r="L33" s="435"/>
      <c r="M33" s="435"/>
      <c r="N33" s="435"/>
    </row>
    <row r="34" spans="1:14" x14ac:dyDescent="0.2">
      <c r="A34" s="198"/>
      <c r="B34" s="178"/>
      <c r="C34" s="178"/>
      <c r="D34" s="512" t="s">
        <v>774</v>
      </c>
      <c r="E34" s="512"/>
      <c r="F34" s="512"/>
      <c r="G34" s="512"/>
      <c r="H34" s="512"/>
      <c r="I34" s="512"/>
      <c r="J34" s="512"/>
      <c r="K34" s="512"/>
      <c r="L34" s="512"/>
      <c r="M34" s="512"/>
      <c r="N34" s="512"/>
    </row>
    <row r="35" spans="1:14" x14ac:dyDescent="0.2">
      <c r="A35" s="198"/>
      <c r="B35" s="178"/>
      <c r="C35" s="178"/>
      <c r="D35" s="512"/>
      <c r="E35" s="512"/>
      <c r="F35" s="512"/>
      <c r="G35" s="512"/>
      <c r="H35" s="512"/>
      <c r="I35" s="512"/>
      <c r="J35" s="512"/>
      <c r="K35" s="512"/>
      <c r="L35" s="512"/>
      <c r="M35" s="512"/>
      <c r="N35" s="512"/>
    </row>
    <row r="36" spans="1:14" x14ac:dyDescent="0.2">
      <c r="A36" s="198"/>
      <c r="B36" s="178"/>
      <c r="C36" s="178"/>
      <c r="D36" s="473" t="s">
        <v>763</v>
      </c>
      <c r="E36" s="473"/>
      <c r="F36" s="473"/>
      <c r="G36" s="473"/>
      <c r="H36" s="473"/>
      <c r="I36" s="473"/>
      <c r="J36" s="473"/>
      <c r="K36" s="473"/>
      <c r="L36" s="473"/>
      <c r="M36" s="473"/>
      <c r="N36" s="473"/>
    </row>
    <row r="37" spans="1:14" x14ac:dyDescent="0.2">
      <c r="A37" s="198"/>
      <c r="B37" s="178"/>
      <c r="C37" s="178"/>
      <c r="D37" s="435" t="s">
        <v>758</v>
      </c>
      <c r="E37" s="435"/>
      <c r="F37" s="435"/>
      <c r="G37" s="435"/>
      <c r="H37" s="435"/>
      <c r="I37" s="435"/>
      <c r="J37" s="435"/>
      <c r="K37" s="435"/>
      <c r="L37" s="435"/>
      <c r="M37" s="435"/>
      <c r="N37" s="435"/>
    </row>
    <row r="38" spans="1:14" x14ac:dyDescent="0.2">
      <c r="A38" s="198"/>
      <c r="B38" s="178"/>
      <c r="C38" s="178"/>
      <c r="D38" s="435" t="s">
        <v>754</v>
      </c>
      <c r="E38" s="435"/>
      <c r="F38" s="435"/>
      <c r="G38" s="435"/>
      <c r="H38" s="435"/>
      <c r="I38" s="435"/>
      <c r="J38" s="435"/>
      <c r="K38" s="435"/>
      <c r="L38" s="435"/>
      <c r="M38" s="435"/>
      <c r="N38" s="435"/>
    </row>
    <row r="39" spans="1:14" x14ac:dyDescent="0.2">
      <c r="A39" s="198"/>
      <c r="B39" s="178"/>
      <c r="C39" s="178"/>
      <c r="D39" s="438" t="s">
        <v>755</v>
      </c>
      <c r="E39" s="438"/>
      <c r="F39" s="438"/>
      <c r="G39" s="438"/>
      <c r="H39" s="438"/>
      <c r="I39" s="438"/>
      <c r="J39" s="438"/>
      <c r="K39" s="438"/>
      <c r="L39" s="438"/>
      <c r="M39" s="438"/>
      <c r="N39" s="438"/>
    </row>
    <row r="40" spans="1:14" x14ac:dyDescent="0.2">
      <c r="A40" s="198"/>
      <c r="B40" s="178"/>
      <c r="C40" s="178"/>
      <c r="D40" s="438" t="s">
        <v>756</v>
      </c>
      <c r="E40" s="438"/>
      <c r="F40" s="438"/>
      <c r="G40" s="438"/>
      <c r="H40" s="438"/>
      <c r="I40" s="438"/>
      <c r="J40" s="438"/>
      <c r="K40" s="438"/>
      <c r="L40" s="438"/>
      <c r="M40" s="438"/>
      <c r="N40" s="438"/>
    </row>
    <row r="41" spans="1:14" x14ac:dyDescent="0.2">
      <c r="A41" s="198"/>
      <c r="B41" s="178"/>
      <c r="C41" s="178"/>
      <c r="D41" s="428" t="s">
        <v>776</v>
      </c>
      <c r="E41" s="428"/>
      <c r="F41" s="428"/>
      <c r="G41" s="428"/>
      <c r="H41" s="428"/>
      <c r="I41" s="428"/>
      <c r="J41" s="428"/>
      <c r="K41" s="428"/>
      <c r="L41" s="428"/>
      <c r="M41" s="428"/>
      <c r="N41" s="428"/>
    </row>
    <row r="42" spans="1:14" x14ac:dyDescent="0.2">
      <c r="A42" s="198"/>
      <c r="B42" s="178"/>
      <c r="C42" s="178"/>
      <c r="D42" s="467" t="s">
        <v>760</v>
      </c>
      <c r="E42" s="467"/>
      <c r="F42" s="467"/>
      <c r="G42" s="467"/>
      <c r="H42" s="467"/>
      <c r="I42" s="467"/>
      <c r="J42" s="467"/>
      <c r="K42" s="467"/>
      <c r="L42" s="467"/>
      <c r="M42" s="467"/>
      <c r="N42" s="467"/>
    </row>
    <row r="43" spans="1:14" x14ac:dyDescent="0.2">
      <c r="A43" s="198"/>
      <c r="B43" s="178"/>
      <c r="C43" s="178"/>
      <c r="D43" s="467"/>
      <c r="E43" s="467"/>
      <c r="F43" s="467"/>
      <c r="G43" s="467"/>
      <c r="H43" s="467"/>
      <c r="I43" s="467"/>
      <c r="J43" s="467"/>
      <c r="K43" s="467"/>
      <c r="L43" s="467"/>
      <c r="M43" s="467"/>
      <c r="N43" s="467"/>
    </row>
    <row r="44" spans="1:14" hidden="1" x14ac:dyDescent="0.2">
      <c r="A44" s="177" t="s">
        <v>1</v>
      </c>
    </row>
  </sheetData>
  <mergeCells count="32">
    <mergeCell ref="D40:N40"/>
    <mergeCell ref="D41:N41"/>
    <mergeCell ref="L2:N2"/>
    <mergeCell ref="A16:D16"/>
    <mergeCell ref="A17:D17"/>
    <mergeCell ref="A18:D18"/>
    <mergeCell ref="A19:D19"/>
    <mergeCell ref="A7:D7"/>
    <mergeCell ref="A2:K2"/>
    <mergeCell ref="A3:K3"/>
    <mergeCell ref="A10:D10"/>
    <mergeCell ref="A11:D11"/>
    <mergeCell ref="A12:D12"/>
    <mergeCell ref="A13:D13"/>
    <mergeCell ref="A4:K4"/>
    <mergeCell ref="A9:D9"/>
    <mergeCell ref="D30:N31"/>
    <mergeCell ref="A20:D20"/>
    <mergeCell ref="D22:N22"/>
    <mergeCell ref="D23:N23"/>
    <mergeCell ref="D25:N27"/>
    <mergeCell ref="D28:N29"/>
    <mergeCell ref="D42:N43"/>
    <mergeCell ref="D32:N33"/>
    <mergeCell ref="D34:N35"/>
    <mergeCell ref="D36:N36"/>
    <mergeCell ref="D39:N39"/>
    <mergeCell ref="A14:D14"/>
    <mergeCell ref="A15:D15"/>
    <mergeCell ref="D37:N37"/>
    <mergeCell ref="D38:N38"/>
    <mergeCell ref="D24:N24"/>
  </mergeCells>
  <hyperlinks>
    <hyperlink ref="L2:N2" location="Índice!A1" tooltip="Ir a Índice" display="Índice!A1"/>
  </hyperlinks>
  <pageMargins left="0.78740157480314965" right="0.59055118110236227" top="0.94791666666666663" bottom="0.86614173228346458" header="0" footer="0.39370078740157499"/>
  <pageSetup orientation="portrait" r:id="rId1"/>
  <headerFooter alignWithMargins="0">
    <oddHeader>&amp;L&amp;"Arial,Negrita"&amp;12&amp;K000080INEGI. Anuario estadístico y geográfico de Veracruz de Ignacio de la Llave 2016.
Componente Salud</oddHeader>
    <oddFooter>&amp;R&amp;P/&amp;N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27"/>
  <sheetViews>
    <sheetView view="pageLayout" zoomScaleNormal="100" zoomScaleSheetLayoutView="100" workbookViewId="0">
      <selection activeCell="D5" sqref="D5"/>
    </sheetView>
  </sheetViews>
  <sheetFormatPr baseColWidth="10" defaultColWidth="0" defaultRowHeight="10.199999999999999" zeroHeight="1" x14ac:dyDescent="0.2"/>
  <cols>
    <col min="1" max="1" width="2.140625" style="229" customWidth="1"/>
    <col min="2" max="2" width="2.85546875" style="229" customWidth="1"/>
    <col min="3" max="3" width="1.42578125" style="229" customWidth="1"/>
    <col min="4" max="4" width="18.42578125" style="229" customWidth="1"/>
    <col min="5" max="5" width="14.7109375" style="175" customWidth="1"/>
    <col min="6" max="6" width="18.85546875" style="174" customWidth="1"/>
    <col min="7" max="8" width="19" style="174" customWidth="1"/>
    <col min="9" max="9" width="18.7109375" style="174" customWidth="1"/>
    <col min="10" max="16384" width="0" style="174" hidden="1"/>
  </cols>
  <sheetData>
    <row r="1" spans="1:10" ht="7.5" customHeight="1" x14ac:dyDescent="0.2"/>
    <row r="2" spans="1:10" ht="13.2" x14ac:dyDescent="0.25">
      <c r="A2" s="530" t="s">
        <v>102</v>
      </c>
      <c r="B2" s="530"/>
      <c r="C2" s="530"/>
      <c r="D2" s="530"/>
      <c r="E2" s="530"/>
      <c r="F2" s="530"/>
      <c r="G2" s="530"/>
      <c r="H2" s="530"/>
      <c r="I2" s="314" t="s">
        <v>101</v>
      </c>
      <c r="J2" s="174" t="s">
        <v>1</v>
      </c>
    </row>
    <row r="3" spans="1:10" ht="13.2" x14ac:dyDescent="0.25">
      <c r="A3" s="530" t="s">
        <v>892</v>
      </c>
      <c r="B3" s="530"/>
      <c r="C3" s="530"/>
      <c r="D3" s="530"/>
      <c r="E3" s="530"/>
      <c r="F3" s="530"/>
      <c r="G3" s="530"/>
      <c r="H3" s="530"/>
      <c r="I3" s="175" t="s">
        <v>20</v>
      </c>
    </row>
    <row r="4" spans="1:10" ht="13.2" x14ac:dyDescent="0.25">
      <c r="A4" s="429" t="s">
        <v>877</v>
      </c>
      <c r="B4" s="429"/>
      <c r="C4" s="429"/>
      <c r="D4" s="429"/>
      <c r="E4" s="429"/>
      <c r="F4" s="429"/>
      <c r="G4" s="429"/>
      <c r="H4" s="429"/>
      <c r="I4" s="211"/>
    </row>
    <row r="5" spans="1:10" x14ac:dyDescent="0.2">
      <c r="A5" s="247"/>
      <c r="B5" s="247"/>
      <c r="C5" s="247"/>
      <c r="D5" s="247"/>
      <c r="E5" s="196"/>
      <c r="F5" s="196"/>
      <c r="G5" s="196"/>
      <c r="H5" s="196"/>
      <c r="I5" s="195"/>
    </row>
    <row r="6" spans="1:10" ht="1.5" customHeight="1" x14ac:dyDescent="0.2"/>
    <row r="7" spans="1:10" ht="22.5" customHeight="1" x14ac:dyDescent="0.2">
      <c r="A7" s="520" t="s">
        <v>99</v>
      </c>
      <c r="B7" s="521"/>
      <c r="C7" s="521"/>
      <c r="D7" s="521"/>
      <c r="E7" s="354" t="s">
        <v>4</v>
      </c>
      <c r="F7" s="357" t="s">
        <v>6</v>
      </c>
      <c r="G7" s="357" t="s">
        <v>15</v>
      </c>
      <c r="H7" s="335" t="s">
        <v>658</v>
      </c>
      <c r="I7" s="357" t="s">
        <v>14</v>
      </c>
    </row>
    <row r="8" spans="1:10" ht="1.5" customHeight="1" x14ac:dyDescent="0.2">
      <c r="A8" s="244"/>
      <c r="B8" s="244"/>
      <c r="C8" s="244"/>
      <c r="D8" s="244"/>
      <c r="E8" s="191"/>
      <c r="F8" s="191"/>
      <c r="G8" s="191"/>
      <c r="H8" s="191"/>
      <c r="I8" s="190"/>
    </row>
    <row r="9" spans="1:10" ht="23.25" customHeight="1" x14ac:dyDescent="0.2">
      <c r="A9" s="522" t="s">
        <v>8</v>
      </c>
      <c r="B9" s="523"/>
      <c r="C9" s="523"/>
      <c r="D9" s="523"/>
      <c r="E9" s="187">
        <f>SUM(F9:I9,'5.10b'!E9:I9)</f>
        <v>19866047</v>
      </c>
      <c r="F9" s="208">
        <f>SUM(F10:F13)</f>
        <v>7454710</v>
      </c>
      <c r="G9" s="208">
        <f>SUM(G10:G13)</f>
        <v>1411542</v>
      </c>
      <c r="H9" s="208">
        <f>SUM(H10:H13)</f>
        <v>1354329</v>
      </c>
      <c r="I9" s="208">
        <f>SUM(I10:I13)</f>
        <v>114949</v>
      </c>
    </row>
    <row r="10" spans="1:10" ht="23.25" customHeight="1" x14ac:dyDescent="0.2">
      <c r="A10" s="524" t="s">
        <v>36</v>
      </c>
      <c r="B10" s="525"/>
      <c r="C10" s="525"/>
      <c r="D10" s="525"/>
      <c r="E10" s="187">
        <f>SUM(F10:I10,'5.10b'!E10:I10)</f>
        <v>14007339</v>
      </c>
      <c r="F10" s="245">
        <v>4862548</v>
      </c>
      <c r="G10" s="185">
        <v>949496</v>
      </c>
      <c r="H10" s="185">
        <v>565801</v>
      </c>
      <c r="I10" s="185">
        <v>55365</v>
      </c>
    </row>
    <row r="11" spans="1:10" x14ac:dyDescent="0.2">
      <c r="A11" s="526" t="s">
        <v>98</v>
      </c>
      <c r="B11" s="525"/>
      <c r="C11" s="525"/>
      <c r="D11" s="525"/>
      <c r="E11" s="187">
        <f>SUM(F11:I11,'5.10b'!E11:I11)</f>
        <v>2399636</v>
      </c>
      <c r="F11" s="245">
        <v>809658</v>
      </c>
      <c r="G11" s="185">
        <v>296519</v>
      </c>
      <c r="H11" s="185">
        <v>516594</v>
      </c>
      <c r="I11" s="185">
        <v>31259</v>
      </c>
    </row>
    <row r="12" spans="1:10" x14ac:dyDescent="0.2">
      <c r="A12" s="524" t="s">
        <v>97</v>
      </c>
      <c r="B12" s="525"/>
      <c r="C12" s="525"/>
      <c r="D12" s="525"/>
      <c r="E12" s="187">
        <f>SUM(F12:I12,'5.10b'!E12:I12)</f>
        <v>2326894</v>
      </c>
      <c r="F12" s="245">
        <v>1461344</v>
      </c>
      <c r="G12" s="185">
        <v>29559</v>
      </c>
      <c r="H12" s="185">
        <v>217381</v>
      </c>
      <c r="I12" s="185">
        <v>12000</v>
      </c>
    </row>
    <row r="13" spans="1:10" x14ac:dyDescent="0.2">
      <c r="A13" s="524" t="s">
        <v>96</v>
      </c>
      <c r="B13" s="525"/>
      <c r="C13" s="525"/>
      <c r="D13" s="525"/>
      <c r="E13" s="187">
        <f>SUM(F13:I13,'5.10b'!E13:I13)</f>
        <v>1132178</v>
      </c>
      <c r="F13" s="245">
        <v>321160</v>
      </c>
      <c r="G13" s="185">
        <v>135968</v>
      </c>
      <c r="H13" s="185">
        <v>54553</v>
      </c>
      <c r="I13" s="185">
        <v>16325</v>
      </c>
    </row>
    <row r="14" spans="1:10" ht="23.25" customHeight="1" x14ac:dyDescent="0.2">
      <c r="A14" s="517" t="s">
        <v>599</v>
      </c>
      <c r="B14" s="517"/>
      <c r="C14" s="517"/>
      <c r="D14" s="517"/>
      <c r="E14" s="187">
        <f>SUM(F14:I14,'5.10b'!E14:I14)</f>
        <v>11998</v>
      </c>
      <c r="F14" s="225" t="s">
        <v>673</v>
      </c>
      <c r="G14" s="186">
        <f>SUM(G15:G16)</f>
        <v>0</v>
      </c>
      <c r="H14" s="186">
        <f>SUM(H15:H16)</f>
        <v>0</v>
      </c>
      <c r="I14" s="186">
        <f>SUM(I15:I16)</f>
        <v>0</v>
      </c>
    </row>
    <row r="15" spans="1:10" ht="23.25" customHeight="1" x14ac:dyDescent="0.2">
      <c r="A15" s="487" t="s">
        <v>36</v>
      </c>
      <c r="B15" s="516"/>
      <c r="C15" s="516"/>
      <c r="D15" s="516"/>
      <c r="E15" s="187">
        <f>SUM(F15:I15,'5.10b'!E15:I15)</f>
        <v>10787</v>
      </c>
      <c r="F15" s="225" t="s">
        <v>673</v>
      </c>
      <c r="G15" s="186">
        <v>0</v>
      </c>
      <c r="H15" s="186">
        <v>0</v>
      </c>
      <c r="I15" s="186">
        <v>0</v>
      </c>
    </row>
    <row r="16" spans="1:10" x14ac:dyDescent="0.2">
      <c r="A16" s="487" t="s">
        <v>96</v>
      </c>
      <c r="B16" s="516"/>
      <c r="C16" s="516"/>
      <c r="D16" s="516"/>
      <c r="E16" s="187">
        <f>SUM(F16:I16,'5.10b'!E16:I16)</f>
        <v>1211</v>
      </c>
      <c r="F16" s="225" t="s">
        <v>673</v>
      </c>
      <c r="G16" s="186">
        <v>0</v>
      </c>
      <c r="H16" s="186">
        <v>0</v>
      </c>
      <c r="I16" s="186">
        <v>0</v>
      </c>
    </row>
    <row r="17" spans="1:9" ht="23.25" customHeight="1" x14ac:dyDescent="0.2">
      <c r="A17" s="477" t="s">
        <v>680</v>
      </c>
      <c r="B17" s="477"/>
      <c r="C17" s="477"/>
      <c r="D17" s="477"/>
      <c r="E17" s="187">
        <f>SUM(F17:I17,'5.10b'!E17:I17)</f>
        <v>2517</v>
      </c>
      <c r="F17" s="225" t="s">
        <v>673</v>
      </c>
      <c r="G17" s="186">
        <f>SUM(G18:G19)</f>
        <v>0</v>
      </c>
      <c r="H17" s="186">
        <f>SUM(H18:H19)</f>
        <v>0</v>
      </c>
      <c r="I17" s="186">
        <f>SUM(I18:I19)</f>
        <v>0</v>
      </c>
    </row>
    <row r="18" spans="1:9" ht="23.25" customHeight="1" x14ac:dyDescent="0.2">
      <c r="A18" s="487" t="s">
        <v>36</v>
      </c>
      <c r="B18" s="516"/>
      <c r="C18" s="516"/>
      <c r="D18" s="516"/>
      <c r="E18" s="187">
        <f>SUM(F18:I18,'5.10b'!E18:I18)</f>
        <v>1354</v>
      </c>
      <c r="F18" s="225" t="s">
        <v>673</v>
      </c>
      <c r="G18" s="186">
        <v>0</v>
      </c>
      <c r="H18" s="186">
        <v>0</v>
      </c>
      <c r="I18" s="186">
        <v>0</v>
      </c>
    </row>
    <row r="19" spans="1:9" x14ac:dyDescent="0.2">
      <c r="A19" s="487" t="s">
        <v>96</v>
      </c>
      <c r="B19" s="516"/>
      <c r="C19" s="516"/>
      <c r="D19" s="516"/>
      <c r="E19" s="187">
        <f>SUM(F19:I19,'5.10b'!E19:I19)</f>
        <v>1163</v>
      </c>
      <c r="F19" s="225" t="s">
        <v>673</v>
      </c>
      <c r="G19" s="186">
        <v>0</v>
      </c>
      <c r="H19" s="186">
        <v>0</v>
      </c>
      <c r="I19" s="186">
        <v>0</v>
      </c>
    </row>
    <row r="20" spans="1:9" ht="23.25" customHeight="1" x14ac:dyDescent="0.2">
      <c r="A20" s="477" t="s">
        <v>598</v>
      </c>
      <c r="B20" s="477"/>
      <c r="C20" s="477"/>
      <c r="D20" s="477"/>
      <c r="E20" s="187">
        <f>SUM(F20:I20,'5.10b'!E20:I20)</f>
        <v>100362</v>
      </c>
      <c r="F20" s="225" t="s">
        <v>673</v>
      </c>
      <c r="G20" s="186">
        <f>SUM(G21:G24)</f>
        <v>33903</v>
      </c>
      <c r="H20" s="186">
        <f>SUM(H21:H24)</f>
        <v>0</v>
      </c>
      <c r="I20" s="186">
        <f>SUM(I21:I24)</f>
        <v>0</v>
      </c>
    </row>
    <row r="21" spans="1:9" ht="23.25" customHeight="1" x14ac:dyDescent="0.2">
      <c r="A21" s="487" t="s">
        <v>36</v>
      </c>
      <c r="B21" s="516"/>
      <c r="C21" s="516"/>
      <c r="D21" s="516"/>
      <c r="E21" s="187">
        <f>SUM(F21:I21,'5.10b'!E21:I21)</f>
        <v>90885</v>
      </c>
      <c r="F21" s="225" t="s">
        <v>673</v>
      </c>
      <c r="G21" s="186">
        <v>29005</v>
      </c>
      <c r="H21" s="186">
        <v>0</v>
      </c>
      <c r="I21" s="186">
        <v>0</v>
      </c>
    </row>
    <row r="22" spans="1:9" x14ac:dyDescent="0.2">
      <c r="A22" s="515" t="s">
        <v>98</v>
      </c>
      <c r="B22" s="516"/>
      <c r="C22" s="516"/>
      <c r="D22" s="516"/>
      <c r="E22" s="187">
        <f>SUM(F22:I22,'5.10b'!E22:I22)</f>
        <v>928</v>
      </c>
      <c r="F22" s="225" t="s">
        <v>673</v>
      </c>
      <c r="G22" s="186">
        <v>919</v>
      </c>
      <c r="H22" s="186">
        <v>0</v>
      </c>
      <c r="I22" s="186">
        <v>0</v>
      </c>
    </row>
    <row r="23" spans="1:9" ht="11.25" customHeight="1" x14ac:dyDescent="0.2">
      <c r="A23" s="487" t="s">
        <v>97</v>
      </c>
      <c r="B23" s="487"/>
      <c r="C23" s="487"/>
      <c r="D23" s="487"/>
      <c r="E23" s="187">
        <f>SUM(F23:I23,'5.10b'!E23:I23)</f>
        <v>0</v>
      </c>
      <c r="F23" s="225" t="s">
        <v>673</v>
      </c>
      <c r="G23" s="186">
        <v>0</v>
      </c>
      <c r="H23" s="186">
        <v>0</v>
      </c>
      <c r="I23" s="186">
        <v>0</v>
      </c>
    </row>
    <row r="24" spans="1:9" x14ac:dyDescent="0.2">
      <c r="A24" s="487" t="s">
        <v>96</v>
      </c>
      <c r="B24" s="516"/>
      <c r="C24" s="516"/>
      <c r="D24" s="516"/>
      <c r="E24" s="187">
        <f>SUM(F24:I24,'5.10b'!E24:I24)</f>
        <v>8549</v>
      </c>
      <c r="F24" s="225" t="s">
        <v>673</v>
      </c>
      <c r="G24" s="186">
        <v>3979</v>
      </c>
      <c r="H24" s="186">
        <v>0</v>
      </c>
      <c r="I24" s="186">
        <v>0</v>
      </c>
    </row>
    <row r="25" spans="1:9" ht="23.25" customHeight="1" x14ac:dyDescent="0.2">
      <c r="A25" s="517" t="s">
        <v>597</v>
      </c>
      <c r="B25" s="517"/>
      <c r="C25" s="517"/>
      <c r="D25" s="517"/>
      <c r="E25" s="187">
        <f>SUM(F25:I25,'5.10b'!E25:I25)</f>
        <v>54757</v>
      </c>
      <c r="F25" s="225" t="s">
        <v>673</v>
      </c>
      <c r="G25" s="186">
        <f>SUM(G26:G28)</f>
        <v>0</v>
      </c>
      <c r="H25" s="186">
        <f>SUM(H26:H28)</f>
        <v>0</v>
      </c>
      <c r="I25" s="186">
        <f>SUM(I26:I28)</f>
        <v>0</v>
      </c>
    </row>
    <row r="26" spans="1:9" ht="23.25" customHeight="1" x14ac:dyDescent="0.2">
      <c r="A26" s="487" t="s">
        <v>36</v>
      </c>
      <c r="B26" s="516"/>
      <c r="C26" s="516"/>
      <c r="D26" s="516"/>
      <c r="E26" s="187">
        <f>SUM(F26:I26,'5.10b'!E26:I26)</f>
        <v>53554</v>
      </c>
      <c r="F26" s="225" t="s">
        <v>673</v>
      </c>
      <c r="G26" s="186">
        <v>0</v>
      </c>
      <c r="H26" s="186">
        <v>0</v>
      </c>
      <c r="I26" s="186">
        <v>0</v>
      </c>
    </row>
    <row r="27" spans="1:9" x14ac:dyDescent="0.2">
      <c r="A27" s="487" t="s">
        <v>97</v>
      </c>
      <c r="B27" s="516"/>
      <c r="C27" s="516"/>
      <c r="D27" s="516"/>
      <c r="E27" s="187">
        <f>SUM(F27:I27,'5.10b'!E27:I27)</f>
        <v>0</v>
      </c>
      <c r="F27" s="225" t="s">
        <v>673</v>
      </c>
      <c r="G27" s="186">
        <v>0</v>
      </c>
      <c r="H27" s="186">
        <v>0</v>
      </c>
      <c r="I27" s="186">
        <v>0</v>
      </c>
    </row>
    <row r="28" spans="1:9" x14ac:dyDescent="0.2">
      <c r="A28" s="487" t="s">
        <v>96</v>
      </c>
      <c r="B28" s="516"/>
      <c r="C28" s="516"/>
      <c r="D28" s="516"/>
      <c r="E28" s="187">
        <f>SUM(F28:I28,'5.10b'!E28:I28)</f>
        <v>1203</v>
      </c>
      <c r="F28" s="225" t="s">
        <v>673</v>
      </c>
      <c r="G28" s="186">
        <v>0</v>
      </c>
      <c r="H28" s="186">
        <v>0</v>
      </c>
      <c r="I28" s="186">
        <v>0</v>
      </c>
    </row>
    <row r="29" spans="1:9" ht="23.25" customHeight="1" x14ac:dyDescent="0.2">
      <c r="A29" s="517" t="s">
        <v>596</v>
      </c>
      <c r="B29" s="517"/>
      <c r="C29" s="517"/>
      <c r="D29" s="517"/>
      <c r="E29" s="187">
        <f>SUM(F29:I29,'5.10b'!E29:I29)</f>
        <v>4452</v>
      </c>
      <c r="F29" s="225" t="s">
        <v>673</v>
      </c>
      <c r="G29" s="186">
        <f>SUM(G30:G32)</f>
        <v>0</v>
      </c>
      <c r="H29" s="186">
        <f>SUM(H30:H32)</f>
        <v>0</v>
      </c>
      <c r="I29" s="186">
        <f>SUM(I30:I32)</f>
        <v>0</v>
      </c>
    </row>
    <row r="30" spans="1:9" ht="23.25" customHeight="1" x14ac:dyDescent="0.2">
      <c r="A30" s="487" t="s">
        <v>36</v>
      </c>
      <c r="B30" s="516"/>
      <c r="C30" s="516"/>
      <c r="D30" s="516"/>
      <c r="E30" s="187">
        <f>SUM(F30:I30,'5.10b'!E30:I30)</f>
        <v>3813</v>
      </c>
      <c r="F30" s="225" t="s">
        <v>673</v>
      </c>
      <c r="G30" s="186">
        <v>0</v>
      </c>
      <c r="H30" s="186">
        <v>0</v>
      </c>
      <c r="I30" s="186">
        <v>0</v>
      </c>
    </row>
    <row r="31" spans="1:9" x14ac:dyDescent="0.2">
      <c r="A31" s="487" t="s">
        <v>97</v>
      </c>
      <c r="B31" s="516"/>
      <c r="C31" s="516"/>
      <c r="D31" s="516"/>
      <c r="E31" s="187">
        <f>SUM(F31:I31,'5.10b'!E31:I31)</f>
        <v>0</v>
      </c>
      <c r="F31" s="225" t="s">
        <v>673</v>
      </c>
      <c r="G31" s="186">
        <v>0</v>
      </c>
      <c r="H31" s="186">
        <v>0</v>
      </c>
      <c r="I31" s="186">
        <v>0</v>
      </c>
    </row>
    <row r="32" spans="1:9" x14ac:dyDescent="0.2">
      <c r="A32" s="487" t="s">
        <v>96</v>
      </c>
      <c r="B32" s="516"/>
      <c r="C32" s="516"/>
      <c r="D32" s="516"/>
      <c r="E32" s="187">
        <f>SUM(F32:I32,'5.10b'!E32:I32)</f>
        <v>639</v>
      </c>
      <c r="F32" s="225" t="s">
        <v>673</v>
      </c>
      <c r="G32" s="186">
        <v>0</v>
      </c>
      <c r="H32" s="186">
        <v>0</v>
      </c>
      <c r="I32" s="186">
        <v>0</v>
      </c>
    </row>
    <row r="33" spans="1:9" ht="23.25" customHeight="1" x14ac:dyDescent="0.2">
      <c r="A33" s="517" t="s">
        <v>595</v>
      </c>
      <c r="B33" s="517"/>
      <c r="C33" s="517"/>
      <c r="D33" s="517"/>
      <c r="E33" s="187">
        <f>SUM(F33:I33,'5.10b'!E33:I33)</f>
        <v>29301</v>
      </c>
      <c r="F33" s="225" t="s">
        <v>673</v>
      </c>
      <c r="G33" s="186">
        <f>SUM(G34:G35)</f>
        <v>0</v>
      </c>
      <c r="H33" s="186">
        <f>SUM(H34:H35)</f>
        <v>0</v>
      </c>
      <c r="I33" s="186">
        <f>SUM(I34:I35)</f>
        <v>0</v>
      </c>
    </row>
    <row r="34" spans="1:9" ht="23.25" customHeight="1" x14ac:dyDescent="0.2">
      <c r="A34" s="487" t="s">
        <v>36</v>
      </c>
      <c r="B34" s="516"/>
      <c r="C34" s="516"/>
      <c r="D34" s="516"/>
      <c r="E34" s="187">
        <f>SUM(F34:I34,'5.10b'!E34:I34)</f>
        <v>27958</v>
      </c>
      <c r="F34" s="225" t="s">
        <v>673</v>
      </c>
      <c r="G34" s="186">
        <v>0</v>
      </c>
      <c r="H34" s="186">
        <v>0</v>
      </c>
      <c r="I34" s="186">
        <v>0</v>
      </c>
    </row>
    <row r="35" spans="1:9" x14ac:dyDescent="0.2">
      <c r="A35" s="487" t="s">
        <v>96</v>
      </c>
      <c r="B35" s="516"/>
      <c r="C35" s="516"/>
      <c r="D35" s="516"/>
      <c r="E35" s="187">
        <f>SUM(F35:I35,'5.10b'!E35:I35)</f>
        <v>1343</v>
      </c>
      <c r="F35" s="225" t="s">
        <v>673</v>
      </c>
      <c r="G35" s="186">
        <v>0</v>
      </c>
      <c r="H35" s="186">
        <v>0</v>
      </c>
      <c r="I35" s="186">
        <v>0</v>
      </c>
    </row>
    <row r="36" spans="1:9" ht="23.25" customHeight="1" x14ac:dyDescent="0.2">
      <c r="A36" s="517" t="s">
        <v>594</v>
      </c>
      <c r="B36" s="517"/>
      <c r="C36" s="517"/>
      <c r="D36" s="517"/>
      <c r="E36" s="187">
        <f>SUM(F36:I36,'5.10b'!E36:I36)</f>
        <v>138472</v>
      </c>
      <c r="F36" s="225" t="s">
        <v>673</v>
      </c>
      <c r="G36" s="186">
        <f>SUM(G37:G40)</f>
        <v>533</v>
      </c>
      <c r="H36" s="186">
        <f>SUM(H37:H40)</f>
        <v>99919</v>
      </c>
      <c r="I36" s="186">
        <f>SUM(I37:I40)</f>
        <v>0</v>
      </c>
    </row>
    <row r="37" spans="1:9" ht="23.25" customHeight="1" x14ac:dyDescent="0.2">
      <c r="A37" s="487" t="s">
        <v>36</v>
      </c>
      <c r="B37" s="516"/>
      <c r="C37" s="516"/>
      <c r="D37" s="516"/>
      <c r="E37" s="187">
        <f>SUM(F37:I37,'5.10b'!E37:I37)</f>
        <v>96662</v>
      </c>
      <c r="F37" s="225" t="s">
        <v>673</v>
      </c>
      <c r="G37" s="186">
        <v>533</v>
      </c>
      <c r="H37" s="186">
        <v>61068</v>
      </c>
      <c r="I37" s="186">
        <v>0</v>
      </c>
    </row>
    <row r="38" spans="1:9" x14ac:dyDescent="0.2">
      <c r="A38" s="515" t="s">
        <v>98</v>
      </c>
      <c r="B38" s="516"/>
      <c r="C38" s="516"/>
      <c r="D38" s="516"/>
      <c r="E38" s="187">
        <f>SUM(F38:I38,'5.10b'!E38:I38)</f>
        <v>24481</v>
      </c>
      <c r="F38" s="225" t="s">
        <v>673</v>
      </c>
      <c r="G38" s="186">
        <v>0</v>
      </c>
      <c r="H38" s="186">
        <v>24481</v>
      </c>
      <c r="I38" s="186">
        <v>0</v>
      </c>
    </row>
    <row r="39" spans="1:9" x14ac:dyDescent="0.2">
      <c r="A39" s="487" t="s">
        <v>97</v>
      </c>
      <c r="B39" s="516"/>
      <c r="C39" s="516"/>
      <c r="D39" s="516"/>
      <c r="E39" s="187">
        <f>SUM(F39:I39,'5.10b'!E39:I39)</f>
        <v>9620</v>
      </c>
      <c r="F39" s="225" t="s">
        <v>673</v>
      </c>
      <c r="G39" s="186">
        <v>0</v>
      </c>
      <c r="H39" s="186">
        <v>9620</v>
      </c>
      <c r="I39" s="186">
        <v>0</v>
      </c>
    </row>
    <row r="40" spans="1:9" x14ac:dyDescent="0.2">
      <c r="A40" s="487" t="s">
        <v>96</v>
      </c>
      <c r="B40" s="516"/>
      <c r="C40" s="516"/>
      <c r="D40" s="516"/>
      <c r="E40" s="187">
        <f>SUM(F40:I40,'5.10b'!E40:I40)</f>
        <v>7709</v>
      </c>
      <c r="F40" s="225" t="s">
        <v>673</v>
      </c>
      <c r="G40" s="186">
        <v>0</v>
      </c>
      <c r="H40" s="186">
        <v>4750</v>
      </c>
      <c r="I40" s="186">
        <v>0</v>
      </c>
    </row>
    <row r="41" spans="1:9" ht="23.25" customHeight="1" x14ac:dyDescent="0.2">
      <c r="A41" s="517" t="s">
        <v>593</v>
      </c>
      <c r="B41" s="517"/>
      <c r="C41" s="517"/>
      <c r="D41" s="517"/>
      <c r="E41" s="187">
        <f>SUM(F41:I41,'5.10b'!E41:I41)</f>
        <v>121386</v>
      </c>
      <c r="F41" s="225" t="s">
        <v>673</v>
      </c>
      <c r="G41" s="186">
        <f>SUM(G42:G45)</f>
        <v>6000</v>
      </c>
      <c r="H41" s="186">
        <f>SUM(H42:H45)</f>
        <v>0</v>
      </c>
      <c r="I41" s="186">
        <f>SUM(I42:I45)</f>
        <v>0</v>
      </c>
    </row>
    <row r="42" spans="1:9" ht="23.25" customHeight="1" x14ac:dyDescent="0.2">
      <c r="A42" s="515" t="s">
        <v>36</v>
      </c>
      <c r="B42" s="518"/>
      <c r="C42" s="518"/>
      <c r="D42" s="518"/>
      <c r="E42" s="187">
        <f>SUM(F42:I42,'5.10b'!E42:I42)</f>
        <v>110366</v>
      </c>
      <c r="F42" s="225" t="s">
        <v>673</v>
      </c>
      <c r="G42" s="186">
        <v>6000</v>
      </c>
      <c r="H42" s="186">
        <v>0</v>
      </c>
      <c r="I42" s="186">
        <v>0</v>
      </c>
    </row>
    <row r="43" spans="1:9" x14ac:dyDescent="0.2">
      <c r="A43" s="515" t="s">
        <v>98</v>
      </c>
      <c r="B43" s="518"/>
      <c r="C43" s="518"/>
      <c r="D43" s="518"/>
      <c r="E43" s="187">
        <f>SUM(F43:I43,'5.10b'!E43:I43)</f>
        <v>2434</v>
      </c>
      <c r="F43" s="225" t="s">
        <v>673</v>
      </c>
      <c r="G43" s="186">
        <v>0</v>
      </c>
      <c r="H43" s="186">
        <v>0</v>
      </c>
      <c r="I43" s="186">
        <v>0</v>
      </c>
    </row>
    <row r="44" spans="1:9" x14ac:dyDescent="0.2">
      <c r="A44" s="515" t="s">
        <v>97</v>
      </c>
      <c r="B44" s="518"/>
      <c r="C44" s="518"/>
      <c r="D44" s="518"/>
      <c r="E44" s="187">
        <f>SUM(F44:I44,'5.10b'!E44:I44)</f>
        <v>6401</v>
      </c>
      <c r="F44" s="225" t="s">
        <v>673</v>
      </c>
      <c r="G44" s="186">
        <v>0</v>
      </c>
      <c r="H44" s="186">
        <v>0</v>
      </c>
      <c r="I44" s="186">
        <v>0</v>
      </c>
    </row>
    <row r="45" spans="1:9" x14ac:dyDescent="0.2">
      <c r="A45" s="515" t="s">
        <v>96</v>
      </c>
      <c r="B45" s="518"/>
      <c r="C45" s="518"/>
      <c r="D45" s="518"/>
      <c r="E45" s="187">
        <f>SUM(F45:I45,'5.10b'!E45:I45)</f>
        <v>2185</v>
      </c>
      <c r="F45" s="225" t="s">
        <v>673</v>
      </c>
      <c r="G45" s="186">
        <v>0</v>
      </c>
      <c r="H45" s="186">
        <v>0</v>
      </c>
      <c r="I45" s="186">
        <v>0</v>
      </c>
    </row>
    <row r="46" spans="1:9" ht="23.25" customHeight="1" x14ac:dyDescent="0.2">
      <c r="A46" s="517" t="s">
        <v>592</v>
      </c>
      <c r="B46" s="517"/>
      <c r="C46" s="517"/>
      <c r="D46" s="517"/>
      <c r="E46" s="187">
        <f>SUM(F46:I46,'5.10b'!E46:I46)</f>
        <v>17841</v>
      </c>
      <c r="F46" s="225" t="s">
        <v>673</v>
      </c>
      <c r="G46" s="186">
        <f>SUM(G47:G48)</f>
        <v>0</v>
      </c>
      <c r="H46" s="186">
        <f>SUM(H47:H48)</f>
        <v>0</v>
      </c>
      <c r="I46" s="186">
        <f>SUM(I47:I48)</f>
        <v>0</v>
      </c>
    </row>
    <row r="47" spans="1:9" ht="23.25" customHeight="1" x14ac:dyDescent="0.2">
      <c r="A47" s="515" t="s">
        <v>36</v>
      </c>
      <c r="B47" s="518"/>
      <c r="C47" s="518"/>
      <c r="D47" s="518"/>
      <c r="E47" s="187">
        <f>SUM(F47:I47,'5.10b'!E47:I47)</f>
        <v>17840</v>
      </c>
      <c r="F47" s="225" t="s">
        <v>673</v>
      </c>
      <c r="G47" s="186">
        <v>0</v>
      </c>
      <c r="H47" s="186">
        <v>0</v>
      </c>
      <c r="I47" s="186">
        <v>0</v>
      </c>
    </row>
    <row r="48" spans="1:9" x14ac:dyDescent="0.2">
      <c r="A48" s="515" t="s">
        <v>96</v>
      </c>
      <c r="B48" s="518"/>
      <c r="C48" s="518"/>
      <c r="D48" s="518"/>
      <c r="E48" s="187">
        <f>SUM(F48:I48,'5.10b'!E48:I48)</f>
        <v>1</v>
      </c>
      <c r="F48" s="225" t="s">
        <v>673</v>
      </c>
      <c r="G48" s="186">
        <v>0</v>
      </c>
      <c r="H48" s="186">
        <v>0</v>
      </c>
      <c r="I48" s="186">
        <v>0</v>
      </c>
    </row>
    <row r="49" spans="1:9" ht="34.5" customHeight="1" x14ac:dyDescent="0.2">
      <c r="A49" s="527" t="s">
        <v>591</v>
      </c>
      <c r="B49" s="517"/>
      <c r="C49" s="517"/>
      <c r="D49" s="517"/>
      <c r="E49" s="187">
        <f>SUM(F49:I49,'5.10b'!E49:I49)</f>
        <v>51891</v>
      </c>
      <c r="F49" s="225" t="s">
        <v>673</v>
      </c>
      <c r="G49" s="186">
        <f>SUM(G50:G53)</f>
        <v>0</v>
      </c>
      <c r="H49" s="186">
        <f>SUM(H50:H53)</f>
        <v>0</v>
      </c>
      <c r="I49" s="186">
        <f>SUM(I50:I53)</f>
        <v>0</v>
      </c>
    </row>
    <row r="50" spans="1:9" ht="23.25" customHeight="1" x14ac:dyDescent="0.2">
      <c r="A50" s="515" t="s">
        <v>36</v>
      </c>
      <c r="B50" s="518"/>
      <c r="C50" s="518"/>
      <c r="D50" s="518"/>
      <c r="E50" s="187">
        <f>SUM(F50:I50,'5.10b'!E50:I50)</f>
        <v>45399</v>
      </c>
      <c r="F50" s="225" t="s">
        <v>673</v>
      </c>
      <c r="G50" s="186">
        <v>0</v>
      </c>
      <c r="H50" s="186">
        <v>0</v>
      </c>
      <c r="I50" s="186">
        <v>0</v>
      </c>
    </row>
    <row r="51" spans="1:9" x14ac:dyDescent="0.2">
      <c r="A51" s="515" t="s">
        <v>98</v>
      </c>
      <c r="B51" s="518"/>
      <c r="C51" s="518"/>
      <c r="D51" s="518"/>
      <c r="E51" s="187">
        <f>SUM(F51:I51,'5.10b'!E51:I51)</f>
        <v>1595</v>
      </c>
      <c r="F51" s="225" t="s">
        <v>673</v>
      </c>
      <c r="G51" s="186">
        <v>0</v>
      </c>
      <c r="H51" s="186">
        <v>0</v>
      </c>
      <c r="I51" s="186">
        <v>0</v>
      </c>
    </row>
    <row r="52" spans="1:9" x14ac:dyDescent="0.2">
      <c r="A52" s="515" t="s">
        <v>97</v>
      </c>
      <c r="B52" s="518"/>
      <c r="C52" s="518"/>
      <c r="D52" s="518"/>
      <c r="E52" s="187">
        <f>SUM(F52:I52,'5.10b'!E52:I52)</f>
        <v>2265</v>
      </c>
      <c r="F52" s="225" t="s">
        <v>673</v>
      </c>
      <c r="G52" s="186">
        <v>0</v>
      </c>
      <c r="H52" s="186">
        <v>0</v>
      </c>
      <c r="I52" s="186">
        <v>0</v>
      </c>
    </row>
    <row r="53" spans="1:9" x14ac:dyDescent="0.2">
      <c r="A53" s="515" t="s">
        <v>96</v>
      </c>
      <c r="B53" s="518"/>
      <c r="C53" s="518"/>
      <c r="D53" s="518"/>
      <c r="E53" s="187">
        <f>SUM(F53:I53,'5.10b'!E53:I53)</f>
        <v>2632</v>
      </c>
      <c r="F53" s="225" t="s">
        <v>673</v>
      </c>
      <c r="G53" s="186">
        <v>0</v>
      </c>
      <c r="H53" s="186">
        <v>0</v>
      </c>
      <c r="I53" s="186">
        <v>0</v>
      </c>
    </row>
    <row r="54" spans="1:9" ht="23.25" customHeight="1" x14ac:dyDescent="0.2">
      <c r="A54" s="517" t="s">
        <v>590</v>
      </c>
      <c r="B54" s="517"/>
      <c r="C54" s="517"/>
      <c r="D54" s="517"/>
      <c r="E54" s="187">
        <f>SUM(F54:I54,'5.10b'!E54:I54)</f>
        <v>71864</v>
      </c>
      <c r="F54" s="225" t="s">
        <v>673</v>
      </c>
      <c r="G54" s="186">
        <f>SUM(G55:G58)</f>
        <v>2291</v>
      </c>
      <c r="H54" s="186">
        <f>SUM(H55:H58)</f>
        <v>0</v>
      </c>
      <c r="I54" s="186">
        <f>SUM(I55:I58)</f>
        <v>0</v>
      </c>
    </row>
    <row r="55" spans="1:9" ht="23.25" customHeight="1" x14ac:dyDescent="0.2">
      <c r="A55" s="515" t="s">
        <v>36</v>
      </c>
      <c r="B55" s="518"/>
      <c r="C55" s="518"/>
      <c r="D55" s="518"/>
      <c r="E55" s="187">
        <f>SUM(F55:I55,'5.10b'!E55:I55)</f>
        <v>58098</v>
      </c>
      <c r="F55" s="225" t="s">
        <v>673</v>
      </c>
      <c r="G55" s="186">
        <v>2291</v>
      </c>
      <c r="H55" s="186">
        <v>0</v>
      </c>
      <c r="I55" s="186">
        <v>0</v>
      </c>
    </row>
    <row r="56" spans="1:9" x14ac:dyDescent="0.2">
      <c r="A56" s="515" t="s">
        <v>98</v>
      </c>
      <c r="B56" s="518"/>
      <c r="C56" s="518"/>
      <c r="D56" s="518"/>
      <c r="E56" s="187">
        <f>SUM(F56:I56,'5.10b'!E56:I56)</f>
        <v>6595</v>
      </c>
      <c r="F56" s="225" t="s">
        <v>673</v>
      </c>
      <c r="G56" s="186">
        <v>0</v>
      </c>
      <c r="H56" s="186">
        <v>0</v>
      </c>
      <c r="I56" s="186">
        <v>0</v>
      </c>
    </row>
    <row r="57" spans="1:9" x14ac:dyDescent="0.2">
      <c r="A57" s="515" t="s">
        <v>97</v>
      </c>
      <c r="B57" s="518"/>
      <c r="C57" s="518"/>
      <c r="D57" s="518"/>
      <c r="E57" s="187">
        <f>SUM(F57:I57,'5.10b'!E57:I57)</f>
        <v>2989</v>
      </c>
      <c r="F57" s="225" t="s">
        <v>673</v>
      </c>
      <c r="G57" s="186">
        <v>0</v>
      </c>
      <c r="H57" s="186">
        <v>0</v>
      </c>
      <c r="I57" s="186">
        <v>0</v>
      </c>
    </row>
    <row r="58" spans="1:9" x14ac:dyDescent="0.2">
      <c r="A58" s="515" t="s">
        <v>96</v>
      </c>
      <c r="B58" s="518"/>
      <c r="C58" s="518"/>
      <c r="D58" s="518"/>
      <c r="E58" s="187">
        <f>SUM(F58:I58,'5.10b'!E58:I58)</f>
        <v>4182</v>
      </c>
      <c r="F58" s="225" t="s">
        <v>673</v>
      </c>
      <c r="G58" s="186">
        <v>0</v>
      </c>
      <c r="H58" s="186">
        <v>0</v>
      </c>
      <c r="I58" s="186">
        <v>0</v>
      </c>
    </row>
    <row r="59" spans="1:9" ht="23.25" customHeight="1" x14ac:dyDescent="0.2">
      <c r="A59" s="517" t="s">
        <v>589</v>
      </c>
      <c r="B59" s="517"/>
      <c r="C59" s="517"/>
      <c r="D59" s="517"/>
      <c r="E59" s="187">
        <f>SUM(F59:I59,'5.10b'!E59:I59)</f>
        <v>79491</v>
      </c>
      <c r="F59" s="225" t="s">
        <v>673</v>
      </c>
      <c r="G59" s="186">
        <f>SUM(G60:G63)</f>
        <v>9893</v>
      </c>
      <c r="H59" s="186">
        <f>SUM(H60:H63)</f>
        <v>0</v>
      </c>
      <c r="I59" s="186">
        <f>SUM(I60:I63)</f>
        <v>0</v>
      </c>
    </row>
    <row r="60" spans="1:9" ht="23.25" customHeight="1" x14ac:dyDescent="0.2">
      <c r="A60" s="515" t="s">
        <v>36</v>
      </c>
      <c r="B60" s="518"/>
      <c r="C60" s="518"/>
      <c r="D60" s="518"/>
      <c r="E60" s="187">
        <f>SUM(F60:I60,'5.10b'!E60:I60)</f>
        <v>60953</v>
      </c>
      <c r="F60" s="225" t="s">
        <v>673</v>
      </c>
      <c r="G60" s="186">
        <v>9893</v>
      </c>
      <c r="H60" s="186">
        <v>0</v>
      </c>
      <c r="I60" s="186">
        <v>0</v>
      </c>
    </row>
    <row r="61" spans="1:9" x14ac:dyDescent="0.2">
      <c r="A61" s="515" t="s">
        <v>98</v>
      </c>
      <c r="B61" s="516"/>
      <c r="C61" s="516"/>
      <c r="D61" s="516"/>
      <c r="E61" s="187">
        <f>SUM(F61:I61,'5.10b'!E61:I61)</f>
        <v>2007</v>
      </c>
      <c r="F61" s="225" t="s">
        <v>673</v>
      </c>
      <c r="G61" s="186">
        <v>0</v>
      </c>
      <c r="H61" s="186">
        <v>0</v>
      </c>
      <c r="I61" s="186">
        <v>0</v>
      </c>
    </row>
    <row r="62" spans="1:9" x14ac:dyDescent="0.2">
      <c r="A62" s="487" t="s">
        <v>97</v>
      </c>
      <c r="B62" s="516"/>
      <c r="C62" s="516"/>
      <c r="D62" s="516"/>
      <c r="E62" s="187">
        <f>SUM(F62:I62,'5.10b'!E62:I62)</f>
        <v>10325</v>
      </c>
      <c r="F62" s="225" t="s">
        <v>673</v>
      </c>
      <c r="G62" s="186">
        <v>0</v>
      </c>
      <c r="H62" s="186">
        <v>0</v>
      </c>
      <c r="I62" s="186">
        <v>0</v>
      </c>
    </row>
    <row r="63" spans="1:9" x14ac:dyDescent="0.2">
      <c r="A63" s="487" t="s">
        <v>96</v>
      </c>
      <c r="B63" s="516"/>
      <c r="C63" s="516"/>
      <c r="D63" s="516"/>
      <c r="E63" s="187">
        <f>SUM(F63:I63,'5.10b'!E63:I63)</f>
        <v>6206</v>
      </c>
      <c r="F63" s="225" t="s">
        <v>673</v>
      </c>
      <c r="G63" s="186">
        <v>0</v>
      </c>
      <c r="H63" s="186">
        <v>0</v>
      </c>
      <c r="I63" s="186">
        <v>0</v>
      </c>
    </row>
    <row r="64" spans="1:9" ht="23.25" customHeight="1" x14ac:dyDescent="0.2">
      <c r="A64" s="517" t="s">
        <v>588</v>
      </c>
      <c r="B64" s="517"/>
      <c r="C64" s="517"/>
      <c r="D64" s="517"/>
      <c r="E64" s="187">
        <f>SUM(F64:I64,'5.10b'!E64:I64)</f>
        <v>6611</v>
      </c>
      <c r="F64" s="225" t="s">
        <v>673</v>
      </c>
      <c r="G64" s="186">
        <f>SUM(G65:G67)</f>
        <v>0</v>
      </c>
      <c r="H64" s="186">
        <f>SUM(H65:H67)</f>
        <v>0</v>
      </c>
      <c r="I64" s="186">
        <f>SUM(I65:I67)</f>
        <v>0</v>
      </c>
    </row>
    <row r="65" spans="1:9" ht="23.25" customHeight="1" x14ac:dyDescent="0.2">
      <c r="A65" s="487" t="s">
        <v>36</v>
      </c>
      <c r="B65" s="516"/>
      <c r="C65" s="516"/>
      <c r="D65" s="516"/>
      <c r="E65" s="187">
        <f>SUM(F65:I65,'5.10b'!E65:I65)</f>
        <v>6610</v>
      </c>
      <c r="F65" s="225" t="s">
        <v>673</v>
      </c>
      <c r="G65" s="186">
        <v>0</v>
      </c>
      <c r="H65" s="186">
        <v>0</v>
      </c>
      <c r="I65" s="186">
        <v>0</v>
      </c>
    </row>
    <row r="66" spans="1:9" x14ac:dyDescent="0.2">
      <c r="A66" s="487" t="s">
        <v>97</v>
      </c>
      <c r="B66" s="516"/>
      <c r="C66" s="516"/>
      <c r="D66" s="516"/>
      <c r="E66" s="187">
        <f>SUM(F66:I66,'5.10b'!E66:I66)</f>
        <v>0</v>
      </c>
      <c r="F66" s="225" t="s">
        <v>673</v>
      </c>
      <c r="G66" s="186">
        <v>0</v>
      </c>
      <c r="H66" s="186">
        <v>0</v>
      </c>
      <c r="I66" s="186">
        <v>0</v>
      </c>
    </row>
    <row r="67" spans="1:9" x14ac:dyDescent="0.2">
      <c r="A67" s="487" t="s">
        <v>96</v>
      </c>
      <c r="B67" s="516"/>
      <c r="C67" s="516"/>
      <c r="D67" s="516"/>
      <c r="E67" s="187">
        <f>SUM(F67:I67,'5.10b'!E67:I67)</f>
        <v>1</v>
      </c>
      <c r="F67" s="225" t="s">
        <v>673</v>
      </c>
      <c r="G67" s="186">
        <v>0</v>
      </c>
      <c r="H67" s="186">
        <v>0</v>
      </c>
      <c r="I67" s="186">
        <v>0</v>
      </c>
    </row>
    <row r="68" spans="1:9" ht="23.25" customHeight="1" x14ac:dyDescent="0.2">
      <c r="A68" s="517" t="s">
        <v>587</v>
      </c>
      <c r="B68" s="517"/>
      <c r="C68" s="517"/>
      <c r="D68" s="517"/>
      <c r="E68" s="187">
        <f>SUM(F68:I68,'5.10b'!E68:I68)</f>
        <v>62683</v>
      </c>
      <c r="F68" s="225" t="s">
        <v>673</v>
      </c>
      <c r="G68" s="186">
        <f>SUM(G69:G72)</f>
        <v>0</v>
      </c>
      <c r="H68" s="186">
        <f>SUM(H69:H72)</f>
        <v>28551</v>
      </c>
      <c r="I68" s="186">
        <f>SUM(I69:I72)</f>
        <v>0</v>
      </c>
    </row>
    <row r="69" spans="1:9" ht="23.25" customHeight="1" x14ac:dyDescent="0.2">
      <c r="A69" s="515" t="s">
        <v>36</v>
      </c>
      <c r="B69" s="518"/>
      <c r="C69" s="518"/>
      <c r="D69" s="518"/>
      <c r="E69" s="187">
        <f>SUM(F69:I69,'5.10b'!E69:I69)</f>
        <v>47954</v>
      </c>
      <c r="F69" s="225" t="s">
        <v>673</v>
      </c>
      <c r="G69" s="186">
        <v>0</v>
      </c>
      <c r="H69" s="186">
        <v>14516</v>
      </c>
      <c r="I69" s="186">
        <v>0</v>
      </c>
    </row>
    <row r="70" spans="1:9" x14ac:dyDescent="0.2">
      <c r="A70" s="487" t="s">
        <v>98</v>
      </c>
      <c r="B70" s="518"/>
      <c r="C70" s="518"/>
      <c r="D70" s="518"/>
      <c r="E70" s="187">
        <f>SUM(F70:I70,'5.10b'!E70:I70)</f>
        <v>6292</v>
      </c>
      <c r="F70" s="225" t="s">
        <v>673</v>
      </c>
      <c r="G70" s="186">
        <v>0</v>
      </c>
      <c r="H70" s="186">
        <v>6292</v>
      </c>
      <c r="I70" s="186">
        <v>0</v>
      </c>
    </row>
    <row r="71" spans="1:9" x14ac:dyDescent="0.2">
      <c r="A71" s="515" t="s">
        <v>97</v>
      </c>
      <c r="B71" s="518"/>
      <c r="C71" s="518"/>
      <c r="D71" s="518"/>
      <c r="E71" s="187">
        <f>SUM(F71:I71,'5.10b'!E71:I71)</f>
        <v>5881</v>
      </c>
      <c r="F71" s="225" t="s">
        <v>673</v>
      </c>
      <c r="G71" s="186">
        <v>0</v>
      </c>
      <c r="H71" s="186">
        <v>5881</v>
      </c>
      <c r="I71" s="186">
        <v>0</v>
      </c>
    </row>
    <row r="72" spans="1:9" x14ac:dyDescent="0.2">
      <c r="A72" s="515" t="s">
        <v>96</v>
      </c>
      <c r="B72" s="518"/>
      <c r="C72" s="518"/>
      <c r="D72" s="518"/>
      <c r="E72" s="187">
        <f>SUM(F72:I72,'5.10b'!E72:I72)</f>
        <v>2556</v>
      </c>
      <c r="F72" s="225" t="s">
        <v>673</v>
      </c>
      <c r="G72" s="186">
        <v>0</v>
      </c>
      <c r="H72" s="186">
        <v>1862</v>
      </c>
      <c r="I72" s="186">
        <v>0</v>
      </c>
    </row>
    <row r="73" spans="1:9" ht="23.25" customHeight="1" x14ac:dyDescent="0.2">
      <c r="A73" s="517" t="s">
        <v>586</v>
      </c>
      <c r="B73" s="517"/>
      <c r="C73" s="517"/>
      <c r="D73" s="517"/>
      <c r="E73" s="187">
        <f>SUM(F73:I73,'5.10b'!E73:I73)</f>
        <v>41552</v>
      </c>
      <c r="F73" s="225" t="s">
        <v>673</v>
      </c>
      <c r="G73" s="186">
        <f>SUM(G74:G77)</f>
        <v>0</v>
      </c>
      <c r="H73" s="186">
        <f>SUM(H74:H77)</f>
        <v>0</v>
      </c>
      <c r="I73" s="186">
        <f>SUM(I74:I77)</f>
        <v>0</v>
      </c>
    </row>
    <row r="74" spans="1:9" ht="23.25" customHeight="1" x14ac:dyDescent="0.2">
      <c r="A74" s="515" t="s">
        <v>36</v>
      </c>
      <c r="B74" s="518"/>
      <c r="C74" s="518"/>
      <c r="D74" s="518"/>
      <c r="E74" s="187">
        <f>SUM(F74:I74,'5.10b'!E74:I74)</f>
        <v>38154</v>
      </c>
      <c r="F74" s="225" t="s">
        <v>673</v>
      </c>
      <c r="G74" s="186">
        <v>0</v>
      </c>
      <c r="H74" s="186">
        <v>0</v>
      </c>
      <c r="I74" s="186">
        <v>0</v>
      </c>
    </row>
    <row r="75" spans="1:9" x14ac:dyDescent="0.2">
      <c r="A75" s="515" t="s">
        <v>98</v>
      </c>
      <c r="B75" s="518"/>
      <c r="C75" s="518"/>
      <c r="D75" s="518"/>
      <c r="E75" s="187">
        <f>SUM(F75:I75,'5.10b'!E75:I75)</f>
        <v>5</v>
      </c>
      <c r="F75" s="225" t="s">
        <v>673</v>
      </c>
      <c r="G75" s="186">
        <v>0</v>
      </c>
      <c r="H75" s="186">
        <v>0</v>
      </c>
      <c r="I75" s="186">
        <v>0</v>
      </c>
    </row>
    <row r="76" spans="1:9" x14ac:dyDescent="0.2">
      <c r="A76" s="487" t="s">
        <v>97</v>
      </c>
      <c r="B76" s="518"/>
      <c r="C76" s="518"/>
      <c r="D76" s="518"/>
      <c r="E76" s="187">
        <f>SUM(F76:I76,'5.10b'!E76:I76)</f>
        <v>0</v>
      </c>
      <c r="F76" s="225" t="s">
        <v>673</v>
      </c>
      <c r="G76" s="186">
        <v>0</v>
      </c>
      <c r="H76" s="186">
        <v>0</v>
      </c>
      <c r="I76" s="186">
        <v>0</v>
      </c>
    </row>
    <row r="77" spans="1:9" x14ac:dyDescent="0.2">
      <c r="A77" s="515" t="s">
        <v>96</v>
      </c>
      <c r="B77" s="518"/>
      <c r="C77" s="518"/>
      <c r="D77" s="518"/>
      <c r="E77" s="187">
        <f>SUM(F77:I77,'5.10b'!E77:I77)</f>
        <v>3393</v>
      </c>
      <c r="F77" s="225" t="s">
        <v>673</v>
      </c>
      <c r="G77" s="186">
        <v>0</v>
      </c>
      <c r="H77" s="186">
        <v>0</v>
      </c>
      <c r="I77" s="186">
        <v>0</v>
      </c>
    </row>
    <row r="78" spans="1:9" ht="23.25" customHeight="1" x14ac:dyDescent="0.2">
      <c r="A78" s="517" t="s">
        <v>681</v>
      </c>
      <c r="B78" s="517"/>
      <c r="C78" s="517"/>
      <c r="D78" s="517"/>
      <c r="E78" s="187">
        <f>SUM(F78:I78,'5.10b'!E78:I78)</f>
        <v>2088</v>
      </c>
      <c r="F78" s="225" t="s">
        <v>673</v>
      </c>
      <c r="G78" s="186">
        <f>SUM(G79:G80)</f>
        <v>0</v>
      </c>
      <c r="H78" s="186">
        <f>SUM(H79:H80)</f>
        <v>0</v>
      </c>
      <c r="I78" s="186">
        <f>SUM(I79:I80)</f>
        <v>0</v>
      </c>
    </row>
    <row r="79" spans="1:9" ht="23.25" customHeight="1" x14ac:dyDescent="0.2">
      <c r="A79" s="515" t="s">
        <v>36</v>
      </c>
      <c r="B79" s="518"/>
      <c r="C79" s="518"/>
      <c r="D79" s="518"/>
      <c r="E79" s="187">
        <f>SUM(F79:I79,'5.10b'!E79:I79)</f>
        <v>1497</v>
      </c>
      <c r="F79" s="225" t="s">
        <v>673</v>
      </c>
      <c r="G79" s="186">
        <v>0</v>
      </c>
      <c r="H79" s="186">
        <v>0</v>
      </c>
      <c r="I79" s="186">
        <v>0</v>
      </c>
    </row>
    <row r="80" spans="1:9" x14ac:dyDescent="0.2">
      <c r="A80" s="515" t="s">
        <v>96</v>
      </c>
      <c r="B80" s="518"/>
      <c r="C80" s="518"/>
      <c r="D80" s="518"/>
      <c r="E80" s="187">
        <f>SUM(F80:I80,'5.10b'!E80:I80)</f>
        <v>591</v>
      </c>
      <c r="F80" s="225" t="s">
        <v>673</v>
      </c>
      <c r="G80" s="186">
        <v>0</v>
      </c>
      <c r="H80" s="186">
        <v>0</v>
      </c>
      <c r="I80" s="186">
        <v>0</v>
      </c>
    </row>
    <row r="81" spans="1:9" ht="23.25" customHeight="1" x14ac:dyDescent="0.2">
      <c r="A81" s="517" t="s">
        <v>682</v>
      </c>
      <c r="B81" s="517"/>
      <c r="C81" s="517"/>
      <c r="D81" s="517"/>
      <c r="E81" s="187">
        <f>SUM(F81:I81,'5.10b'!E81:I81)</f>
        <v>2832</v>
      </c>
      <c r="F81" s="225" t="s">
        <v>673</v>
      </c>
      <c r="G81" s="186">
        <f>SUM(G82:G82)</f>
        <v>0</v>
      </c>
      <c r="H81" s="186">
        <f>SUM(H82:H82)</f>
        <v>0</v>
      </c>
      <c r="I81" s="186">
        <f>SUM(I82:I82)</f>
        <v>0</v>
      </c>
    </row>
    <row r="82" spans="1:9" ht="23.25" customHeight="1" x14ac:dyDescent="0.2">
      <c r="A82" s="487" t="s">
        <v>36</v>
      </c>
      <c r="B82" s="516"/>
      <c r="C82" s="516"/>
      <c r="D82" s="516"/>
      <c r="E82" s="187">
        <f>SUM(F82:I82,'5.10b'!E82:I82)</f>
        <v>2832</v>
      </c>
      <c r="F82" s="225" t="s">
        <v>673</v>
      </c>
      <c r="G82" s="186">
        <v>0</v>
      </c>
      <c r="H82" s="186">
        <v>0</v>
      </c>
      <c r="I82" s="186">
        <v>0</v>
      </c>
    </row>
    <row r="83" spans="1:9" ht="23.25" customHeight="1" x14ac:dyDescent="0.2">
      <c r="A83" s="517" t="s">
        <v>683</v>
      </c>
      <c r="B83" s="517"/>
      <c r="C83" s="517"/>
      <c r="D83" s="517"/>
      <c r="E83" s="187">
        <f>SUM(F83:I83,'5.10b'!E83:I83)</f>
        <v>12298</v>
      </c>
      <c r="F83" s="225" t="s">
        <v>673</v>
      </c>
      <c r="G83" s="186">
        <f>SUM(G84:G85)</f>
        <v>0</v>
      </c>
      <c r="H83" s="186">
        <f>SUM(H84:H85)</f>
        <v>0</v>
      </c>
      <c r="I83" s="186">
        <f>SUM(I84:I85)</f>
        <v>0</v>
      </c>
    </row>
    <row r="84" spans="1:9" ht="23.25" customHeight="1" x14ac:dyDescent="0.2">
      <c r="A84" s="487" t="s">
        <v>36</v>
      </c>
      <c r="B84" s="516"/>
      <c r="C84" s="516"/>
      <c r="D84" s="516"/>
      <c r="E84" s="187">
        <f>SUM(F84:I84,'5.10b'!E84:I84)</f>
        <v>11291</v>
      </c>
      <c r="F84" s="225" t="s">
        <v>673</v>
      </c>
      <c r="G84" s="186">
        <v>0</v>
      </c>
      <c r="H84" s="186">
        <v>0</v>
      </c>
      <c r="I84" s="186">
        <v>0</v>
      </c>
    </row>
    <row r="85" spans="1:9" x14ac:dyDescent="0.2">
      <c r="A85" s="487" t="s">
        <v>96</v>
      </c>
      <c r="B85" s="516"/>
      <c r="C85" s="516"/>
      <c r="D85" s="516"/>
      <c r="E85" s="187">
        <f>SUM(F85:I85,'5.10b'!E85:I85)</f>
        <v>1007</v>
      </c>
      <c r="F85" s="225" t="s">
        <v>673</v>
      </c>
      <c r="G85" s="186">
        <v>0</v>
      </c>
      <c r="H85" s="186">
        <v>0</v>
      </c>
      <c r="I85" s="186">
        <v>0</v>
      </c>
    </row>
    <row r="86" spans="1:9" ht="23.25" customHeight="1" x14ac:dyDescent="0.2">
      <c r="A86" s="517" t="s">
        <v>585</v>
      </c>
      <c r="B86" s="517"/>
      <c r="C86" s="517"/>
      <c r="D86" s="517"/>
      <c r="E86" s="187">
        <f>SUM(F86:I86,'5.10b'!E86:I86)</f>
        <v>26482</v>
      </c>
      <c r="F86" s="225" t="s">
        <v>673</v>
      </c>
      <c r="G86" s="186">
        <f>SUM(G87:G88)</f>
        <v>0</v>
      </c>
      <c r="H86" s="186">
        <f>SUM(H87:H88)</f>
        <v>0</v>
      </c>
      <c r="I86" s="186">
        <f>SUM(I87:I88)</f>
        <v>0</v>
      </c>
    </row>
    <row r="87" spans="1:9" ht="23.25" customHeight="1" x14ac:dyDescent="0.2">
      <c r="A87" s="487" t="s">
        <v>36</v>
      </c>
      <c r="B87" s="516"/>
      <c r="C87" s="516"/>
      <c r="D87" s="516"/>
      <c r="E87" s="187">
        <f>SUM(F87:I87,'5.10b'!E87:I87)</f>
        <v>23634</v>
      </c>
      <c r="F87" s="225" t="s">
        <v>673</v>
      </c>
      <c r="G87" s="186">
        <v>0</v>
      </c>
      <c r="H87" s="186">
        <v>0</v>
      </c>
      <c r="I87" s="186">
        <v>0</v>
      </c>
    </row>
    <row r="88" spans="1:9" x14ac:dyDescent="0.2">
      <c r="A88" s="487" t="s">
        <v>96</v>
      </c>
      <c r="B88" s="518"/>
      <c r="C88" s="518"/>
      <c r="D88" s="518"/>
      <c r="E88" s="187">
        <f>SUM(F88:I88,'5.10b'!E88:I88)</f>
        <v>2848</v>
      </c>
      <c r="F88" s="225" t="s">
        <v>673</v>
      </c>
      <c r="G88" s="186">
        <v>0</v>
      </c>
      <c r="H88" s="186">
        <v>0</v>
      </c>
      <c r="I88" s="186">
        <v>0</v>
      </c>
    </row>
    <row r="89" spans="1:9" ht="23.25" customHeight="1" x14ac:dyDescent="0.2">
      <c r="A89" s="528" t="s">
        <v>584</v>
      </c>
      <c r="B89" s="528"/>
      <c r="C89" s="528"/>
      <c r="D89" s="528"/>
      <c r="E89" s="187">
        <f>SUM(F89:I89,'5.10b'!E89:I89)</f>
        <v>21761</v>
      </c>
      <c r="F89" s="225" t="s">
        <v>673</v>
      </c>
      <c r="G89" s="186">
        <f>SUM(G90:G93)</f>
        <v>0</v>
      </c>
      <c r="H89" s="186">
        <f>SUM(H90:H93)</f>
        <v>0</v>
      </c>
      <c r="I89" s="186">
        <f>SUM(I90:I93)</f>
        <v>0</v>
      </c>
    </row>
    <row r="90" spans="1:9" ht="23.25" customHeight="1" x14ac:dyDescent="0.2">
      <c r="A90" s="487" t="s">
        <v>36</v>
      </c>
      <c r="B90" s="518"/>
      <c r="C90" s="518"/>
      <c r="D90" s="518"/>
      <c r="E90" s="187">
        <f>SUM(F90:I90,'5.10b'!E90:I90)</f>
        <v>21241</v>
      </c>
      <c r="F90" s="225" t="s">
        <v>673</v>
      </c>
      <c r="G90" s="186">
        <v>0</v>
      </c>
      <c r="H90" s="186">
        <v>0</v>
      </c>
      <c r="I90" s="186">
        <v>0</v>
      </c>
    </row>
    <row r="91" spans="1:9" x14ac:dyDescent="0.2">
      <c r="A91" s="487" t="s">
        <v>98</v>
      </c>
      <c r="B91" s="518"/>
      <c r="C91" s="518"/>
      <c r="D91" s="518"/>
      <c r="E91" s="187">
        <f>SUM(F91:I91,'5.10b'!E91:I91)</f>
        <v>8</v>
      </c>
      <c r="F91" s="225" t="s">
        <v>673</v>
      </c>
      <c r="G91" s="186">
        <v>0</v>
      </c>
      <c r="H91" s="186">
        <v>0</v>
      </c>
      <c r="I91" s="186">
        <v>0</v>
      </c>
    </row>
    <row r="92" spans="1:9" x14ac:dyDescent="0.2">
      <c r="A92" s="487" t="s">
        <v>97</v>
      </c>
      <c r="B92" s="516"/>
      <c r="C92" s="516"/>
      <c r="D92" s="516"/>
      <c r="E92" s="187">
        <f>SUM(F92:I92,'5.10b'!E92:I92)</f>
        <v>0</v>
      </c>
      <c r="F92" s="225" t="s">
        <v>673</v>
      </c>
      <c r="G92" s="186">
        <v>0</v>
      </c>
      <c r="H92" s="186">
        <v>0</v>
      </c>
      <c r="I92" s="186">
        <v>0</v>
      </c>
    </row>
    <row r="93" spans="1:9" x14ac:dyDescent="0.2">
      <c r="A93" s="487" t="s">
        <v>96</v>
      </c>
      <c r="B93" s="516"/>
      <c r="C93" s="516"/>
      <c r="D93" s="516"/>
      <c r="E93" s="187">
        <f>SUM(F93:I93,'5.10b'!E93:I93)</f>
        <v>512</v>
      </c>
      <c r="F93" s="225" t="s">
        <v>673</v>
      </c>
      <c r="G93" s="186">
        <v>0</v>
      </c>
      <c r="H93" s="186">
        <v>0</v>
      </c>
      <c r="I93" s="186">
        <v>0</v>
      </c>
    </row>
    <row r="94" spans="1:9" ht="23.25" customHeight="1" x14ac:dyDescent="0.2">
      <c r="A94" s="517" t="s">
        <v>583</v>
      </c>
      <c r="B94" s="517"/>
      <c r="C94" s="517"/>
      <c r="D94" s="517"/>
      <c r="E94" s="187">
        <f>SUM(F94:I94,'5.10b'!E94:I94)</f>
        <v>31462</v>
      </c>
      <c r="F94" s="225" t="s">
        <v>673</v>
      </c>
      <c r="G94" s="186">
        <f>SUM(G95:G96)</f>
        <v>0</v>
      </c>
      <c r="H94" s="186">
        <f>SUM(H95:H96)</f>
        <v>0</v>
      </c>
      <c r="I94" s="186">
        <f>SUM(I95:I96)</f>
        <v>0</v>
      </c>
    </row>
    <row r="95" spans="1:9" ht="23.25" customHeight="1" x14ac:dyDescent="0.2">
      <c r="A95" s="515" t="s">
        <v>36</v>
      </c>
      <c r="B95" s="518"/>
      <c r="C95" s="518"/>
      <c r="D95" s="518"/>
      <c r="E95" s="187">
        <f>SUM(F95:I95,'5.10b'!E95:I95)</f>
        <v>28957</v>
      </c>
      <c r="F95" s="225" t="s">
        <v>673</v>
      </c>
      <c r="G95" s="186">
        <v>0</v>
      </c>
      <c r="H95" s="186">
        <v>0</v>
      </c>
      <c r="I95" s="186">
        <v>0</v>
      </c>
    </row>
    <row r="96" spans="1:9" x14ac:dyDescent="0.2">
      <c r="A96" s="515" t="s">
        <v>96</v>
      </c>
      <c r="B96" s="518"/>
      <c r="C96" s="518"/>
      <c r="D96" s="518"/>
      <c r="E96" s="187">
        <f>SUM(F96:I96,'5.10b'!E96:I96)</f>
        <v>2505</v>
      </c>
      <c r="F96" s="225" t="s">
        <v>673</v>
      </c>
      <c r="G96" s="186">
        <v>0</v>
      </c>
      <c r="H96" s="186">
        <v>0</v>
      </c>
      <c r="I96" s="186">
        <v>0</v>
      </c>
    </row>
    <row r="97" spans="1:9" ht="23.25" customHeight="1" x14ac:dyDescent="0.2">
      <c r="A97" s="517" t="s">
        <v>582</v>
      </c>
      <c r="B97" s="517"/>
      <c r="C97" s="517"/>
      <c r="D97" s="517"/>
      <c r="E97" s="187">
        <f>SUM(F97:I97,'5.10b'!E97:I97)</f>
        <v>119506</v>
      </c>
      <c r="F97" s="225" t="s">
        <v>673</v>
      </c>
      <c r="G97" s="186">
        <f>SUM(G98:G101)</f>
        <v>921</v>
      </c>
      <c r="H97" s="186">
        <f>SUM(H98:H101)</f>
        <v>0</v>
      </c>
      <c r="I97" s="186">
        <f>SUM(I98:I101)</f>
        <v>0</v>
      </c>
    </row>
    <row r="98" spans="1:9" ht="23.25" customHeight="1" x14ac:dyDescent="0.2">
      <c r="A98" s="515" t="s">
        <v>36</v>
      </c>
      <c r="B98" s="518"/>
      <c r="C98" s="518"/>
      <c r="D98" s="518"/>
      <c r="E98" s="187">
        <f>SUM(F98:I98,'5.10b'!E98:I98)</f>
        <v>95073</v>
      </c>
      <c r="F98" s="225" t="s">
        <v>673</v>
      </c>
      <c r="G98" s="186">
        <v>921</v>
      </c>
      <c r="H98" s="186">
        <v>0</v>
      </c>
      <c r="I98" s="186">
        <v>0</v>
      </c>
    </row>
    <row r="99" spans="1:9" x14ac:dyDescent="0.2">
      <c r="A99" s="515" t="s">
        <v>98</v>
      </c>
      <c r="B99" s="518"/>
      <c r="C99" s="518"/>
      <c r="D99" s="518"/>
      <c r="E99" s="187">
        <f>SUM(F99:I99,'5.10b'!E99:I99)</f>
        <v>6456</v>
      </c>
      <c r="F99" s="225" t="s">
        <v>673</v>
      </c>
      <c r="G99" s="186">
        <v>0</v>
      </c>
      <c r="H99" s="186">
        <v>0</v>
      </c>
      <c r="I99" s="186">
        <v>0</v>
      </c>
    </row>
    <row r="100" spans="1:9" x14ac:dyDescent="0.2">
      <c r="A100" s="515" t="s">
        <v>97</v>
      </c>
      <c r="B100" s="518"/>
      <c r="C100" s="518"/>
      <c r="D100" s="518"/>
      <c r="E100" s="187">
        <f>SUM(F100:I100,'5.10b'!E100:I100)</f>
        <v>5953</v>
      </c>
      <c r="F100" s="225" t="s">
        <v>673</v>
      </c>
      <c r="G100" s="186">
        <v>0</v>
      </c>
      <c r="H100" s="186">
        <v>0</v>
      </c>
      <c r="I100" s="186">
        <v>0</v>
      </c>
    </row>
    <row r="101" spans="1:9" x14ac:dyDescent="0.2">
      <c r="A101" s="515" t="s">
        <v>96</v>
      </c>
      <c r="B101" s="518"/>
      <c r="C101" s="518"/>
      <c r="D101" s="518"/>
      <c r="E101" s="187">
        <f>SUM(F101:I101,'5.10b'!E101:I101)</f>
        <v>12024</v>
      </c>
      <c r="F101" s="225" t="s">
        <v>673</v>
      </c>
      <c r="G101" s="186">
        <v>0</v>
      </c>
      <c r="H101" s="186">
        <v>0</v>
      </c>
      <c r="I101" s="186">
        <v>0</v>
      </c>
    </row>
    <row r="102" spans="1:9" ht="23.25" customHeight="1" x14ac:dyDescent="0.2">
      <c r="A102" s="517" t="s">
        <v>581</v>
      </c>
      <c r="B102" s="517"/>
      <c r="C102" s="517"/>
      <c r="D102" s="517"/>
      <c r="E102" s="187">
        <f>SUM(F102:I102,'5.10b'!E102:I102)</f>
        <v>14835</v>
      </c>
      <c r="F102" s="225" t="s">
        <v>673</v>
      </c>
      <c r="G102" s="186">
        <f>SUM(G103:G104)</f>
        <v>0</v>
      </c>
      <c r="H102" s="186">
        <f>SUM(H103:H104)</f>
        <v>0</v>
      </c>
      <c r="I102" s="186">
        <f>SUM(I103:I104)</f>
        <v>0</v>
      </c>
    </row>
    <row r="103" spans="1:9" ht="23.25" customHeight="1" x14ac:dyDescent="0.2">
      <c r="A103" s="487" t="s">
        <v>36</v>
      </c>
      <c r="B103" s="516"/>
      <c r="C103" s="516"/>
      <c r="D103" s="516"/>
      <c r="E103" s="187">
        <f>SUM(F103:I103,'5.10b'!E103:I103)</f>
        <v>13796</v>
      </c>
      <c r="F103" s="225" t="s">
        <v>673</v>
      </c>
      <c r="G103" s="186">
        <v>0</v>
      </c>
      <c r="H103" s="186">
        <v>0</v>
      </c>
      <c r="I103" s="186">
        <v>0</v>
      </c>
    </row>
    <row r="104" spans="1:9" x14ac:dyDescent="0.2">
      <c r="A104" s="487" t="s">
        <v>96</v>
      </c>
      <c r="B104" s="516"/>
      <c r="C104" s="516"/>
      <c r="D104" s="516"/>
      <c r="E104" s="187">
        <f>SUM(F104:I104,'5.10b'!E104:I104)</f>
        <v>1039</v>
      </c>
      <c r="F104" s="225" t="s">
        <v>673</v>
      </c>
      <c r="G104" s="186">
        <v>0</v>
      </c>
      <c r="H104" s="186">
        <v>0</v>
      </c>
      <c r="I104" s="186">
        <v>0</v>
      </c>
    </row>
    <row r="105" spans="1:9" ht="23.25" customHeight="1" x14ac:dyDescent="0.2">
      <c r="A105" s="517" t="s">
        <v>580</v>
      </c>
      <c r="B105" s="517"/>
      <c r="C105" s="517"/>
      <c r="D105" s="517"/>
      <c r="E105" s="187">
        <f>SUM(F105:I105,'5.10b'!E105:I105)</f>
        <v>18645</v>
      </c>
      <c r="F105" s="225" t="s">
        <v>673</v>
      </c>
      <c r="G105" s="186">
        <f>SUM(G106:G108)</f>
        <v>0</v>
      </c>
      <c r="H105" s="186">
        <f>SUM(H106:H108)</f>
        <v>0</v>
      </c>
      <c r="I105" s="186">
        <f>SUM(I106:I108)</f>
        <v>0</v>
      </c>
    </row>
    <row r="106" spans="1:9" ht="23.25" customHeight="1" x14ac:dyDescent="0.2">
      <c r="A106" s="515" t="s">
        <v>36</v>
      </c>
      <c r="B106" s="518"/>
      <c r="C106" s="518"/>
      <c r="D106" s="518"/>
      <c r="E106" s="187">
        <f>SUM(F106:I106,'5.10b'!E106:I106)</f>
        <v>17344</v>
      </c>
      <c r="F106" s="225" t="s">
        <v>673</v>
      </c>
      <c r="G106" s="186">
        <v>0</v>
      </c>
      <c r="H106" s="186">
        <v>0</v>
      </c>
      <c r="I106" s="186">
        <v>0</v>
      </c>
    </row>
    <row r="107" spans="1:9" x14ac:dyDescent="0.2">
      <c r="A107" s="515" t="s">
        <v>98</v>
      </c>
      <c r="B107" s="518"/>
      <c r="C107" s="518"/>
      <c r="D107" s="518"/>
      <c r="E107" s="187">
        <f>SUM(F107:I107,'5.10b'!E107:I107)</f>
        <v>1</v>
      </c>
      <c r="F107" s="225" t="s">
        <v>673</v>
      </c>
      <c r="G107" s="186">
        <v>0</v>
      </c>
      <c r="H107" s="186">
        <v>0</v>
      </c>
      <c r="I107" s="186">
        <v>0</v>
      </c>
    </row>
    <row r="108" spans="1:9" x14ac:dyDescent="0.2">
      <c r="A108" s="515" t="s">
        <v>96</v>
      </c>
      <c r="B108" s="518"/>
      <c r="C108" s="518"/>
      <c r="D108" s="518"/>
      <c r="E108" s="187">
        <f>SUM(F108:I108,'5.10b'!E108:I108)</f>
        <v>1300</v>
      </c>
      <c r="F108" s="225" t="s">
        <v>673</v>
      </c>
      <c r="G108" s="186">
        <v>0</v>
      </c>
      <c r="H108" s="186">
        <v>0</v>
      </c>
      <c r="I108" s="186">
        <v>0</v>
      </c>
    </row>
    <row r="109" spans="1:9" ht="23.25" customHeight="1" x14ac:dyDescent="0.2">
      <c r="A109" s="517" t="s">
        <v>579</v>
      </c>
      <c r="B109" s="517"/>
      <c r="C109" s="517"/>
      <c r="D109" s="517"/>
      <c r="E109" s="187">
        <f>SUM(F109:I109,'5.10b'!E109:I109)</f>
        <v>30660</v>
      </c>
      <c r="F109" s="225" t="s">
        <v>673</v>
      </c>
      <c r="G109" s="186">
        <f>SUM(G110:G111)</f>
        <v>1542</v>
      </c>
      <c r="H109" s="186">
        <f>SUM(H110:H111)</f>
        <v>0</v>
      </c>
      <c r="I109" s="186">
        <f>SUM(I110:I111)</f>
        <v>0</v>
      </c>
    </row>
    <row r="110" spans="1:9" ht="23.25" customHeight="1" x14ac:dyDescent="0.2">
      <c r="A110" s="515" t="s">
        <v>36</v>
      </c>
      <c r="B110" s="518"/>
      <c r="C110" s="518"/>
      <c r="D110" s="518"/>
      <c r="E110" s="187">
        <f>SUM(F110:I110,'5.10b'!E110:I110)</f>
        <v>28337</v>
      </c>
      <c r="F110" s="225" t="s">
        <v>673</v>
      </c>
      <c r="G110" s="186">
        <v>1542</v>
      </c>
      <c r="H110" s="186">
        <v>0</v>
      </c>
      <c r="I110" s="186">
        <v>0</v>
      </c>
    </row>
    <row r="111" spans="1:9" x14ac:dyDescent="0.2">
      <c r="A111" s="487" t="s">
        <v>96</v>
      </c>
      <c r="B111" s="516"/>
      <c r="C111" s="516"/>
      <c r="D111" s="516"/>
      <c r="E111" s="187">
        <f>SUM(F111:I111,'5.10b'!E111:I111)</f>
        <v>2323</v>
      </c>
      <c r="F111" s="225" t="s">
        <v>673</v>
      </c>
      <c r="G111" s="186">
        <v>0</v>
      </c>
      <c r="H111" s="186">
        <v>0</v>
      </c>
      <c r="I111" s="186">
        <v>0</v>
      </c>
    </row>
    <row r="112" spans="1:9" ht="23.25" customHeight="1" x14ac:dyDescent="0.2">
      <c r="A112" s="517" t="s">
        <v>578</v>
      </c>
      <c r="B112" s="517"/>
      <c r="C112" s="517"/>
      <c r="D112" s="517"/>
      <c r="E112" s="187">
        <f>SUM(F112:I112,'5.10b'!E112:I112)</f>
        <v>140090</v>
      </c>
      <c r="F112" s="225" t="s">
        <v>673</v>
      </c>
      <c r="G112" s="186">
        <f>SUM(G113:G116)</f>
        <v>14330</v>
      </c>
      <c r="H112" s="186">
        <f>SUM(H113:H116)</f>
        <v>0</v>
      </c>
      <c r="I112" s="186">
        <f>SUM(I113:I116)</f>
        <v>47951</v>
      </c>
    </row>
    <row r="113" spans="1:9" ht="23.25" customHeight="1" x14ac:dyDescent="0.2">
      <c r="A113" s="487" t="s">
        <v>36</v>
      </c>
      <c r="B113" s="516"/>
      <c r="C113" s="516"/>
      <c r="D113" s="516"/>
      <c r="E113" s="187">
        <f>SUM(F113:I113,'5.10b'!E113:I113)</f>
        <v>96055</v>
      </c>
      <c r="F113" s="225" t="s">
        <v>673</v>
      </c>
      <c r="G113" s="186">
        <v>14330</v>
      </c>
      <c r="H113" s="186">
        <v>0</v>
      </c>
      <c r="I113" s="186">
        <v>22350</v>
      </c>
    </row>
    <row r="114" spans="1:9" x14ac:dyDescent="0.2">
      <c r="A114" s="515" t="s">
        <v>98</v>
      </c>
      <c r="B114" s="516"/>
      <c r="C114" s="516"/>
      <c r="D114" s="516"/>
      <c r="E114" s="187">
        <f>SUM(F114:I114,'5.10b'!E114:I114)</f>
        <v>15450</v>
      </c>
      <c r="F114" s="225" t="s">
        <v>673</v>
      </c>
      <c r="G114" s="186">
        <v>0</v>
      </c>
      <c r="H114" s="186">
        <v>0</v>
      </c>
      <c r="I114" s="186">
        <v>13278</v>
      </c>
    </row>
    <row r="115" spans="1:9" x14ac:dyDescent="0.2">
      <c r="A115" s="487" t="s">
        <v>97</v>
      </c>
      <c r="B115" s="516"/>
      <c r="C115" s="516"/>
      <c r="D115" s="516"/>
      <c r="E115" s="187">
        <f>SUM(F115:I115,'5.10b'!E115:I115)</f>
        <v>16870</v>
      </c>
      <c r="F115" s="225" t="s">
        <v>673</v>
      </c>
      <c r="G115" s="186">
        <v>0</v>
      </c>
      <c r="H115" s="186">
        <v>0</v>
      </c>
      <c r="I115" s="186">
        <v>6205</v>
      </c>
    </row>
    <row r="116" spans="1:9" x14ac:dyDescent="0.2">
      <c r="A116" s="487" t="s">
        <v>96</v>
      </c>
      <c r="B116" s="516"/>
      <c r="C116" s="516"/>
      <c r="D116" s="516"/>
      <c r="E116" s="187">
        <f>SUM(F116:I116,'5.10b'!E116:I116)</f>
        <v>11715</v>
      </c>
      <c r="F116" s="225" t="s">
        <v>673</v>
      </c>
      <c r="G116" s="186">
        <v>0</v>
      </c>
      <c r="H116" s="186">
        <v>0</v>
      </c>
      <c r="I116" s="186">
        <v>6118</v>
      </c>
    </row>
    <row r="117" spans="1:9" ht="23.25" customHeight="1" x14ac:dyDescent="0.2">
      <c r="A117" s="517" t="s">
        <v>684</v>
      </c>
      <c r="B117" s="517"/>
      <c r="C117" s="517"/>
      <c r="D117" s="517"/>
      <c r="E117" s="187">
        <f>SUM(F117:I117,'5.10b'!E117:I117)</f>
        <v>20173</v>
      </c>
      <c r="F117" s="225" t="s">
        <v>673</v>
      </c>
      <c r="G117" s="186">
        <f>SUM(G118:G119)</f>
        <v>0</v>
      </c>
      <c r="H117" s="186">
        <f>SUM(H118:H119)</f>
        <v>0</v>
      </c>
      <c r="I117" s="186">
        <f>SUM(I118:I119)</f>
        <v>0</v>
      </c>
    </row>
    <row r="118" spans="1:9" ht="23.25" customHeight="1" x14ac:dyDescent="0.2">
      <c r="A118" s="487" t="s">
        <v>36</v>
      </c>
      <c r="B118" s="516"/>
      <c r="C118" s="516"/>
      <c r="D118" s="516"/>
      <c r="E118" s="187">
        <f>SUM(F118:I118,'5.10b'!E118:I118)</f>
        <v>19889</v>
      </c>
      <c r="F118" s="225" t="s">
        <v>673</v>
      </c>
      <c r="G118" s="186">
        <v>0</v>
      </c>
      <c r="H118" s="186">
        <v>0</v>
      </c>
      <c r="I118" s="186">
        <v>0</v>
      </c>
    </row>
    <row r="119" spans="1:9" x14ac:dyDescent="0.2">
      <c r="A119" s="487" t="s">
        <v>96</v>
      </c>
      <c r="B119" s="516"/>
      <c r="C119" s="516"/>
      <c r="D119" s="516"/>
      <c r="E119" s="187">
        <f>SUM(F119:I119,'5.10b'!E119:I119)</f>
        <v>284</v>
      </c>
      <c r="F119" s="225" t="s">
        <v>673</v>
      </c>
      <c r="G119" s="186">
        <v>0</v>
      </c>
      <c r="H119" s="186">
        <v>0</v>
      </c>
      <c r="I119" s="186">
        <v>0</v>
      </c>
    </row>
    <row r="120" spans="1:9" ht="23.25" customHeight="1" x14ac:dyDescent="0.2">
      <c r="A120" s="517" t="s">
        <v>577</v>
      </c>
      <c r="B120" s="517"/>
      <c r="C120" s="517"/>
      <c r="D120" s="517"/>
      <c r="E120" s="187">
        <f>SUM(F120:I120,'5.10b'!E120:I120)</f>
        <v>12938</v>
      </c>
      <c r="F120" s="225" t="s">
        <v>673</v>
      </c>
      <c r="G120" s="186">
        <f>SUM(G121:G123)</f>
        <v>0</v>
      </c>
      <c r="H120" s="186">
        <f>SUM(H121:H123)</f>
        <v>0</v>
      </c>
      <c r="I120" s="186">
        <f>SUM(I121:I123)</f>
        <v>0</v>
      </c>
    </row>
    <row r="121" spans="1:9" ht="23.25" customHeight="1" x14ac:dyDescent="0.2">
      <c r="A121" s="487" t="s">
        <v>36</v>
      </c>
      <c r="B121" s="516"/>
      <c r="C121" s="516"/>
      <c r="D121" s="516"/>
      <c r="E121" s="187">
        <f>SUM(F121:I121,'5.10b'!E121:I121)</f>
        <v>12229</v>
      </c>
      <c r="F121" s="225" t="s">
        <v>673</v>
      </c>
      <c r="G121" s="186">
        <v>0</v>
      </c>
      <c r="H121" s="186">
        <v>0</v>
      </c>
      <c r="I121" s="186">
        <v>0</v>
      </c>
    </row>
    <row r="122" spans="1:9" x14ac:dyDescent="0.2">
      <c r="A122" s="515" t="s">
        <v>98</v>
      </c>
      <c r="B122" s="516"/>
      <c r="C122" s="516"/>
      <c r="D122" s="516"/>
      <c r="E122" s="187">
        <f>SUM(F122:I122,'5.10b'!E122:I122)</f>
        <v>2</v>
      </c>
      <c r="F122" s="225" t="s">
        <v>673</v>
      </c>
      <c r="G122" s="186">
        <v>0</v>
      </c>
      <c r="H122" s="186">
        <v>0</v>
      </c>
      <c r="I122" s="186">
        <v>0</v>
      </c>
    </row>
    <row r="123" spans="1:9" x14ac:dyDescent="0.2">
      <c r="A123" s="487" t="s">
        <v>96</v>
      </c>
      <c r="B123" s="516"/>
      <c r="C123" s="516"/>
      <c r="D123" s="516"/>
      <c r="E123" s="187">
        <f>SUM(F123:I123,'5.10b'!E123:I123)</f>
        <v>707</v>
      </c>
      <c r="F123" s="225" t="s">
        <v>673</v>
      </c>
      <c r="G123" s="186">
        <v>0</v>
      </c>
      <c r="H123" s="186">
        <v>0</v>
      </c>
      <c r="I123" s="186">
        <v>0</v>
      </c>
    </row>
    <row r="124" spans="1:9" ht="23.25" customHeight="1" x14ac:dyDescent="0.2">
      <c r="A124" s="517" t="s">
        <v>576</v>
      </c>
      <c r="B124" s="517"/>
      <c r="C124" s="517"/>
      <c r="D124" s="517"/>
      <c r="E124" s="187">
        <f>SUM(F124:I124,'5.10b'!E124:I124)</f>
        <v>37665</v>
      </c>
      <c r="F124" s="225" t="s">
        <v>673</v>
      </c>
      <c r="G124" s="186">
        <f>SUM(G125:G127)</f>
        <v>2023</v>
      </c>
      <c r="H124" s="186">
        <f>SUM(H125:H127)</f>
        <v>0</v>
      </c>
      <c r="I124" s="186">
        <f>SUM(I125:I127)</f>
        <v>0</v>
      </c>
    </row>
    <row r="125" spans="1:9" ht="23.25" customHeight="1" x14ac:dyDescent="0.2">
      <c r="A125" s="487" t="s">
        <v>36</v>
      </c>
      <c r="B125" s="516"/>
      <c r="C125" s="516"/>
      <c r="D125" s="516"/>
      <c r="E125" s="187">
        <f>SUM(F125:I125,'5.10b'!E125:I125)</f>
        <v>35505</v>
      </c>
      <c r="F125" s="225" t="s">
        <v>673</v>
      </c>
      <c r="G125" s="186">
        <v>2023</v>
      </c>
      <c r="H125" s="186">
        <v>0</v>
      </c>
      <c r="I125" s="186">
        <v>0</v>
      </c>
    </row>
    <row r="126" spans="1:9" x14ac:dyDescent="0.2">
      <c r="A126" s="487" t="s">
        <v>97</v>
      </c>
      <c r="B126" s="516"/>
      <c r="C126" s="516"/>
      <c r="D126" s="516"/>
      <c r="E126" s="187">
        <f>SUM(F126:I126,'5.10b'!E126:I126)</f>
        <v>0</v>
      </c>
      <c r="F126" s="225" t="s">
        <v>673</v>
      </c>
      <c r="G126" s="186">
        <v>0</v>
      </c>
      <c r="H126" s="186">
        <v>0</v>
      </c>
      <c r="I126" s="186">
        <v>0</v>
      </c>
    </row>
    <row r="127" spans="1:9" x14ac:dyDescent="0.2">
      <c r="A127" s="487" t="s">
        <v>96</v>
      </c>
      <c r="B127" s="516"/>
      <c r="C127" s="516"/>
      <c r="D127" s="516"/>
      <c r="E127" s="187">
        <f>SUM(F127:I127,'5.10b'!E127:I127)</f>
        <v>2160</v>
      </c>
      <c r="F127" s="225" t="s">
        <v>673</v>
      </c>
      <c r="G127" s="186">
        <v>0</v>
      </c>
      <c r="H127" s="186">
        <v>0</v>
      </c>
      <c r="I127" s="186">
        <v>0</v>
      </c>
    </row>
    <row r="128" spans="1:9" ht="23.25" customHeight="1" x14ac:dyDescent="0.2">
      <c r="A128" s="517" t="s">
        <v>575</v>
      </c>
      <c r="B128" s="517"/>
      <c r="C128" s="517"/>
      <c r="D128" s="517"/>
      <c r="E128" s="187">
        <f>SUM(F128:I128,'5.10b'!E128:I128)</f>
        <v>9358</v>
      </c>
      <c r="F128" s="225" t="s">
        <v>673</v>
      </c>
      <c r="G128" s="186">
        <f>SUM(G129:G131)</f>
        <v>0</v>
      </c>
      <c r="H128" s="186">
        <f>SUM(H129:H131)</f>
        <v>0</v>
      </c>
      <c r="I128" s="186">
        <f>SUM(I129:I131)</f>
        <v>0</v>
      </c>
    </row>
    <row r="129" spans="1:9" ht="23.25" customHeight="1" x14ac:dyDescent="0.2">
      <c r="A129" s="515" t="s">
        <v>36</v>
      </c>
      <c r="B129" s="518"/>
      <c r="C129" s="518"/>
      <c r="D129" s="518"/>
      <c r="E129" s="187">
        <f>SUM(F129:I129,'5.10b'!E129:I129)</f>
        <v>8515</v>
      </c>
      <c r="F129" s="225" t="s">
        <v>673</v>
      </c>
      <c r="G129" s="186">
        <v>0</v>
      </c>
      <c r="H129" s="186">
        <v>0</v>
      </c>
      <c r="I129" s="186">
        <v>0</v>
      </c>
    </row>
    <row r="130" spans="1:9" x14ac:dyDescent="0.2">
      <c r="A130" s="487" t="s">
        <v>97</v>
      </c>
      <c r="B130" s="518"/>
      <c r="C130" s="518"/>
      <c r="D130" s="518"/>
      <c r="E130" s="187">
        <f>SUM(F130:I130,'5.10b'!E130:I130)</f>
        <v>0</v>
      </c>
      <c r="F130" s="225" t="s">
        <v>673</v>
      </c>
      <c r="G130" s="186">
        <v>0</v>
      </c>
      <c r="H130" s="186">
        <v>0</v>
      </c>
      <c r="I130" s="186">
        <v>0</v>
      </c>
    </row>
    <row r="131" spans="1:9" x14ac:dyDescent="0.2">
      <c r="A131" s="515" t="s">
        <v>96</v>
      </c>
      <c r="B131" s="518"/>
      <c r="C131" s="518"/>
      <c r="D131" s="518"/>
      <c r="E131" s="187">
        <f>SUM(F131:I131,'5.10b'!E131:I131)</f>
        <v>843</v>
      </c>
      <c r="F131" s="225" t="s">
        <v>673</v>
      </c>
      <c r="G131" s="186">
        <v>0</v>
      </c>
      <c r="H131" s="186">
        <v>0</v>
      </c>
      <c r="I131" s="186">
        <v>0</v>
      </c>
    </row>
    <row r="132" spans="1:9" ht="23.25" customHeight="1" x14ac:dyDescent="0.2">
      <c r="A132" s="517" t="s">
        <v>574</v>
      </c>
      <c r="B132" s="517"/>
      <c r="C132" s="517"/>
      <c r="D132" s="517"/>
      <c r="E132" s="187">
        <f>SUM(F132:I132,'5.10b'!E132:I132)</f>
        <v>23480</v>
      </c>
      <c r="F132" s="225" t="s">
        <v>673</v>
      </c>
      <c r="G132" s="186">
        <f>SUM(G133:G135)</f>
        <v>0</v>
      </c>
      <c r="H132" s="186">
        <f>SUM(H133:H135)</f>
        <v>0</v>
      </c>
      <c r="I132" s="186">
        <f>SUM(I133:I135)</f>
        <v>0</v>
      </c>
    </row>
    <row r="133" spans="1:9" ht="23.25" customHeight="1" x14ac:dyDescent="0.2">
      <c r="A133" s="515" t="s">
        <v>36</v>
      </c>
      <c r="B133" s="518"/>
      <c r="C133" s="518"/>
      <c r="D133" s="518"/>
      <c r="E133" s="187">
        <f>SUM(F133:I133,'5.10b'!E133:I133)</f>
        <v>21412</v>
      </c>
      <c r="F133" s="225" t="s">
        <v>673</v>
      </c>
      <c r="G133" s="186">
        <v>0</v>
      </c>
      <c r="H133" s="186">
        <v>0</v>
      </c>
      <c r="I133" s="186">
        <v>0</v>
      </c>
    </row>
    <row r="134" spans="1:9" x14ac:dyDescent="0.2">
      <c r="A134" s="515" t="s">
        <v>98</v>
      </c>
      <c r="B134" s="516"/>
      <c r="C134" s="516"/>
      <c r="D134" s="516"/>
      <c r="E134" s="187">
        <f>SUM(F134:I134,'5.10b'!E134:I134)</f>
        <v>1</v>
      </c>
      <c r="F134" s="225" t="s">
        <v>673</v>
      </c>
      <c r="G134" s="186">
        <v>0</v>
      </c>
      <c r="H134" s="186">
        <v>0</v>
      </c>
      <c r="I134" s="186">
        <v>0</v>
      </c>
    </row>
    <row r="135" spans="1:9" x14ac:dyDescent="0.2">
      <c r="A135" s="515" t="s">
        <v>96</v>
      </c>
      <c r="B135" s="518"/>
      <c r="C135" s="518"/>
      <c r="D135" s="518"/>
      <c r="E135" s="187">
        <f>SUM(F135:I135,'5.10b'!E135:I135)</f>
        <v>2067</v>
      </c>
      <c r="F135" s="225" t="s">
        <v>673</v>
      </c>
      <c r="G135" s="186">
        <v>0</v>
      </c>
      <c r="H135" s="186">
        <v>0</v>
      </c>
      <c r="I135" s="186">
        <v>0</v>
      </c>
    </row>
    <row r="136" spans="1:9" ht="23.25" customHeight="1" x14ac:dyDescent="0.2">
      <c r="A136" s="517" t="s">
        <v>573</v>
      </c>
      <c r="B136" s="517"/>
      <c r="C136" s="517"/>
      <c r="D136" s="517"/>
      <c r="E136" s="187">
        <f>SUM(F136:I136,'5.10b'!E136:I136)</f>
        <v>33043</v>
      </c>
      <c r="F136" s="225" t="s">
        <v>673</v>
      </c>
      <c r="G136" s="186">
        <f>SUM(G137:G138)</f>
        <v>0</v>
      </c>
      <c r="H136" s="186">
        <f>SUM(H137:H138)</f>
        <v>0</v>
      </c>
      <c r="I136" s="186">
        <f>SUM(I137:I138)</f>
        <v>0</v>
      </c>
    </row>
    <row r="137" spans="1:9" ht="23.25" customHeight="1" x14ac:dyDescent="0.2">
      <c r="A137" s="515" t="s">
        <v>36</v>
      </c>
      <c r="B137" s="518"/>
      <c r="C137" s="518"/>
      <c r="D137" s="518"/>
      <c r="E137" s="187">
        <f>SUM(F137:I137,'5.10b'!E137:I137)</f>
        <v>31399</v>
      </c>
      <c r="F137" s="225" t="s">
        <v>673</v>
      </c>
      <c r="G137" s="186">
        <v>0</v>
      </c>
      <c r="H137" s="186">
        <v>0</v>
      </c>
      <c r="I137" s="186">
        <v>0</v>
      </c>
    </row>
    <row r="138" spans="1:9" x14ac:dyDescent="0.2">
      <c r="A138" s="487" t="s">
        <v>96</v>
      </c>
      <c r="B138" s="516"/>
      <c r="C138" s="516"/>
      <c r="D138" s="516"/>
      <c r="E138" s="187">
        <f>SUM(F138:I138,'5.10b'!E138:I138)</f>
        <v>1644</v>
      </c>
      <c r="F138" s="225" t="s">
        <v>673</v>
      </c>
      <c r="G138" s="186">
        <v>0</v>
      </c>
      <c r="H138" s="186">
        <v>0</v>
      </c>
      <c r="I138" s="186">
        <v>0</v>
      </c>
    </row>
    <row r="139" spans="1:9" ht="23.25" customHeight="1" x14ac:dyDescent="0.2">
      <c r="A139" s="477" t="s">
        <v>572</v>
      </c>
      <c r="B139" s="477"/>
      <c r="C139" s="477"/>
      <c r="D139" s="477"/>
      <c r="E139" s="187">
        <f>SUM(F139:I139,'5.10b'!E139:I139)</f>
        <v>89136</v>
      </c>
      <c r="F139" s="225" t="s">
        <v>673</v>
      </c>
      <c r="G139" s="186">
        <f>SUM(G140:G143)</f>
        <v>4089</v>
      </c>
      <c r="H139" s="186">
        <f>SUM(H140:H143)</f>
        <v>0</v>
      </c>
      <c r="I139" s="186">
        <f>SUM(I140:I143)</f>
        <v>0</v>
      </c>
    </row>
    <row r="140" spans="1:9" ht="23.25" customHeight="1" x14ac:dyDescent="0.2">
      <c r="A140" s="487" t="s">
        <v>36</v>
      </c>
      <c r="B140" s="516"/>
      <c r="C140" s="516"/>
      <c r="D140" s="516"/>
      <c r="E140" s="187">
        <f>SUM(F140:I140,'5.10b'!E140:I140)</f>
        <v>72922</v>
      </c>
      <c r="F140" s="225" t="s">
        <v>673</v>
      </c>
      <c r="G140" s="186">
        <v>4089</v>
      </c>
      <c r="H140" s="186">
        <v>0</v>
      </c>
      <c r="I140" s="186">
        <v>0</v>
      </c>
    </row>
    <row r="141" spans="1:9" x14ac:dyDescent="0.2">
      <c r="A141" s="515" t="s">
        <v>98</v>
      </c>
      <c r="B141" s="516"/>
      <c r="C141" s="516"/>
      <c r="D141" s="516"/>
      <c r="E141" s="187">
        <f>SUM(F141:I141,'5.10b'!E141:I141)</f>
        <v>3046</v>
      </c>
      <c r="F141" s="225" t="s">
        <v>673</v>
      </c>
      <c r="G141" s="186">
        <v>0</v>
      </c>
      <c r="H141" s="186">
        <v>0</v>
      </c>
      <c r="I141" s="186">
        <v>0</v>
      </c>
    </row>
    <row r="142" spans="1:9" x14ac:dyDescent="0.2">
      <c r="A142" s="487" t="s">
        <v>97</v>
      </c>
      <c r="B142" s="516"/>
      <c r="C142" s="516"/>
      <c r="D142" s="516"/>
      <c r="E142" s="187">
        <f>SUM(F142:I142,'5.10b'!E142:I142)</f>
        <v>7003</v>
      </c>
      <c r="F142" s="225" t="s">
        <v>673</v>
      </c>
      <c r="G142" s="186">
        <v>0</v>
      </c>
      <c r="H142" s="186">
        <v>0</v>
      </c>
      <c r="I142" s="186">
        <v>0</v>
      </c>
    </row>
    <row r="143" spans="1:9" x14ac:dyDescent="0.2">
      <c r="A143" s="487" t="s">
        <v>96</v>
      </c>
      <c r="B143" s="516"/>
      <c r="C143" s="516"/>
      <c r="D143" s="516"/>
      <c r="E143" s="187">
        <f>SUM(F143:I143,'5.10b'!E143:I143)</f>
        <v>6165</v>
      </c>
      <c r="F143" s="225" t="s">
        <v>673</v>
      </c>
      <c r="G143" s="186">
        <v>0</v>
      </c>
      <c r="H143" s="186">
        <v>0</v>
      </c>
      <c r="I143" s="186">
        <v>0</v>
      </c>
    </row>
    <row r="144" spans="1:9" ht="23.25" customHeight="1" x14ac:dyDescent="0.2">
      <c r="A144" s="517" t="s">
        <v>571</v>
      </c>
      <c r="B144" s="517"/>
      <c r="C144" s="517"/>
      <c r="D144" s="517"/>
      <c r="E144" s="187">
        <f>SUM(F144:I144,'5.10b'!E144:I144)</f>
        <v>42742</v>
      </c>
      <c r="F144" s="225" t="s">
        <v>673</v>
      </c>
      <c r="G144" s="186">
        <f>SUM(G145:G146)</f>
        <v>5997</v>
      </c>
      <c r="H144" s="186">
        <f>SUM(H145:H146)</f>
        <v>0</v>
      </c>
      <c r="I144" s="186">
        <f>SUM(I145:I146)</f>
        <v>0</v>
      </c>
    </row>
    <row r="145" spans="1:9" ht="23.25" customHeight="1" x14ac:dyDescent="0.2">
      <c r="A145" s="487" t="s">
        <v>36</v>
      </c>
      <c r="B145" s="516"/>
      <c r="C145" s="516"/>
      <c r="D145" s="516"/>
      <c r="E145" s="187">
        <f>SUM(F145:I145,'5.10b'!E145:I145)</f>
        <v>40129</v>
      </c>
      <c r="F145" s="225" t="s">
        <v>673</v>
      </c>
      <c r="G145" s="186">
        <v>5997</v>
      </c>
      <c r="H145" s="186">
        <v>0</v>
      </c>
      <c r="I145" s="186">
        <v>0</v>
      </c>
    </row>
    <row r="146" spans="1:9" x14ac:dyDescent="0.2">
      <c r="A146" s="487" t="s">
        <v>96</v>
      </c>
      <c r="B146" s="516"/>
      <c r="C146" s="516"/>
      <c r="D146" s="516"/>
      <c r="E146" s="187">
        <f>SUM(F146:I146,'5.10b'!E146:I146)</f>
        <v>2613</v>
      </c>
      <c r="F146" s="225" t="s">
        <v>673</v>
      </c>
      <c r="G146" s="186">
        <v>0</v>
      </c>
      <c r="H146" s="186">
        <v>0</v>
      </c>
      <c r="I146" s="186">
        <v>0</v>
      </c>
    </row>
    <row r="147" spans="1:9" ht="23.25" customHeight="1" x14ac:dyDescent="0.2">
      <c r="A147" s="517" t="s">
        <v>570</v>
      </c>
      <c r="B147" s="517"/>
      <c r="C147" s="517"/>
      <c r="D147" s="517"/>
      <c r="E147" s="187">
        <f>SUM(F147:I147,'5.10b'!E147:I147)</f>
        <v>104194</v>
      </c>
      <c r="F147" s="225" t="s">
        <v>673</v>
      </c>
      <c r="G147" s="186">
        <f>SUM(G148:G151)</f>
        <v>25907</v>
      </c>
      <c r="H147" s="186">
        <f>SUM(H148:H151)</f>
        <v>41417</v>
      </c>
      <c r="I147" s="186">
        <f>SUM(I148:I151)</f>
        <v>3936</v>
      </c>
    </row>
    <row r="148" spans="1:9" ht="23.25" customHeight="1" x14ac:dyDescent="0.2">
      <c r="A148" s="487" t="s">
        <v>36</v>
      </c>
      <c r="B148" s="516"/>
      <c r="C148" s="516"/>
      <c r="D148" s="516"/>
      <c r="E148" s="187">
        <f>SUM(F148:I148,'5.10b'!E148:I148)</f>
        <v>55514</v>
      </c>
      <c r="F148" s="225" t="s">
        <v>673</v>
      </c>
      <c r="G148" s="186">
        <v>19806</v>
      </c>
      <c r="H148" s="186">
        <v>11452</v>
      </c>
      <c r="I148" s="186">
        <v>2987</v>
      </c>
    </row>
    <row r="149" spans="1:9" x14ac:dyDescent="0.2">
      <c r="A149" s="515" t="s">
        <v>98</v>
      </c>
      <c r="B149" s="516"/>
      <c r="C149" s="516"/>
      <c r="D149" s="516"/>
      <c r="E149" s="187">
        <f>SUM(F149:I149,'5.10b'!E149:I149)</f>
        <v>29604</v>
      </c>
      <c r="F149" s="225" t="s">
        <v>673</v>
      </c>
      <c r="G149" s="186">
        <v>6043</v>
      </c>
      <c r="H149" s="186">
        <v>19800</v>
      </c>
      <c r="I149" s="186">
        <v>0</v>
      </c>
    </row>
    <row r="150" spans="1:9" x14ac:dyDescent="0.2">
      <c r="A150" s="487" t="s">
        <v>97</v>
      </c>
      <c r="B150" s="516"/>
      <c r="C150" s="516"/>
      <c r="D150" s="516"/>
      <c r="E150" s="187">
        <f>SUM(F150:I150,'5.10b'!E150:I150)</f>
        <v>13232</v>
      </c>
      <c r="F150" s="225" t="s">
        <v>673</v>
      </c>
      <c r="G150" s="186">
        <v>58</v>
      </c>
      <c r="H150" s="186">
        <v>7552</v>
      </c>
      <c r="I150" s="186">
        <v>12</v>
      </c>
    </row>
    <row r="151" spans="1:9" x14ac:dyDescent="0.2">
      <c r="A151" s="487" t="s">
        <v>96</v>
      </c>
      <c r="B151" s="516"/>
      <c r="C151" s="516"/>
      <c r="D151" s="516"/>
      <c r="E151" s="187">
        <f>SUM(F151:I151,'5.10b'!E151:I151)</f>
        <v>5844</v>
      </c>
      <c r="F151" s="225" t="s">
        <v>673</v>
      </c>
      <c r="G151" s="186">
        <v>0</v>
      </c>
      <c r="H151" s="186">
        <v>2613</v>
      </c>
      <c r="I151" s="186">
        <v>937</v>
      </c>
    </row>
    <row r="152" spans="1:9" ht="23.25" customHeight="1" x14ac:dyDescent="0.2">
      <c r="A152" s="517" t="s">
        <v>569</v>
      </c>
      <c r="B152" s="517"/>
      <c r="C152" s="517"/>
      <c r="D152" s="517"/>
      <c r="E152" s="187">
        <f>SUM(F152:I152,'5.10b'!E152:I152)</f>
        <v>12725</v>
      </c>
      <c r="F152" s="225" t="s">
        <v>673</v>
      </c>
      <c r="G152" s="186">
        <f>SUM(G153:G155)</f>
        <v>0</v>
      </c>
      <c r="H152" s="186">
        <f>SUM(H153:H155)</f>
        <v>0</v>
      </c>
      <c r="I152" s="186">
        <f>SUM(I153:I155)</f>
        <v>0</v>
      </c>
    </row>
    <row r="153" spans="1:9" ht="23.25" customHeight="1" x14ac:dyDescent="0.2">
      <c r="A153" s="487" t="s">
        <v>36</v>
      </c>
      <c r="B153" s="516"/>
      <c r="C153" s="516"/>
      <c r="D153" s="516"/>
      <c r="E153" s="187">
        <f>SUM(F153:I153,'5.10b'!E153:I153)</f>
        <v>11692</v>
      </c>
      <c r="F153" s="225" t="s">
        <v>673</v>
      </c>
      <c r="G153" s="186">
        <v>0</v>
      </c>
      <c r="H153" s="186">
        <v>0</v>
      </c>
      <c r="I153" s="186">
        <v>0</v>
      </c>
    </row>
    <row r="154" spans="1:9" x14ac:dyDescent="0.2">
      <c r="A154" s="487" t="s">
        <v>97</v>
      </c>
      <c r="B154" s="516"/>
      <c r="C154" s="516"/>
      <c r="D154" s="516"/>
      <c r="E154" s="187">
        <f>SUM(F154:I154,'5.10b'!E154:I154)</f>
        <v>0</v>
      </c>
      <c r="F154" s="225" t="s">
        <v>673</v>
      </c>
      <c r="G154" s="186">
        <v>0</v>
      </c>
      <c r="H154" s="186">
        <v>0</v>
      </c>
      <c r="I154" s="186">
        <v>0</v>
      </c>
    </row>
    <row r="155" spans="1:9" x14ac:dyDescent="0.2">
      <c r="A155" s="487" t="s">
        <v>96</v>
      </c>
      <c r="B155" s="516"/>
      <c r="C155" s="516"/>
      <c r="D155" s="516"/>
      <c r="E155" s="187">
        <f>SUM(F155:I155,'5.10b'!E155:I155)</f>
        <v>1033</v>
      </c>
      <c r="F155" s="225" t="s">
        <v>673</v>
      </c>
      <c r="G155" s="186">
        <v>0</v>
      </c>
      <c r="H155" s="186">
        <v>0</v>
      </c>
      <c r="I155" s="186">
        <v>0</v>
      </c>
    </row>
    <row r="156" spans="1:9" ht="23.25" customHeight="1" x14ac:dyDescent="0.2">
      <c r="A156" s="517" t="s">
        <v>568</v>
      </c>
      <c r="B156" s="517"/>
      <c r="C156" s="517"/>
      <c r="D156" s="517"/>
      <c r="E156" s="187">
        <f>SUM(F156:I156,'5.10b'!E156:I156)</f>
        <v>17332</v>
      </c>
      <c r="F156" s="225" t="s">
        <v>673</v>
      </c>
      <c r="G156" s="186">
        <f>SUM(G157:G157)</f>
        <v>0</v>
      </c>
      <c r="H156" s="186">
        <f>SUM(H157:H157)</f>
        <v>0</v>
      </c>
      <c r="I156" s="186">
        <f>SUM(I157:I157)</f>
        <v>0</v>
      </c>
    </row>
    <row r="157" spans="1:9" ht="23.25" customHeight="1" x14ac:dyDescent="0.2">
      <c r="A157" s="515" t="s">
        <v>36</v>
      </c>
      <c r="B157" s="518"/>
      <c r="C157" s="518"/>
      <c r="D157" s="518"/>
      <c r="E157" s="187">
        <f>SUM(F157:I157,'5.10b'!E157:I157)</f>
        <v>17332</v>
      </c>
      <c r="F157" s="225" t="s">
        <v>673</v>
      </c>
      <c r="G157" s="186">
        <v>0</v>
      </c>
      <c r="H157" s="186">
        <v>0</v>
      </c>
      <c r="I157" s="186">
        <v>0</v>
      </c>
    </row>
    <row r="158" spans="1:9" ht="23.25" customHeight="1" x14ac:dyDescent="0.2">
      <c r="A158" s="517" t="s">
        <v>567</v>
      </c>
      <c r="B158" s="517"/>
      <c r="C158" s="517"/>
      <c r="D158" s="517"/>
      <c r="E158" s="187">
        <f>SUM(F158:I158,'5.10b'!E158:I158)</f>
        <v>14091</v>
      </c>
      <c r="F158" s="225" t="s">
        <v>673</v>
      </c>
      <c r="G158" s="186">
        <f>SUM(G159:G160)</f>
        <v>0</v>
      </c>
      <c r="H158" s="186">
        <f>SUM(H159:H160)</f>
        <v>0</v>
      </c>
      <c r="I158" s="186">
        <f>SUM(I159:I160)</f>
        <v>0</v>
      </c>
    </row>
    <row r="159" spans="1:9" ht="23.25" customHeight="1" x14ac:dyDescent="0.2">
      <c r="A159" s="515" t="s">
        <v>36</v>
      </c>
      <c r="B159" s="518"/>
      <c r="C159" s="518"/>
      <c r="D159" s="518"/>
      <c r="E159" s="187">
        <f>SUM(F159:I159,'5.10b'!E159:I159)</f>
        <v>11988</v>
      </c>
      <c r="F159" s="225" t="s">
        <v>673</v>
      </c>
      <c r="G159" s="186">
        <v>0</v>
      </c>
      <c r="H159" s="186">
        <v>0</v>
      </c>
      <c r="I159" s="186">
        <v>0</v>
      </c>
    </row>
    <row r="160" spans="1:9" x14ac:dyDescent="0.2">
      <c r="A160" s="515" t="s">
        <v>96</v>
      </c>
      <c r="B160" s="518"/>
      <c r="C160" s="518"/>
      <c r="D160" s="518"/>
      <c r="E160" s="187">
        <f>SUM(F160:I160,'5.10b'!E160:I160)</f>
        <v>2103</v>
      </c>
      <c r="F160" s="225" t="s">
        <v>673</v>
      </c>
      <c r="G160" s="186">
        <v>0</v>
      </c>
      <c r="H160" s="186">
        <v>0</v>
      </c>
      <c r="I160" s="186">
        <v>0</v>
      </c>
    </row>
    <row r="161" spans="1:9" ht="23.25" customHeight="1" x14ac:dyDescent="0.2">
      <c r="A161" s="517" t="s">
        <v>566</v>
      </c>
      <c r="B161" s="517"/>
      <c r="C161" s="517"/>
      <c r="D161" s="517"/>
      <c r="E161" s="187">
        <f>SUM(F161:I161,'5.10b'!E161:I161)</f>
        <v>23094</v>
      </c>
      <c r="F161" s="225" t="s">
        <v>673</v>
      </c>
      <c r="G161" s="186">
        <f>SUM(G162:G163)</f>
        <v>0</v>
      </c>
      <c r="H161" s="186">
        <f>SUM(H162:H163)</f>
        <v>0</v>
      </c>
      <c r="I161" s="186">
        <f>SUM(I162:I163)</f>
        <v>0</v>
      </c>
    </row>
    <row r="162" spans="1:9" ht="23.25" customHeight="1" x14ac:dyDescent="0.2">
      <c r="A162" s="515" t="s">
        <v>36</v>
      </c>
      <c r="B162" s="518"/>
      <c r="C162" s="518"/>
      <c r="D162" s="518"/>
      <c r="E162" s="187">
        <f>SUM(F162:I162,'5.10b'!E162:I162)</f>
        <v>21748</v>
      </c>
      <c r="F162" s="225" t="s">
        <v>673</v>
      </c>
      <c r="G162" s="186">
        <v>0</v>
      </c>
      <c r="H162" s="186">
        <v>0</v>
      </c>
      <c r="I162" s="186">
        <v>0</v>
      </c>
    </row>
    <row r="163" spans="1:9" x14ac:dyDescent="0.2">
      <c r="A163" s="487" t="s">
        <v>96</v>
      </c>
      <c r="B163" s="516"/>
      <c r="C163" s="516"/>
      <c r="D163" s="516"/>
      <c r="E163" s="187">
        <f>SUM(F163:I163,'5.10b'!E163:I163)</f>
        <v>1346</v>
      </c>
      <c r="F163" s="225" t="s">
        <v>673</v>
      </c>
      <c r="G163" s="186">
        <v>0</v>
      </c>
      <c r="H163" s="186">
        <v>0</v>
      </c>
      <c r="I163" s="186">
        <v>0</v>
      </c>
    </row>
    <row r="164" spans="1:9" ht="23.25" customHeight="1" x14ac:dyDescent="0.2">
      <c r="A164" s="517" t="s">
        <v>565</v>
      </c>
      <c r="B164" s="517"/>
      <c r="C164" s="517"/>
      <c r="D164" s="517"/>
      <c r="E164" s="187">
        <f>SUM(F164:I164,'5.10b'!E164:I164)</f>
        <v>143381</v>
      </c>
      <c r="F164" s="225" t="s">
        <v>673</v>
      </c>
      <c r="G164" s="186">
        <f>SUM(G165:G168)</f>
        <v>5273</v>
      </c>
      <c r="H164" s="186">
        <f>SUM(H165:H168)</f>
        <v>0</v>
      </c>
      <c r="I164" s="186">
        <f>SUM(I165:I168)</f>
        <v>0</v>
      </c>
    </row>
    <row r="165" spans="1:9" ht="23.25" customHeight="1" x14ac:dyDescent="0.2">
      <c r="A165" s="487" t="s">
        <v>36</v>
      </c>
      <c r="B165" s="516"/>
      <c r="C165" s="516"/>
      <c r="D165" s="516"/>
      <c r="E165" s="187">
        <f>SUM(F165:I165,'5.10b'!E165:I165)</f>
        <v>113272</v>
      </c>
      <c r="F165" s="225" t="s">
        <v>673</v>
      </c>
      <c r="G165" s="186">
        <v>5273</v>
      </c>
      <c r="H165" s="186">
        <v>0</v>
      </c>
      <c r="I165" s="186">
        <v>0</v>
      </c>
    </row>
    <row r="166" spans="1:9" x14ac:dyDescent="0.2">
      <c r="A166" s="515" t="s">
        <v>98</v>
      </c>
      <c r="B166" s="516"/>
      <c r="C166" s="516"/>
      <c r="D166" s="516"/>
      <c r="E166" s="187">
        <f>SUM(F166:I166,'5.10b'!E166:I166)</f>
        <v>5749</v>
      </c>
      <c r="F166" s="225" t="s">
        <v>673</v>
      </c>
      <c r="G166" s="186">
        <v>0</v>
      </c>
      <c r="H166" s="186">
        <v>0</v>
      </c>
      <c r="I166" s="186">
        <v>0</v>
      </c>
    </row>
    <row r="167" spans="1:9" x14ac:dyDescent="0.2">
      <c r="A167" s="487" t="s">
        <v>97</v>
      </c>
      <c r="B167" s="516"/>
      <c r="C167" s="516"/>
      <c r="D167" s="516"/>
      <c r="E167" s="187">
        <f>SUM(F167:I167,'5.10b'!E167:I167)</f>
        <v>15395</v>
      </c>
      <c r="F167" s="225" t="s">
        <v>673</v>
      </c>
      <c r="G167" s="186">
        <v>0</v>
      </c>
      <c r="H167" s="186">
        <v>0</v>
      </c>
      <c r="I167" s="186">
        <v>0</v>
      </c>
    </row>
    <row r="168" spans="1:9" x14ac:dyDescent="0.2">
      <c r="A168" s="487" t="s">
        <v>96</v>
      </c>
      <c r="B168" s="516"/>
      <c r="C168" s="516"/>
      <c r="D168" s="516"/>
      <c r="E168" s="187">
        <f>SUM(F168:I168,'5.10b'!E168:I168)</f>
        <v>8965</v>
      </c>
      <c r="F168" s="225" t="s">
        <v>673</v>
      </c>
      <c r="G168" s="186">
        <v>0</v>
      </c>
      <c r="H168" s="186">
        <v>0</v>
      </c>
      <c r="I168" s="186">
        <v>0</v>
      </c>
    </row>
    <row r="169" spans="1:9" ht="23.25" customHeight="1" x14ac:dyDescent="0.2">
      <c r="A169" s="517" t="s">
        <v>564</v>
      </c>
      <c r="B169" s="517"/>
      <c r="C169" s="517"/>
      <c r="D169" s="517"/>
      <c r="E169" s="187">
        <f>SUM(F169:I169,'5.10b'!E169:I169)</f>
        <v>23764</v>
      </c>
      <c r="F169" s="225" t="s">
        <v>673</v>
      </c>
      <c r="G169" s="186">
        <f>SUM(G170:G170)</f>
        <v>0</v>
      </c>
      <c r="H169" s="186">
        <f>SUM(H170:H170)</f>
        <v>0</v>
      </c>
      <c r="I169" s="186">
        <f>SUM(I170:I170)</f>
        <v>0</v>
      </c>
    </row>
    <row r="170" spans="1:9" ht="23.25" customHeight="1" x14ac:dyDescent="0.2">
      <c r="A170" s="487" t="s">
        <v>36</v>
      </c>
      <c r="B170" s="516"/>
      <c r="C170" s="516"/>
      <c r="D170" s="516"/>
      <c r="E170" s="187">
        <f>SUM(F170:I170,'5.10b'!E170:I170)</f>
        <v>23764</v>
      </c>
      <c r="F170" s="225" t="s">
        <v>673</v>
      </c>
      <c r="G170" s="186">
        <v>0</v>
      </c>
      <c r="H170" s="186">
        <v>0</v>
      </c>
      <c r="I170" s="186">
        <v>0</v>
      </c>
    </row>
    <row r="171" spans="1:9" ht="23.25" customHeight="1" x14ac:dyDescent="0.2">
      <c r="A171" s="517" t="s">
        <v>563</v>
      </c>
      <c r="B171" s="517"/>
      <c r="C171" s="517"/>
      <c r="D171" s="517"/>
      <c r="E171" s="187">
        <f>SUM(F171:I171,'5.10b'!E171:I171)</f>
        <v>18479</v>
      </c>
      <c r="F171" s="225" t="s">
        <v>673</v>
      </c>
      <c r="G171" s="186">
        <f>SUM(G172:G173)</f>
        <v>0</v>
      </c>
      <c r="H171" s="186">
        <f>SUM(H172:H173)</f>
        <v>0</v>
      </c>
      <c r="I171" s="186">
        <f>SUM(I172:I173)</f>
        <v>0</v>
      </c>
    </row>
    <row r="172" spans="1:9" ht="23.25" customHeight="1" x14ac:dyDescent="0.2">
      <c r="A172" s="487" t="s">
        <v>36</v>
      </c>
      <c r="B172" s="516"/>
      <c r="C172" s="516"/>
      <c r="D172" s="516"/>
      <c r="E172" s="187">
        <f>SUM(F172:I172,'5.10b'!E172:I172)</f>
        <v>17837</v>
      </c>
      <c r="F172" s="225" t="s">
        <v>673</v>
      </c>
      <c r="G172" s="186">
        <v>0</v>
      </c>
      <c r="H172" s="186">
        <v>0</v>
      </c>
      <c r="I172" s="186">
        <v>0</v>
      </c>
    </row>
    <row r="173" spans="1:9" x14ac:dyDescent="0.2">
      <c r="A173" s="487" t="s">
        <v>96</v>
      </c>
      <c r="B173" s="516"/>
      <c r="C173" s="516"/>
      <c r="D173" s="516"/>
      <c r="E173" s="187">
        <f>SUM(F173:I173,'5.10b'!E173:I173)</f>
        <v>642</v>
      </c>
      <c r="F173" s="225" t="s">
        <v>673</v>
      </c>
      <c r="G173" s="186">
        <v>0</v>
      </c>
      <c r="H173" s="186">
        <v>0</v>
      </c>
      <c r="I173" s="186">
        <v>0</v>
      </c>
    </row>
    <row r="174" spans="1:9" ht="23.25" customHeight="1" x14ac:dyDescent="0.2">
      <c r="A174" s="517" t="s">
        <v>562</v>
      </c>
      <c r="B174" s="517"/>
      <c r="C174" s="517"/>
      <c r="D174" s="517"/>
      <c r="E174" s="187">
        <f>SUM(F174:I174,'5.10b'!E174:I174)</f>
        <v>29102</v>
      </c>
      <c r="F174" s="225" t="s">
        <v>673</v>
      </c>
      <c r="G174" s="186">
        <f>SUM(G175:G176)</f>
        <v>0</v>
      </c>
      <c r="H174" s="186">
        <f>SUM(H175:H176)</f>
        <v>0</v>
      </c>
      <c r="I174" s="186">
        <f>SUM(I175:I176)</f>
        <v>0</v>
      </c>
    </row>
    <row r="175" spans="1:9" ht="23.25" customHeight="1" x14ac:dyDescent="0.2">
      <c r="A175" s="515" t="s">
        <v>36</v>
      </c>
      <c r="B175" s="518"/>
      <c r="C175" s="518"/>
      <c r="D175" s="518"/>
      <c r="E175" s="187">
        <f>SUM(F175:I175,'5.10b'!E175:I175)</f>
        <v>28150</v>
      </c>
      <c r="F175" s="225" t="s">
        <v>673</v>
      </c>
      <c r="G175" s="186">
        <v>0</v>
      </c>
      <c r="H175" s="186">
        <v>0</v>
      </c>
      <c r="I175" s="186">
        <v>0</v>
      </c>
    </row>
    <row r="176" spans="1:9" x14ac:dyDescent="0.2">
      <c r="A176" s="515" t="s">
        <v>96</v>
      </c>
      <c r="B176" s="518"/>
      <c r="C176" s="518"/>
      <c r="D176" s="518"/>
      <c r="E176" s="187">
        <f>SUM(F176:I176,'5.10b'!E176:I176)</f>
        <v>952</v>
      </c>
      <c r="F176" s="225" t="s">
        <v>673</v>
      </c>
      <c r="G176" s="186">
        <v>0</v>
      </c>
      <c r="H176" s="186">
        <v>0</v>
      </c>
      <c r="I176" s="186">
        <v>0</v>
      </c>
    </row>
    <row r="177" spans="1:9" ht="23.25" customHeight="1" x14ac:dyDescent="0.2">
      <c r="A177" s="517" t="s">
        <v>561</v>
      </c>
      <c r="B177" s="517"/>
      <c r="C177" s="517"/>
      <c r="D177" s="517"/>
      <c r="E177" s="187">
        <f>SUM(F177:I177,'5.10b'!E177:I177)</f>
        <v>27822</v>
      </c>
      <c r="F177" s="225" t="s">
        <v>673</v>
      </c>
      <c r="G177" s="186">
        <f>SUM(G178:G179)</f>
        <v>0</v>
      </c>
      <c r="H177" s="186">
        <f>SUM(H178:H179)</f>
        <v>0</v>
      </c>
      <c r="I177" s="186">
        <f>SUM(I178:I179)</f>
        <v>0</v>
      </c>
    </row>
    <row r="178" spans="1:9" ht="23.25" customHeight="1" x14ac:dyDescent="0.2">
      <c r="A178" s="515" t="s">
        <v>36</v>
      </c>
      <c r="B178" s="518"/>
      <c r="C178" s="518"/>
      <c r="D178" s="518"/>
      <c r="E178" s="187">
        <f>SUM(F178:I178,'5.10b'!E178:I178)</f>
        <v>26765</v>
      </c>
      <c r="F178" s="225" t="s">
        <v>673</v>
      </c>
      <c r="G178" s="186">
        <v>0</v>
      </c>
      <c r="H178" s="186">
        <v>0</v>
      </c>
      <c r="I178" s="186">
        <v>0</v>
      </c>
    </row>
    <row r="179" spans="1:9" x14ac:dyDescent="0.2">
      <c r="A179" s="515" t="s">
        <v>96</v>
      </c>
      <c r="B179" s="518"/>
      <c r="C179" s="518"/>
      <c r="D179" s="518"/>
      <c r="E179" s="187">
        <f>SUM(F179:I179,'5.10b'!E179:I179)</f>
        <v>1057</v>
      </c>
      <c r="F179" s="225" t="s">
        <v>673</v>
      </c>
      <c r="G179" s="186">
        <v>0</v>
      </c>
      <c r="H179" s="186">
        <v>0</v>
      </c>
      <c r="I179" s="186">
        <v>0</v>
      </c>
    </row>
    <row r="180" spans="1:9" ht="23.25" customHeight="1" x14ac:dyDescent="0.2">
      <c r="A180" s="517" t="s">
        <v>685</v>
      </c>
      <c r="B180" s="517"/>
      <c r="C180" s="517"/>
      <c r="D180" s="517"/>
      <c r="E180" s="187">
        <f>SUM(F180:I180,'5.10b'!E180:I180)</f>
        <v>5574</v>
      </c>
      <c r="F180" s="225" t="s">
        <v>673</v>
      </c>
      <c r="G180" s="186">
        <f>SUM(G181:G183)</f>
        <v>0</v>
      </c>
      <c r="H180" s="186">
        <f>SUM(H181:H183)</f>
        <v>0</v>
      </c>
      <c r="I180" s="186">
        <f>SUM(I181:I183)</f>
        <v>0</v>
      </c>
    </row>
    <row r="181" spans="1:9" ht="23.25" customHeight="1" x14ac:dyDescent="0.2">
      <c r="A181" s="515" t="s">
        <v>36</v>
      </c>
      <c r="B181" s="518"/>
      <c r="C181" s="518"/>
      <c r="D181" s="518"/>
      <c r="E181" s="187">
        <f>SUM(F181:I181,'5.10b'!E181:I181)</f>
        <v>5177</v>
      </c>
      <c r="F181" s="225" t="s">
        <v>673</v>
      </c>
      <c r="G181" s="186">
        <v>0</v>
      </c>
      <c r="H181" s="186">
        <v>0</v>
      </c>
      <c r="I181" s="186">
        <v>0</v>
      </c>
    </row>
    <row r="182" spans="1:9" x14ac:dyDescent="0.2">
      <c r="A182" s="515" t="s">
        <v>98</v>
      </c>
      <c r="B182" s="516"/>
      <c r="C182" s="516"/>
      <c r="D182" s="516"/>
      <c r="E182" s="187">
        <f>SUM(F182:I182,'5.10b'!E182:I182)</f>
        <v>8</v>
      </c>
      <c r="F182" s="225" t="s">
        <v>673</v>
      </c>
      <c r="G182" s="186">
        <v>0</v>
      </c>
      <c r="H182" s="186">
        <v>0</v>
      </c>
      <c r="I182" s="186">
        <v>0</v>
      </c>
    </row>
    <row r="183" spans="1:9" x14ac:dyDescent="0.2">
      <c r="A183" s="515" t="s">
        <v>96</v>
      </c>
      <c r="B183" s="518"/>
      <c r="C183" s="518"/>
      <c r="D183" s="518"/>
      <c r="E183" s="187">
        <f>SUM(F183:I183,'5.10b'!E183:I183)</f>
        <v>389</v>
      </c>
      <c r="F183" s="225" t="s">
        <v>673</v>
      </c>
      <c r="G183" s="186">
        <v>0</v>
      </c>
      <c r="H183" s="186">
        <v>0</v>
      </c>
      <c r="I183" s="186">
        <v>0</v>
      </c>
    </row>
    <row r="184" spans="1:9" ht="23.25" customHeight="1" x14ac:dyDescent="0.2">
      <c r="A184" s="517" t="s">
        <v>560</v>
      </c>
      <c r="B184" s="517"/>
      <c r="C184" s="517"/>
      <c r="D184" s="517"/>
      <c r="E184" s="187">
        <f>SUM(F184:I184,'5.10b'!E184:I184)</f>
        <v>14185</v>
      </c>
      <c r="F184" s="225" t="s">
        <v>673</v>
      </c>
      <c r="G184" s="186">
        <f>SUM(G185:G186)</f>
        <v>0</v>
      </c>
      <c r="H184" s="186">
        <f>SUM(H185:H186)</f>
        <v>0</v>
      </c>
      <c r="I184" s="186">
        <f>SUM(I185:I186)</f>
        <v>0</v>
      </c>
    </row>
    <row r="185" spans="1:9" ht="23.25" customHeight="1" x14ac:dyDescent="0.2">
      <c r="A185" s="515" t="s">
        <v>36</v>
      </c>
      <c r="B185" s="518"/>
      <c r="C185" s="518"/>
      <c r="D185" s="518"/>
      <c r="E185" s="187">
        <f>SUM(F185:I185,'5.10b'!E185:I185)</f>
        <v>13296</v>
      </c>
      <c r="F185" s="225" t="s">
        <v>673</v>
      </c>
      <c r="G185" s="186">
        <v>0</v>
      </c>
      <c r="H185" s="186">
        <v>0</v>
      </c>
      <c r="I185" s="186">
        <v>0</v>
      </c>
    </row>
    <row r="186" spans="1:9" x14ac:dyDescent="0.2">
      <c r="A186" s="515" t="s">
        <v>96</v>
      </c>
      <c r="B186" s="518"/>
      <c r="C186" s="518"/>
      <c r="D186" s="518"/>
      <c r="E186" s="187">
        <f>SUM(F186:I186,'5.10b'!E186:I186)</f>
        <v>889</v>
      </c>
      <c r="F186" s="225" t="s">
        <v>673</v>
      </c>
      <c r="G186" s="186">
        <v>0</v>
      </c>
      <c r="H186" s="186">
        <v>0</v>
      </c>
      <c r="I186" s="186">
        <v>0</v>
      </c>
    </row>
    <row r="187" spans="1:9" ht="23.25" customHeight="1" x14ac:dyDescent="0.2">
      <c r="A187" s="517" t="s">
        <v>559</v>
      </c>
      <c r="B187" s="517"/>
      <c r="C187" s="517"/>
      <c r="D187" s="517"/>
      <c r="E187" s="187">
        <f>SUM(F187:I187,'5.10b'!E187:I187)</f>
        <v>9845</v>
      </c>
      <c r="F187" s="225" t="s">
        <v>673</v>
      </c>
      <c r="G187" s="186">
        <f>SUM(G188:G189)</f>
        <v>0</v>
      </c>
      <c r="H187" s="186">
        <f>SUM(H188:H189)</f>
        <v>0</v>
      </c>
      <c r="I187" s="186">
        <f>SUM(I188:I189)</f>
        <v>0</v>
      </c>
    </row>
    <row r="188" spans="1:9" ht="23.25" customHeight="1" x14ac:dyDescent="0.2">
      <c r="A188" s="515" t="s">
        <v>36</v>
      </c>
      <c r="B188" s="518"/>
      <c r="C188" s="518"/>
      <c r="D188" s="518"/>
      <c r="E188" s="187">
        <f>SUM(F188:I188,'5.10b'!E188:I188)</f>
        <v>8212</v>
      </c>
      <c r="F188" s="225" t="s">
        <v>673</v>
      </c>
      <c r="G188" s="186">
        <v>0</v>
      </c>
      <c r="H188" s="186">
        <v>0</v>
      </c>
      <c r="I188" s="186">
        <v>0</v>
      </c>
    </row>
    <row r="189" spans="1:9" x14ac:dyDescent="0.2">
      <c r="A189" s="515" t="s">
        <v>96</v>
      </c>
      <c r="B189" s="518"/>
      <c r="C189" s="518"/>
      <c r="D189" s="518"/>
      <c r="E189" s="187">
        <f>SUM(F189:I189,'5.10b'!E189:I189)</f>
        <v>1633</v>
      </c>
      <c r="F189" s="225" t="s">
        <v>673</v>
      </c>
      <c r="G189" s="186">
        <v>0</v>
      </c>
      <c r="H189" s="186">
        <v>0</v>
      </c>
      <c r="I189" s="186">
        <v>0</v>
      </c>
    </row>
    <row r="190" spans="1:9" ht="23.25" customHeight="1" x14ac:dyDescent="0.2">
      <c r="A190" s="517" t="s">
        <v>558</v>
      </c>
      <c r="B190" s="517"/>
      <c r="C190" s="517"/>
      <c r="D190" s="517"/>
      <c r="E190" s="187">
        <f>SUM(F190:I190,'5.10b'!E190:I190)</f>
        <v>18834</v>
      </c>
      <c r="F190" s="225" t="s">
        <v>673</v>
      </c>
      <c r="G190" s="186">
        <f>SUM(G191:G192)</f>
        <v>0</v>
      </c>
      <c r="H190" s="186">
        <f>SUM(H191:H192)</f>
        <v>0</v>
      </c>
      <c r="I190" s="186">
        <f>SUM(I191:I192)</f>
        <v>0</v>
      </c>
    </row>
    <row r="191" spans="1:9" ht="23.25" customHeight="1" x14ac:dyDescent="0.2">
      <c r="A191" s="515" t="s">
        <v>36</v>
      </c>
      <c r="B191" s="518"/>
      <c r="C191" s="518"/>
      <c r="D191" s="518"/>
      <c r="E191" s="187">
        <f>SUM(F191:I191,'5.10b'!E191:I191)</f>
        <v>17922</v>
      </c>
      <c r="F191" s="225" t="s">
        <v>673</v>
      </c>
      <c r="G191" s="186">
        <v>0</v>
      </c>
      <c r="H191" s="186">
        <v>0</v>
      </c>
      <c r="I191" s="186">
        <v>0</v>
      </c>
    </row>
    <row r="192" spans="1:9" x14ac:dyDescent="0.2">
      <c r="A192" s="515" t="s">
        <v>96</v>
      </c>
      <c r="B192" s="518"/>
      <c r="C192" s="518"/>
      <c r="D192" s="518"/>
      <c r="E192" s="187">
        <f>SUM(F192:I192,'5.10b'!E192:I192)</f>
        <v>912</v>
      </c>
      <c r="F192" s="225" t="s">
        <v>673</v>
      </c>
      <c r="G192" s="186">
        <v>0</v>
      </c>
      <c r="H192" s="186">
        <v>0</v>
      </c>
      <c r="I192" s="186">
        <v>0</v>
      </c>
    </row>
    <row r="193" spans="1:9" ht="23.25" customHeight="1" x14ac:dyDescent="0.2">
      <c r="A193" s="517" t="s">
        <v>557</v>
      </c>
      <c r="B193" s="517"/>
      <c r="C193" s="517"/>
      <c r="D193" s="517"/>
      <c r="E193" s="187">
        <f>SUM(F193:I193,'5.10b'!E193:I193)</f>
        <v>84267</v>
      </c>
      <c r="F193" s="225" t="s">
        <v>673</v>
      </c>
      <c r="G193" s="186">
        <f>SUM(G194:G197)</f>
        <v>9860</v>
      </c>
      <c r="H193" s="186">
        <f>SUM(H194:H197)</f>
        <v>0</v>
      </c>
      <c r="I193" s="186">
        <f>SUM(I194:I197)</f>
        <v>0</v>
      </c>
    </row>
    <row r="194" spans="1:9" ht="23.25" customHeight="1" x14ac:dyDescent="0.2">
      <c r="A194" s="515" t="s">
        <v>36</v>
      </c>
      <c r="B194" s="518"/>
      <c r="C194" s="518"/>
      <c r="D194" s="518"/>
      <c r="E194" s="187">
        <f>SUM(F194:I194,'5.10b'!E194:I194)</f>
        <v>65262</v>
      </c>
      <c r="F194" s="225" t="s">
        <v>673</v>
      </c>
      <c r="G194" s="186">
        <v>9860</v>
      </c>
      <c r="H194" s="186">
        <v>0</v>
      </c>
      <c r="I194" s="186">
        <v>0</v>
      </c>
    </row>
    <row r="195" spans="1:9" x14ac:dyDescent="0.2">
      <c r="A195" s="515" t="s">
        <v>98</v>
      </c>
      <c r="B195" s="518"/>
      <c r="C195" s="518"/>
      <c r="D195" s="518"/>
      <c r="E195" s="187">
        <f>SUM(F195:I195,'5.10b'!E195:I195)</f>
        <v>6306</v>
      </c>
      <c r="F195" s="225" t="s">
        <v>673</v>
      </c>
      <c r="G195" s="186">
        <v>0</v>
      </c>
      <c r="H195" s="186">
        <v>0</v>
      </c>
      <c r="I195" s="186">
        <v>0</v>
      </c>
    </row>
    <row r="196" spans="1:9" x14ac:dyDescent="0.2">
      <c r="A196" s="515" t="s">
        <v>97</v>
      </c>
      <c r="B196" s="518"/>
      <c r="C196" s="518"/>
      <c r="D196" s="518"/>
      <c r="E196" s="187">
        <f>SUM(F196:I196,'5.10b'!E196:I196)</f>
        <v>7124</v>
      </c>
      <c r="F196" s="225" t="s">
        <v>673</v>
      </c>
      <c r="G196" s="186">
        <v>0</v>
      </c>
      <c r="H196" s="186">
        <v>0</v>
      </c>
      <c r="I196" s="186">
        <v>0</v>
      </c>
    </row>
    <row r="197" spans="1:9" x14ac:dyDescent="0.2">
      <c r="A197" s="515" t="s">
        <v>96</v>
      </c>
      <c r="B197" s="518"/>
      <c r="C197" s="518"/>
      <c r="D197" s="518"/>
      <c r="E197" s="187">
        <f>SUM(F197:I197,'5.10b'!E197:I197)</f>
        <v>5575</v>
      </c>
      <c r="F197" s="225" t="s">
        <v>673</v>
      </c>
      <c r="G197" s="186">
        <v>0</v>
      </c>
      <c r="H197" s="186">
        <v>0</v>
      </c>
      <c r="I197" s="186">
        <v>0</v>
      </c>
    </row>
    <row r="198" spans="1:9" ht="23.25" customHeight="1" x14ac:dyDescent="0.2">
      <c r="A198" s="517" t="s">
        <v>556</v>
      </c>
      <c r="B198" s="517"/>
      <c r="C198" s="517"/>
      <c r="D198" s="517"/>
      <c r="E198" s="187">
        <f>SUM(F198:I198,'5.10b'!E198:I198)</f>
        <v>425999</v>
      </c>
      <c r="F198" s="225" t="s">
        <v>673</v>
      </c>
      <c r="G198" s="186">
        <f>SUM(G199:G202)</f>
        <v>59305</v>
      </c>
      <c r="H198" s="186">
        <f>SUM(H199:H202)</f>
        <v>140365</v>
      </c>
      <c r="I198" s="186">
        <f>SUM(I199:I202)</f>
        <v>0</v>
      </c>
    </row>
    <row r="199" spans="1:9" ht="23.25" customHeight="1" x14ac:dyDescent="0.2">
      <c r="A199" s="515" t="s">
        <v>36</v>
      </c>
      <c r="B199" s="518"/>
      <c r="C199" s="518"/>
      <c r="D199" s="518"/>
      <c r="E199" s="187">
        <f>SUM(F199:I199,'5.10b'!E199:I199)</f>
        <v>251974</v>
      </c>
      <c r="F199" s="225" t="s">
        <v>673</v>
      </c>
      <c r="G199" s="186">
        <v>29941</v>
      </c>
      <c r="H199" s="186">
        <v>83439</v>
      </c>
      <c r="I199" s="186">
        <v>0</v>
      </c>
    </row>
    <row r="200" spans="1:9" x14ac:dyDescent="0.2">
      <c r="A200" s="515" t="s">
        <v>98</v>
      </c>
      <c r="B200" s="518"/>
      <c r="C200" s="518"/>
      <c r="D200" s="518"/>
      <c r="E200" s="187">
        <f>SUM(F200:I200,'5.10b'!E200:I200)</f>
        <v>71587</v>
      </c>
      <c r="F200" s="225" t="s">
        <v>673</v>
      </c>
      <c r="G200" s="186">
        <v>21266</v>
      </c>
      <c r="H200" s="186">
        <v>20406</v>
      </c>
      <c r="I200" s="186">
        <v>0</v>
      </c>
    </row>
    <row r="201" spans="1:9" x14ac:dyDescent="0.2">
      <c r="A201" s="515" t="s">
        <v>97</v>
      </c>
      <c r="B201" s="518"/>
      <c r="C201" s="518"/>
      <c r="D201" s="518"/>
      <c r="E201" s="187">
        <f>SUM(F201:I201,'5.10b'!E201:I201)</f>
        <v>73093</v>
      </c>
      <c r="F201" s="225" t="s">
        <v>673</v>
      </c>
      <c r="G201" s="186">
        <v>2247</v>
      </c>
      <c r="H201" s="186">
        <v>29493</v>
      </c>
      <c r="I201" s="186">
        <v>0</v>
      </c>
    </row>
    <row r="202" spans="1:9" x14ac:dyDescent="0.2">
      <c r="A202" s="515" t="s">
        <v>96</v>
      </c>
      <c r="B202" s="518"/>
      <c r="C202" s="518"/>
      <c r="D202" s="518"/>
      <c r="E202" s="187">
        <f>SUM(F202:I202,'5.10b'!E202:I202)</f>
        <v>29345</v>
      </c>
      <c r="F202" s="225" t="s">
        <v>673</v>
      </c>
      <c r="G202" s="186">
        <v>5851</v>
      </c>
      <c r="H202" s="186">
        <v>7027</v>
      </c>
      <c r="I202" s="186">
        <v>0</v>
      </c>
    </row>
    <row r="203" spans="1:9" ht="23.25" customHeight="1" x14ac:dyDescent="0.2">
      <c r="A203" s="517" t="s">
        <v>555</v>
      </c>
      <c r="B203" s="517"/>
      <c r="C203" s="517"/>
      <c r="D203" s="517"/>
      <c r="E203" s="187">
        <f>SUM(F203:I203,'5.10b'!E203:I203)</f>
        <v>42291</v>
      </c>
      <c r="F203" s="225" t="s">
        <v>673</v>
      </c>
      <c r="G203" s="186">
        <f>SUM(G204:G206)</f>
        <v>0</v>
      </c>
      <c r="H203" s="186">
        <f>SUM(H204:H206)</f>
        <v>0</v>
      </c>
      <c r="I203" s="186">
        <f>SUM(I204:I206)</f>
        <v>2654</v>
      </c>
    </row>
    <row r="204" spans="1:9" ht="23.25" customHeight="1" x14ac:dyDescent="0.2">
      <c r="A204" s="515" t="s">
        <v>36</v>
      </c>
      <c r="B204" s="518"/>
      <c r="C204" s="518"/>
      <c r="D204" s="518"/>
      <c r="E204" s="187">
        <f>SUM(F204:I204,'5.10b'!E204:I204)</f>
        <v>38518</v>
      </c>
      <c r="F204" s="225" t="s">
        <v>673</v>
      </c>
      <c r="G204" s="186">
        <v>0</v>
      </c>
      <c r="H204" s="186">
        <v>0</v>
      </c>
      <c r="I204" s="186">
        <v>1890</v>
      </c>
    </row>
    <row r="205" spans="1:9" x14ac:dyDescent="0.2">
      <c r="A205" s="515" t="s">
        <v>97</v>
      </c>
      <c r="B205" s="518"/>
      <c r="C205" s="518"/>
      <c r="D205" s="518"/>
      <c r="E205" s="187">
        <f>SUM(F205:I205,'5.10b'!E205:I205)</f>
        <v>10</v>
      </c>
      <c r="F205" s="225" t="s">
        <v>673</v>
      </c>
      <c r="G205" s="186">
        <v>0</v>
      </c>
      <c r="H205" s="186">
        <v>0</v>
      </c>
      <c r="I205" s="186">
        <v>10</v>
      </c>
    </row>
    <row r="206" spans="1:9" x14ac:dyDescent="0.2">
      <c r="A206" s="515" t="s">
        <v>96</v>
      </c>
      <c r="B206" s="518"/>
      <c r="C206" s="518"/>
      <c r="D206" s="518"/>
      <c r="E206" s="187">
        <f>SUM(F206:I206,'5.10b'!E206:I206)</f>
        <v>3763</v>
      </c>
      <c r="F206" s="225" t="s">
        <v>673</v>
      </c>
      <c r="G206" s="186">
        <v>0</v>
      </c>
      <c r="H206" s="186">
        <v>0</v>
      </c>
      <c r="I206" s="186">
        <v>754</v>
      </c>
    </row>
    <row r="207" spans="1:9" ht="23.25" customHeight="1" x14ac:dyDescent="0.2">
      <c r="A207" s="517" t="s">
        <v>686</v>
      </c>
      <c r="B207" s="517"/>
      <c r="C207" s="517"/>
      <c r="D207" s="517"/>
      <c r="E207" s="187">
        <f>SUM(F207:I207,'5.10b'!E207:I207)</f>
        <v>7022</v>
      </c>
      <c r="F207" s="225" t="s">
        <v>673</v>
      </c>
      <c r="G207" s="186">
        <f>SUM(G208:G209)</f>
        <v>0</v>
      </c>
      <c r="H207" s="186">
        <f>SUM(H208:H209)</f>
        <v>0</v>
      </c>
      <c r="I207" s="186">
        <f>SUM(I208:I209)</f>
        <v>0</v>
      </c>
    </row>
    <row r="208" spans="1:9" ht="23.25" customHeight="1" x14ac:dyDescent="0.2">
      <c r="A208" s="515" t="s">
        <v>36</v>
      </c>
      <c r="B208" s="518"/>
      <c r="C208" s="518"/>
      <c r="D208" s="518"/>
      <c r="E208" s="187">
        <f>SUM(F208:I208,'5.10b'!E208:I208)</f>
        <v>6409</v>
      </c>
      <c r="F208" s="225" t="s">
        <v>673</v>
      </c>
      <c r="G208" s="186">
        <v>0</v>
      </c>
      <c r="H208" s="186">
        <v>0</v>
      </c>
      <c r="I208" s="186">
        <v>0</v>
      </c>
    </row>
    <row r="209" spans="1:9" x14ac:dyDescent="0.2">
      <c r="A209" s="487" t="s">
        <v>96</v>
      </c>
      <c r="B209" s="516"/>
      <c r="C209" s="516"/>
      <c r="D209" s="516"/>
      <c r="E209" s="187">
        <f>SUM(F209:I209,'5.10b'!E209:I209)</f>
        <v>613</v>
      </c>
      <c r="F209" s="225" t="s">
        <v>673</v>
      </c>
      <c r="G209" s="186">
        <v>0</v>
      </c>
      <c r="H209" s="186">
        <v>0</v>
      </c>
      <c r="I209" s="186">
        <v>0</v>
      </c>
    </row>
    <row r="210" spans="1:9" ht="23.25" customHeight="1" x14ac:dyDescent="0.2">
      <c r="A210" s="517" t="s">
        <v>554</v>
      </c>
      <c r="B210" s="517"/>
      <c r="C210" s="517"/>
      <c r="D210" s="517"/>
      <c r="E210" s="187">
        <f>SUM(F210:I210,'5.10b'!E210:I210)</f>
        <v>14139</v>
      </c>
      <c r="F210" s="225" t="s">
        <v>673</v>
      </c>
      <c r="G210" s="186">
        <f>SUM(G211:G212)</f>
        <v>0</v>
      </c>
      <c r="H210" s="186">
        <f>SUM(H211:H212)</f>
        <v>0</v>
      </c>
      <c r="I210" s="186">
        <f>SUM(I211:I212)</f>
        <v>0</v>
      </c>
    </row>
    <row r="211" spans="1:9" ht="23.25" customHeight="1" x14ac:dyDescent="0.2">
      <c r="A211" s="515" t="s">
        <v>36</v>
      </c>
      <c r="B211" s="518"/>
      <c r="C211" s="518"/>
      <c r="D211" s="518"/>
      <c r="E211" s="187">
        <f>SUM(F211:I211,'5.10b'!E211:I211)</f>
        <v>12237</v>
      </c>
      <c r="F211" s="225" t="s">
        <v>673</v>
      </c>
      <c r="G211" s="186">
        <v>0</v>
      </c>
      <c r="H211" s="186">
        <v>0</v>
      </c>
      <c r="I211" s="186">
        <v>0</v>
      </c>
    </row>
    <row r="212" spans="1:9" x14ac:dyDescent="0.2">
      <c r="A212" s="515" t="s">
        <v>96</v>
      </c>
      <c r="B212" s="518"/>
      <c r="C212" s="518"/>
      <c r="D212" s="518"/>
      <c r="E212" s="187">
        <f>SUM(F212:I212,'5.10b'!E212:I212)</f>
        <v>1902</v>
      </c>
      <c r="F212" s="225" t="s">
        <v>673</v>
      </c>
      <c r="G212" s="186">
        <v>0</v>
      </c>
      <c r="H212" s="186">
        <v>0</v>
      </c>
      <c r="I212" s="186">
        <v>0</v>
      </c>
    </row>
    <row r="213" spans="1:9" ht="23.25" customHeight="1" x14ac:dyDescent="0.2">
      <c r="A213" s="517" t="s">
        <v>553</v>
      </c>
      <c r="B213" s="517"/>
      <c r="C213" s="517"/>
      <c r="D213" s="517"/>
      <c r="E213" s="187">
        <f>SUM(F213:I213,'5.10b'!E213:I213)</f>
        <v>30150</v>
      </c>
      <c r="F213" s="225" t="s">
        <v>673</v>
      </c>
      <c r="G213" s="186">
        <f>SUM(G214:G215)</f>
        <v>0</v>
      </c>
      <c r="H213" s="186">
        <f>SUM(H214:H215)</f>
        <v>0</v>
      </c>
      <c r="I213" s="186">
        <f>SUM(I214:I215)</f>
        <v>0</v>
      </c>
    </row>
    <row r="214" spans="1:9" ht="23.25" customHeight="1" x14ac:dyDescent="0.2">
      <c r="A214" s="515" t="s">
        <v>36</v>
      </c>
      <c r="B214" s="518"/>
      <c r="C214" s="518"/>
      <c r="D214" s="518"/>
      <c r="E214" s="187">
        <f>SUM(F214:I214,'5.10b'!E214:I214)</f>
        <v>28049</v>
      </c>
      <c r="F214" s="225" t="s">
        <v>673</v>
      </c>
      <c r="G214" s="186">
        <v>0</v>
      </c>
      <c r="H214" s="186">
        <v>0</v>
      </c>
      <c r="I214" s="186">
        <v>0</v>
      </c>
    </row>
    <row r="215" spans="1:9" x14ac:dyDescent="0.2">
      <c r="A215" s="515" t="s">
        <v>96</v>
      </c>
      <c r="B215" s="518"/>
      <c r="C215" s="518"/>
      <c r="D215" s="518"/>
      <c r="E215" s="187">
        <f>SUM(F215:I215,'5.10b'!E215:I215)</f>
        <v>2101</v>
      </c>
      <c r="F215" s="225" t="s">
        <v>673</v>
      </c>
      <c r="G215" s="186">
        <v>0</v>
      </c>
      <c r="H215" s="186">
        <v>0</v>
      </c>
      <c r="I215" s="186">
        <v>0</v>
      </c>
    </row>
    <row r="216" spans="1:9" ht="23.25" customHeight="1" x14ac:dyDescent="0.2">
      <c r="A216" s="517" t="s">
        <v>552</v>
      </c>
      <c r="B216" s="517"/>
      <c r="C216" s="517"/>
      <c r="D216" s="517"/>
      <c r="E216" s="187">
        <f>SUM(F216:I216,'5.10b'!E216:I216)</f>
        <v>228536</v>
      </c>
      <c r="F216" s="225" t="s">
        <v>673</v>
      </c>
      <c r="G216" s="186">
        <f>SUM(G217:G220)</f>
        <v>71385</v>
      </c>
      <c r="H216" s="186">
        <f>SUM(H217:H220)</f>
        <v>0</v>
      </c>
      <c r="I216" s="186">
        <f>SUM(I217:I220)</f>
        <v>0</v>
      </c>
    </row>
    <row r="217" spans="1:9" ht="23.25" customHeight="1" x14ac:dyDescent="0.2">
      <c r="A217" s="515" t="s">
        <v>36</v>
      </c>
      <c r="B217" s="518"/>
      <c r="C217" s="518"/>
      <c r="D217" s="518"/>
      <c r="E217" s="187">
        <f>SUM(F217:I217,'5.10b'!E217:I217)</f>
        <v>169126</v>
      </c>
      <c r="F217" s="225" t="s">
        <v>673</v>
      </c>
      <c r="G217" s="186">
        <v>54655</v>
      </c>
      <c r="H217" s="186">
        <v>0</v>
      </c>
      <c r="I217" s="186">
        <v>0</v>
      </c>
    </row>
    <row r="218" spans="1:9" x14ac:dyDescent="0.2">
      <c r="A218" s="515" t="s">
        <v>98</v>
      </c>
      <c r="B218" s="518"/>
      <c r="C218" s="518"/>
      <c r="D218" s="518"/>
      <c r="E218" s="187">
        <f>SUM(F218:I218,'5.10b'!E218:I218)</f>
        <v>33352</v>
      </c>
      <c r="F218" s="225" t="s">
        <v>673</v>
      </c>
      <c r="G218" s="186">
        <v>12506</v>
      </c>
      <c r="H218" s="186">
        <v>0</v>
      </c>
      <c r="I218" s="186">
        <v>0</v>
      </c>
    </row>
    <row r="219" spans="1:9" x14ac:dyDescent="0.2">
      <c r="A219" s="515" t="s">
        <v>97</v>
      </c>
      <c r="B219" s="518"/>
      <c r="C219" s="518"/>
      <c r="D219" s="518"/>
      <c r="E219" s="187">
        <f>SUM(F219:I219,'5.10b'!E219:I219)</f>
        <v>13820</v>
      </c>
      <c r="F219" s="225" t="s">
        <v>673</v>
      </c>
      <c r="G219" s="186">
        <v>0</v>
      </c>
      <c r="H219" s="186">
        <v>0</v>
      </c>
      <c r="I219" s="186">
        <v>0</v>
      </c>
    </row>
    <row r="220" spans="1:9" x14ac:dyDescent="0.2">
      <c r="A220" s="515" t="s">
        <v>96</v>
      </c>
      <c r="B220" s="518"/>
      <c r="C220" s="518"/>
      <c r="D220" s="518"/>
      <c r="E220" s="187">
        <f>SUM(F220:I220,'5.10b'!E220:I220)</f>
        <v>12238</v>
      </c>
      <c r="F220" s="225" t="s">
        <v>673</v>
      </c>
      <c r="G220" s="186">
        <v>4224</v>
      </c>
      <c r="H220" s="186">
        <v>0</v>
      </c>
      <c r="I220" s="186">
        <v>0</v>
      </c>
    </row>
    <row r="221" spans="1:9" ht="23.25" customHeight="1" x14ac:dyDescent="0.2">
      <c r="A221" s="517" t="s">
        <v>551</v>
      </c>
      <c r="B221" s="517"/>
      <c r="C221" s="517"/>
      <c r="D221" s="517"/>
      <c r="E221" s="187">
        <f>SUM(F221:I221,'5.10b'!E221:I221)</f>
        <v>86214</v>
      </c>
      <c r="F221" s="225" t="s">
        <v>673</v>
      </c>
      <c r="G221" s="186">
        <f>SUM(G222:G225)</f>
        <v>34002</v>
      </c>
      <c r="H221" s="186">
        <f>SUM(H222:H225)</f>
        <v>0</v>
      </c>
      <c r="I221" s="186">
        <f>SUM(I222:I225)</f>
        <v>0</v>
      </c>
    </row>
    <row r="222" spans="1:9" ht="23.25" customHeight="1" x14ac:dyDescent="0.2">
      <c r="A222" s="487" t="s">
        <v>36</v>
      </c>
      <c r="B222" s="516"/>
      <c r="C222" s="516"/>
      <c r="D222" s="516"/>
      <c r="E222" s="187">
        <f>SUM(F222:I222,'5.10b'!E222:I222)</f>
        <v>68545</v>
      </c>
      <c r="F222" s="225" t="s">
        <v>673</v>
      </c>
      <c r="G222" s="186">
        <v>30091</v>
      </c>
      <c r="H222" s="186">
        <v>0</v>
      </c>
      <c r="I222" s="186">
        <v>0</v>
      </c>
    </row>
    <row r="223" spans="1:9" x14ac:dyDescent="0.2">
      <c r="A223" s="515" t="s">
        <v>98</v>
      </c>
      <c r="B223" s="516"/>
      <c r="C223" s="516"/>
      <c r="D223" s="516"/>
      <c r="E223" s="187">
        <f>SUM(F223:I223,'5.10b'!E223:I223)</f>
        <v>10589</v>
      </c>
      <c r="F223" s="225" t="s">
        <v>673</v>
      </c>
      <c r="G223" s="186">
        <v>0</v>
      </c>
      <c r="H223" s="186">
        <v>0</v>
      </c>
      <c r="I223" s="186">
        <v>0</v>
      </c>
    </row>
    <row r="224" spans="1:9" x14ac:dyDescent="0.2">
      <c r="A224" s="487" t="s">
        <v>97</v>
      </c>
      <c r="B224" s="516"/>
      <c r="C224" s="516"/>
      <c r="D224" s="516"/>
      <c r="E224" s="187">
        <f>SUM(F224:I224,'5.10b'!E224:I224)</f>
        <v>0</v>
      </c>
      <c r="F224" s="225" t="s">
        <v>673</v>
      </c>
      <c r="G224" s="186">
        <v>0</v>
      </c>
      <c r="H224" s="186">
        <v>0</v>
      </c>
      <c r="I224" s="186">
        <v>0</v>
      </c>
    </row>
    <row r="225" spans="1:9" x14ac:dyDescent="0.2">
      <c r="A225" s="487" t="s">
        <v>96</v>
      </c>
      <c r="B225" s="516"/>
      <c r="C225" s="516"/>
      <c r="D225" s="516"/>
      <c r="E225" s="187">
        <f>SUM(F225:I225,'5.10b'!E225:I225)</f>
        <v>7080</v>
      </c>
      <c r="F225" s="225" t="s">
        <v>673</v>
      </c>
      <c r="G225" s="186">
        <v>3911</v>
      </c>
      <c r="H225" s="186">
        <v>0</v>
      </c>
      <c r="I225" s="186">
        <v>0</v>
      </c>
    </row>
    <row r="226" spans="1:9" ht="23.25" customHeight="1" x14ac:dyDescent="0.2">
      <c r="A226" s="517" t="s">
        <v>550</v>
      </c>
      <c r="B226" s="517"/>
      <c r="C226" s="517"/>
      <c r="D226" s="517"/>
      <c r="E226" s="187">
        <f>SUM(F226:I226,'5.10b'!E226:I226)</f>
        <v>18594</v>
      </c>
      <c r="F226" s="225" t="s">
        <v>673</v>
      </c>
      <c r="G226" s="186">
        <f>SUM(G227:G228)</f>
        <v>0</v>
      </c>
      <c r="H226" s="186">
        <f>SUM(H227:H228)</f>
        <v>0</v>
      </c>
      <c r="I226" s="186">
        <f>SUM(I227:I228)</f>
        <v>0</v>
      </c>
    </row>
    <row r="227" spans="1:9" ht="23.25" customHeight="1" x14ac:dyDescent="0.2">
      <c r="A227" s="487" t="s">
        <v>36</v>
      </c>
      <c r="B227" s="516"/>
      <c r="C227" s="516"/>
      <c r="D227" s="516"/>
      <c r="E227" s="187">
        <f>SUM(F227:I227,'5.10b'!E227:I227)</f>
        <v>16861</v>
      </c>
      <c r="F227" s="225" t="s">
        <v>673</v>
      </c>
      <c r="G227" s="186">
        <v>0</v>
      </c>
      <c r="H227" s="186">
        <v>0</v>
      </c>
      <c r="I227" s="186">
        <v>0</v>
      </c>
    </row>
    <row r="228" spans="1:9" x14ac:dyDescent="0.2">
      <c r="A228" s="487" t="s">
        <v>96</v>
      </c>
      <c r="B228" s="516"/>
      <c r="C228" s="516"/>
      <c r="D228" s="516"/>
      <c r="E228" s="187">
        <f>SUM(F228:I228,'5.10b'!E228:I228)</f>
        <v>1733</v>
      </c>
      <c r="F228" s="225" t="s">
        <v>673</v>
      </c>
      <c r="G228" s="186">
        <v>0</v>
      </c>
      <c r="H228" s="186">
        <v>0</v>
      </c>
      <c r="I228" s="186">
        <v>0</v>
      </c>
    </row>
    <row r="229" spans="1:9" ht="23.25" customHeight="1" x14ac:dyDescent="0.2">
      <c r="A229" s="517" t="s">
        <v>549</v>
      </c>
      <c r="B229" s="517"/>
      <c r="C229" s="517"/>
      <c r="D229" s="517"/>
      <c r="E229" s="187">
        <f>SUM(F229:I229,'5.10b'!E229:I229)</f>
        <v>123789</v>
      </c>
      <c r="F229" s="225" t="s">
        <v>673</v>
      </c>
      <c r="G229" s="186">
        <f>SUM(G230:G233)</f>
        <v>0</v>
      </c>
      <c r="H229" s="186">
        <f>SUM(H230:H233)</f>
        <v>0</v>
      </c>
      <c r="I229" s="186">
        <f>SUM(I230:I233)</f>
        <v>0</v>
      </c>
    </row>
    <row r="230" spans="1:9" ht="23.25" customHeight="1" x14ac:dyDescent="0.2">
      <c r="A230" s="515" t="s">
        <v>36</v>
      </c>
      <c r="B230" s="518"/>
      <c r="C230" s="518"/>
      <c r="D230" s="518"/>
      <c r="E230" s="187">
        <f>SUM(F230:I230,'5.10b'!E230:I230)</f>
        <v>91372</v>
      </c>
      <c r="F230" s="225" t="s">
        <v>673</v>
      </c>
      <c r="G230" s="186">
        <v>0</v>
      </c>
      <c r="H230" s="186">
        <v>0</v>
      </c>
      <c r="I230" s="186">
        <v>0</v>
      </c>
    </row>
    <row r="231" spans="1:9" x14ac:dyDescent="0.2">
      <c r="A231" s="515" t="s">
        <v>98</v>
      </c>
      <c r="B231" s="518"/>
      <c r="C231" s="518"/>
      <c r="D231" s="518"/>
      <c r="E231" s="187">
        <f>SUM(F231:I231,'5.10b'!E231:I231)</f>
        <v>9642</v>
      </c>
      <c r="F231" s="225" t="s">
        <v>673</v>
      </c>
      <c r="G231" s="186">
        <v>0</v>
      </c>
      <c r="H231" s="186">
        <v>0</v>
      </c>
      <c r="I231" s="186">
        <v>0</v>
      </c>
    </row>
    <row r="232" spans="1:9" x14ac:dyDescent="0.2">
      <c r="A232" s="515" t="s">
        <v>97</v>
      </c>
      <c r="B232" s="518"/>
      <c r="C232" s="518"/>
      <c r="D232" s="518"/>
      <c r="E232" s="187">
        <f>SUM(F232:I232,'5.10b'!E232:I232)</f>
        <v>11506</v>
      </c>
      <c r="F232" s="225" t="s">
        <v>673</v>
      </c>
      <c r="G232" s="186">
        <v>0</v>
      </c>
      <c r="H232" s="186">
        <v>0</v>
      </c>
      <c r="I232" s="186">
        <v>0</v>
      </c>
    </row>
    <row r="233" spans="1:9" x14ac:dyDescent="0.2">
      <c r="A233" s="515" t="s">
        <v>96</v>
      </c>
      <c r="B233" s="518"/>
      <c r="C233" s="518"/>
      <c r="D233" s="518"/>
      <c r="E233" s="187">
        <f>SUM(F233:I233,'5.10b'!E233:I233)</f>
        <v>11269</v>
      </c>
      <c r="F233" s="225" t="s">
        <v>673</v>
      </c>
      <c r="G233" s="186">
        <v>0</v>
      </c>
      <c r="H233" s="186">
        <v>0</v>
      </c>
      <c r="I233" s="186">
        <v>0</v>
      </c>
    </row>
    <row r="234" spans="1:9" ht="23.25" customHeight="1" x14ac:dyDescent="0.2">
      <c r="A234" s="517" t="s">
        <v>548</v>
      </c>
      <c r="B234" s="517"/>
      <c r="C234" s="517"/>
      <c r="D234" s="517"/>
      <c r="E234" s="187">
        <f>SUM(F234:I234,'5.10b'!E234:I234)</f>
        <v>113189</v>
      </c>
      <c r="F234" s="225" t="s">
        <v>673</v>
      </c>
      <c r="G234" s="186">
        <f>SUM(G235:G238)</f>
        <v>2296</v>
      </c>
      <c r="H234" s="186">
        <f>SUM(H235:H238)</f>
        <v>0</v>
      </c>
      <c r="I234" s="186">
        <f>SUM(I235:I238)</f>
        <v>0</v>
      </c>
    </row>
    <row r="235" spans="1:9" ht="23.25" customHeight="1" x14ac:dyDescent="0.2">
      <c r="A235" s="515" t="s">
        <v>36</v>
      </c>
      <c r="B235" s="518"/>
      <c r="C235" s="518"/>
      <c r="D235" s="518"/>
      <c r="E235" s="187">
        <f>SUM(F235:I235,'5.10b'!E235:I235)</f>
        <v>95929</v>
      </c>
      <c r="F235" s="225" t="s">
        <v>673</v>
      </c>
      <c r="G235" s="186">
        <v>2296</v>
      </c>
      <c r="H235" s="186">
        <v>0</v>
      </c>
      <c r="I235" s="186">
        <v>0</v>
      </c>
    </row>
    <row r="236" spans="1:9" x14ac:dyDescent="0.2">
      <c r="A236" s="515" t="s">
        <v>98</v>
      </c>
      <c r="B236" s="518"/>
      <c r="C236" s="518"/>
      <c r="D236" s="518"/>
      <c r="E236" s="187">
        <f>SUM(F236:I236,'5.10b'!E236:I236)</f>
        <v>557</v>
      </c>
      <c r="F236" s="225" t="s">
        <v>673</v>
      </c>
      <c r="G236" s="186">
        <v>0</v>
      </c>
      <c r="H236" s="186">
        <v>0</v>
      </c>
      <c r="I236" s="186">
        <v>0</v>
      </c>
    </row>
    <row r="237" spans="1:9" x14ac:dyDescent="0.2">
      <c r="A237" s="515" t="s">
        <v>97</v>
      </c>
      <c r="B237" s="518"/>
      <c r="C237" s="518"/>
      <c r="D237" s="518"/>
      <c r="E237" s="187">
        <f>SUM(F237:I237,'5.10b'!E237:I237)</f>
        <v>7841</v>
      </c>
      <c r="F237" s="225" t="s">
        <v>673</v>
      </c>
      <c r="G237" s="186">
        <v>0</v>
      </c>
      <c r="H237" s="186">
        <v>0</v>
      </c>
      <c r="I237" s="186">
        <v>0</v>
      </c>
    </row>
    <row r="238" spans="1:9" x14ac:dyDescent="0.2">
      <c r="A238" s="515" t="s">
        <v>96</v>
      </c>
      <c r="B238" s="518"/>
      <c r="C238" s="518"/>
      <c r="D238" s="518"/>
      <c r="E238" s="187">
        <f>SUM(F238:I238,'5.10b'!E238:I238)</f>
        <v>8862</v>
      </c>
      <c r="F238" s="225" t="s">
        <v>673</v>
      </c>
      <c r="G238" s="186">
        <v>0</v>
      </c>
      <c r="H238" s="186">
        <v>0</v>
      </c>
      <c r="I238" s="186">
        <v>0</v>
      </c>
    </row>
    <row r="239" spans="1:9" ht="23.25" customHeight="1" x14ac:dyDescent="0.2">
      <c r="A239" s="517" t="s">
        <v>547</v>
      </c>
      <c r="B239" s="517"/>
      <c r="C239" s="517"/>
      <c r="D239" s="517"/>
      <c r="E239" s="187">
        <f>SUM(F239:I239,'5.10b'!E239:I239)</f>
        <v>17203</v>
      </c>
      <c r="F239" s="225" t="s">
        <v>673</v>
      </c>
      <c r="G239" s="186">
        <f>SUM(G240:G242)</f>
        <v>1478</v>
      </c>
      <c r="H239" s="186">
        <f>SUM(H240:H242)</f>
        <v>0</v>
      </c>
      <c r="I239" s="186">
        <f>SUM(I240:I242)</f>
        <v>0</v>
      </c>
    </row>
    <row r="240" spans="1:9" ht="23.25" customHeight="1" x14ac:dyDescent="0.2">
      <c r="A240" s="515" t="s">
        <v>36</v>
      </c>
      <c r="B240" s="518"/>
      <c r="C240" s="518"/>
      <c r="D240" s="518"/>
      <c r="E240" s="187">
        <f>SUM(F240:I240,'5.10b'!E240:I240)</f>
        <v>15945</v>
      </c>
      <c r="F240" s="225" t="s">
        <v>673</v>
      </c>
      <c r="G240" s="186">
        <v>1478</v>
      </c>
      <c r="H240" s="186">
        <v>0</v>
      </c>
      <c r="I240" s="186">
        <v>0</v>
      </c>
    </row>
    <row r="241" spans="1:9" x14ac:dyDescent="0.2">
      <c r="A241" s="515" t="s">
        <v>98</v>
      </c>
      <c r="B241" s="518"/>
      <c r="C241" s="518"/>
      <c r="D241" s="518"/>
      <c r="E241" s="187">
        <f>SUM(F241:I241,'5.10b'!E241:I241)</f>
        <v>1</v>
      </c>
      <c r="F241" s="225" t="s">
        <v>673</v>
      </c>
      <c r="G241" s="186">
        <v>0</v>
      </c>
      <c r="H241" s="186">
        <v>0</v>
      </c>
      <c r="I241" s="186">
        <v>0</v>
      </c>
    </row>
    <row r="242" spans="1:9" x14ac:dyDescent="0.2">
      <c r="A242" s="515" t="s">
        <v>96</v>
      </c>
      <c r="B242" s="518"/>
      <c r="C242" s="518"/>
      <c r="D242" s="518"/>
      <c r="E242" s="187">
        <f>SUM(F242:I242,'5.10b'!E242:I242)</f>
        <v>1257</v>
      </c>
      <c r="F242" s="225" t="s">
        <v>673</v>
      </c>
      <c r="G242" s="186">
        <v>0</v>
      </c>
      <c r="H242" s="186">
        <v>0</v>
      </c>
      <c r="I242" s="186">
        <v>0</v>
      </c>
    </row>
    <row r="243" spans="1:9" ht="23.25" customHeight="1" x14ac:dyDescent="0.2">
      <c r="A243" s="517" t="s">
        <v>546</v>
      </c>
      <c r="B243" s="517"/>
      <c r="C243" s="517"/>
      <c r="D243" s="517"/>
      <c r="E243" s="187">
        <f>SUM(F243:I243,'5.10b'!E243:I243)</f>
        <v>17828</v>
      </c>
      <c r="F243" s="225" t="s">
        <v>673</v>
      </c>
      <c r="G243" s="186">
        <f>SUM(G244:G245)</f>
        <v>0</v>
      </c>
      <c r="H243" s="186">
        <f>SUM(H244:H245)</f>
        <v>0</v>
      </c>
      <c r="I243" s="186">
        <f>SUM(I244:I245)</f>
        <v>0</v>
      </c>
    </row>
    <row r="244" spans="1:9" ht="23.25" customHeight="1" x14ac:dyDescent="0.2">
      <c r="A244" s="515" t="s">
        <v>36</v>
      </c>
      <c r="B244" s="518"/>
      <c r="C244" s="518"/>
      <c r="D244" s="518"/>
      <c r="E244" s="187">
        <f>SUM(F244:I244,'5.10b'!E244:I244)</f>
        <v>17384</v>
      </c>
      <c r="F244" s="225" t="s">
        <v>673</v>
      </c>
      <c r="G244" s="186">
        <v>0</v>
      </c>
      <c r="H244" s="186">
        <v>0</v>
      </c>
      <c r="I244" s="186">
        <v>0</v>
      </c>
    </row>
    <row r="245" spans="1:9" x14ac:dyDescent="0.2">
      <c r="A245" s="515" t="s">
        <v>96</v>
      </c>
      <c r="B245" s="518"/>
      <c r="C245" s="518"/>
      <c r="D245" s="518"/>
      <c r="E245" s="187">
        <f>SUM(F245:I245,'5.10b'!E245:I245)</f>
        <v>444</v>
      </c>
      <c r="F245" s="225" t="s">
        <v>673</v>
      </c>
      <c r="G245" s="186">
        <v>0</v>
      </c>
      <c r="H245" s="186">
        <v>0</v>
      </c>
      <c r="I245" s="186">
        <v>0</v>
      </c>
    </row>
    <row r="246" spans="1:9" ht="23.25" customHeight="1" x14ac:dyDescent="0.2">
      <c r="A246" s="517" t="s">
        <v>545</v>
      </c>
      <c r="B246" s="517"/>
      <c r="C246" s="517"/>
      <c r="D246" s="517"/>
      <c r="E246" s="187">
        <f>SUM(F246:I246,'5.10b'!E246:I246)</f>
        <v>29625</v>
      </c>
      <c r="F246" s="225" t="s">
        <v>673</v>
      </c>
      <c r="G246" s="186">
        <f>SUM(G247:G248)</f>
        <v>2288</v>
      </c>
      <c r="H246" s="186">
        <f>SUM(H247:H248)</f>
        <v>0</v>
      </c>
      <c r="I246" s="186">
        <f>SUM(I247:I248)</f>
        <v>0</v>
      </c>
    </row>
    <row r="247" spans="1:9" ht="23.25" customHeight="1" x14ac:dyDescent="0.2">
      <c r="A247" s="515" t="s">
        <v>36</v>
      </c>
      <c r="B247" s="518"/>
      <c r="C247" s="518"/>
      <c r="D247" s="518"/>
      <c r="E247" s="187">
        <f>SUM(F247:I247,'5.10b'!E247:I247)</f>
        <v>28606</v>
      </c>
      <c r="F247" s="225" t="s">
        <v>673</v>
      </c>
      <c r="G247" s="186">
        <v>2288</v>
      </c>
      <c r="H247" s="186">
        <v>0</v>
      </c>
      <c r="I247" s="186">
        <v>0</v>
      </c>
    </row>
    <row r="248" spans="1:9" x14ac:dyDescent="0.2">
      <c r="A248" s="515" t="s">
        <v>96</v>
      </c>
      <c r="B248" s="518"/>
      <c r="C248" s="518"/>
      <c r="D248" s="518"/>
      <c r="E248" s="187">
        <f>SUM(F248:I248,'5.10b'!E248:I248)</f>
        <v>1019</v>
      </c>
      <c r="F248" s="225" t="s">
        <v>673</v>
      </c>
      <c r="G248" s="186">
        <v>0</v>
      </c>
      <c r="H248" s="186">
        <v>0</v>
      </c>
      <c r="I248" s="186">
        <v>0</v>
      </c>
    </row>
    <row r="249" spans="1:9" ht="23.25" customHeight="1" x14ac:dyDescent="0.2">
      <c r="A249" s="517" t="s">
        <v>544</v>
      </c>
      <c r="B249" s="517"/>
      <c r="C249" s="517"/>
      <c r="D249" s="517"/>
      <c r="E249" s="187">
        <f>SUM(F249:I249,'5.10b'!E249:I249)</f>
        <v>10177</v>
      </c>
      <c r="F249" s="225" t="s">
        <v>673</v>
      </c>
      <c r="G249" s="186">
        <f>SUM(G250:G252)</f>
        <v>0</v>
      </c>
      <c r="H249" s="186">
        <f>SUM(H250:H252)</f>
        <v>0</v>
      </c>
      <c r="I249" s="186">
        <f>SUM(I250:I252)</f>
        <v>0</v>
      </c>
    </row>
    <row r="250" spans="1:9" ht="23.25" customHeight="1" x14ac:dyDescent="0.2">
      <c r="A250" s="515" t="s">
        <v>36</v>
      </c>
      <c r="B250" s="518"/>
      <c r="C250" s="518"/>
      <c r="D250" s="518"/>
      <c r="E250" s="187">
        <f>SUM(F250:I250,'5.10b'!E250:I250)</f>
        <v>9036</v>
      </c>
      <c r="F250" s="225" t="s">
        <v>673</v>
      </c>
      <c r="G250" s="186">
        <v>0</v>
      </c>
      <c r="H250" s="186">
        <v>0</v>
      </c>
      <c r="I250" s="186">
        <v>0</v>
      </c>
    </row>
    <row r="251" spans="1:9" x14ac:dyDescent="0.2">
      <c r="A251" s="487" t="s">
        <v>97</v>
      </c>
      <c r="B251" s="518"/>
      <c r="C251" s="518"/>
      <c r="D251" s="518"/>
      <c r="E251" s="187">
        <f>SUM(F251:I251,'5.10b'!E251:I251)</f>
        <v>0</v>
      </c>
      <c r="F251" s="225" t="s">
        <v>673</v>
      </c>
      <c r="G251" s="186">
        <v>0</v>
      </c>
      <c r="H251" s="186">
        <v>0</v>
      </c>
      <c r="I251" s="186">
        <v>0</v>
      </c>
    </row>
    <row r="252" spans="1:9" x14ac:dyDescent="0.2">
      <c r="A252" s="515" t="s">
        <v>96</v>
      </c>
      <c r="B252" s="518"/>
      <c r="C252" s="518"/>
      <c r="D252" s="518"/>
      <c r="E252" s="187">
        <f>SUM(F252:I252,'5.10b'!E252:I252)</f>
        <v>1141</v>
      </c>
      <c r="F252" s="225" t="s">
        <v>673</v>
      </c>
      <c r="G252" s="186">
        <v>0</v>
      </c>
      <c r="H252" s="186">
        <v>0</v>
      </c>
      <c r="I252" s="186">
        <v>0</v>
      </c>
    </row>
    <row r="253" spans="1:9" ht="23.25" customHeight="1" x14ac:dyDescent="0.2">
      <c r="A253" s="529" t="s">
        <v>543</v>
      </c>
      <c r="B253" s="529"/>
      <c r="C253" s="529"/>
      <c r="D253" s="529"/>
      <c r="E253" s="187">
        <f>SUM(F253:I253,'5.10b'!E253:I253)</f>
        <v>18086</v>
      </c>
      <c r="F253" s="225" t="s">
        <v>673</v>
      </c>
      <c r="G253" s="186">
        <f>SUM(G254:G256)</f>
        <v>0</v>
      </c>
      <c r="H253" s="186">
        <f>SUM(H254:H256)</f>
        <v>0</v>
      </c>
      <c r="I253" s="186">
        <f>SUM(I254:I256)</f>
        <v>0</v>
      </c>
    </row>
    <row r="254" spans="1:9" ht="23.25" customHeight="1" x14ac:dyDescent="0.2">
      <c r="A254" s="515" t="s">
        <v>36</v>
      </c>
      <c r="B254" s="518"/>
      <c r="C254" s="518"/>
      <c r="D254" s="518"/>
      <c r="E254" s="187">
        <f>SUM(F254:I254,'5.10b'!E254:I254)</f>
        <v>16506</v>
      </c>
      <c r="F254" s="225" t="s">
        <v>673</v>
      </c>
      <c r="G254" s="186">
        <v>0</v>
      </c>
      <c r="H254" s="186">
        <v>0</v>
      </c>
      <c r="I254" s="186">
        <v>0</v>
      </c>
    </row>
    <row r="255" spans="1:9" x14ac:dyDescent="0.2">
      <c r="A255" s="487" t="s">
        <v>97</v>
      </c>
      <c r="B255" s="518"/>
      <c r="C255" s="518"/>
      <c r="D255" s="518"/>
      <c r="E255" s="187">
        <f>SUM(F255:I255,'5.10b'!E255:I255)</f>
        <v>0</v>
      </c>
      <c r="F255" s="225" t="s">
        <v>673</v>
      </c>
      <c r="G255" s="186">
        <v>0</v>
      </c>
      <c r="H255" s="186">
        <v>0</v>
      </c>
      <c r="I255" s="186">
        <v>0</v>
      </c>
    </row>
    <row r="256" spans="1:9" x14ac:dyDescent="0.2">
      <c r="A256" s="515" t="s">
        <v>96</v>
      </c>
      <c r="B256" s="518"/>
      <c r="C256" s="518"/>
      <c r="D256" s="518"/>
      <c r="E256" s="187">
        <f>SUM(F256:I256,'5.10b'!E256:I256)</f>
        <v>1580</v>
      </c>
      <c r="F256" s="225" t="s">
        <v>673</v>
      </c>
      <c r="G256" s="186">
        <v>0</v>
      </c>
      <c r="H256" s="186">
        <v>0</v>
      </c>
      <c r="I256" s="186">
        <v>0</v>
      </c>
    </row>
    <row r="257" spans="1:9" ht="23.25" customHeight="1" x14ac:dyDescent="0.2">
      <c r="A257" s="517" t="s">
        <v>542</v>
      </c>
      <c r="B257" s="517"/>
      <c r="C257" s="517"/>
      <c r="D257" s="517"/>
      <c r="E257" s="187">
        <f>SUM(F257:I257,'5.10b'!E257:I257)</f>
        <v>28205</v>
      </c>
      <c r="F257" s="225" t="s">
        <v>673</v>
      </c>
      <c r="G257" s="186">
        <f>SUM(G258:G260)</f>
        <v>2100</v>
      </c>
      <c r="H257" s="186">
        <f>SUM(H258:H260)</f>
        <v>0</v>
      </c>
      <c r="I257" s="186">
        <f>SUM(I258:I260)</f>
        <v>0</v>
      </c>
    </row>
    <row r="258" spans="1:9" ht="23.25" customHeight="1" x14ac:dyDescent="0.2">
      <c r="A258" s="515" t="s">
        <v>36</v>
      </c>
      <c r="B258" s="518"/>
      <c r="C258" s="518"/>
      <c r="D258" s="518"/>
      <c r="E258" s="187">
        <f>SUM(F258:I258,'5.10b'!E258:I258)</f>
        <v>25726</v>
      </c>
      <c r="F258" s="225" t="s">
        <v>673</v>
      </c>
      <c r="G258" s="186">
        <v>2100</v>
      </c>
      <c r="H258" s="186">
        <v>0</v>
      </c>
      <c r="I258" s="186">
        <v>0</v>
      </c>
    </row>
    <row r="259" spans="1:9" x14ac:dyDescent="0.2">
      <c r="A259" s="487" t="s">
        <v>97</v>
      </c>
      <c r="B259" s="518"/>
      <c r="C259" s="518"/>
      <c r="D259" s="518"/>
      <c r="E259" s="187">
        <f>SUM(F259:I259,'5.10b'!E259:I259)</f>
        <v>0</v>
      </c>
      <c r="F259" s="225" t="s">
        <v>673</v>
      </c>
      <c r="G259" s="186">
        <v>0</v>
      </c>
      <c r="H259" s="186">
        <v>0</v>
      </c>
      <c r="I259" s="186">
        <v>0</v>
      </c>
    </row>
    <row r="260" spans="1:9" x14ac:dyDescent="0.2">
      <c r="A260" s="515" t="s">
        <v>96</v>
      </c>
      <c r="B260" s="518"/>
      <c r="C260" s="518"/>
      <c r="D260" s="518"/>
      <c r="E260" s="187">
        <f>SUM(F260:I260,'5.10b'!E260:I260)</f>
        <v>2479</v>
      </c>
      <c r="F260" s="225" t="s">
        <v>673</v>
      </c>
      <c r="G260" s="186">
        <v>0</v>
      </c>
      <c r="H260" s="186">
        <v>0</v>
      </c>
      <c r="I260" s="186">
        <v>0</v>
      </c>
    </row>
    <row r="261" spans="1:9" ht="23.25" customHeight="1" x14ac:dyDescent="0.2">
      <c r="A261" s="517" t="s">
        <v>541</v>
      </c>
      <c r="B261" s="517"/>
      <c r="C261" s="517"/>
      <c r="D261" s="517"/>
      <c r="E261" s="187">
        <f>SUM(F261:I261,'5.10b'!E261:I261)</f>
        <v>52383</v>
      </c>
      <c r="F261" s="225" t="s">
        <v>673</v>
      </c>
      <c r="G261" s="186">
        <f>SUM(G262:G264)</f>
        <v>2473</v>
      </c>
      <c r="H261" s="186">
        <f>SUM(H262:H264)</f>
        <v>0</v>
      </c>
      <c r="I261" s="186">
        <f>SUM(I262:I264)</f>
        <v>0</v>
      </c>
    </row>
    <row r="262" spans="1:9" ht="23.25" customHeight="1" x14ac:dyDescent="0.2">
      <c r="A262" s="515" t="s">
        <v>36</v>
      </c>
      <c r="B262" s="518"/>
      <c r="C262" s="518"/>
      <c r="D262" s="518"/>
      <c r="E262" s="187">
        <f>SUM(F262:I262,'5.10b'!E262:I262)</f>
        <v>49227</v>
      </c>
      <c r="F262" s="225" t="s">
        <v>673</v>
      </c>
      <c r="G262" s="186">
        <v>2473</v>
      </c>
      <c r="H262" s="186">
        <v>0</v>
      </c>
      <c r="I262" s="186">
        <v>0</v>
      </c>
    </row>
    <row r="263" spans="1:9" x14ac:dyDescent="0.2">
      <c r="A263" s="487" t="s">
        <v>97</v>
      </c>
      <c r="B263" s="518"/>
      <c r="C263" s="518"/>
      <c r="D263" s="518"/>
      <c r="E263" s="187">
        <f>SUM(F263:I263,'5.10b'!E263:I263)</f>
        <v>0</v>
      </c>
      <c r="F263" s="225" t="s">
        <v>673</v>
      </c>
      <c r="G263" s="186">
        <v>0</v>
      </c>
      <c r="H263" s="186">
        <v>0</v>
      </c>
      <c r="I263" s="186">
        <v>0</v>
      </c>
    </row>
    <row r="264" spans="1:9" x14ac:dyDescent="0.2">
      <c r="A264" s="515" t="s">
        <v>96</v>
      </c>
      <c r="B264" s="518"/>
      <c r="C264" s="518"/>
      <c r="D264" s="518"/>
      <c r="E264" s="187">
        <f>SUM(F264:I264,'5.10b'!E264:I264)</f>
        <v>3156</v>
      </c>
      <c r="F264" s="225" t="s">
        <v>673</v>
      </c>
      <c r="G264" s="186">
        <v>0</v>
      </c>
      <c r="H264" s="186">
        <v>0</v>
      </c>
      <c r="I264" s="186">
        <v>0</v>
      </c>
    </row>
    <row r="265" spans="1:9" ht="23.25" customHeight="1" x14ac:dyDescent="0.2">
      <c r="A265" s="517" t="s">
        <v>540</v>
      </c>
      <c r="B265" s="517"/>
      <c r="C265" s="517"/>
      <c r="D265" s="517"/>
      <c r="E265" s="187">
        <f>SUM(F265:I265,'5.10b'!E265:I265)</f>
        <v>60494</v>
      </c>
      <c r="F265" s="225" t="s">
        <v>673</v>
      </c>
      <c r="G265" s="186">
        <f>SUM(G266:G269)</f>
        <v>3549</v>
      </c>
      <c r="H265" s="186">
        <f>SUM(H266:H269)</f>
        <v>0</v>
      </c>
      <c r="I265" s="186">
        <f>SUM(I266:I269)</f>
        <v>0</v>
      </c>
    </row>
    <row r="266" spans="1:9" ht="23.25" customHeight="1" x14ac:dyDescent="0.2">
      <c r="A266" s="515" t="s">
        <v>36</v>
      </c>
      <c r="B266" s="518"/>
      <c r="C266" s="518"/>
      <c r="D266" s="518"/>
      <c r="E266" s="187">
        <f>SUM(F266:I266,'5.10b'!E266:I266)</f>
        <v>48318</v>
      </c>
      <c r="F266" s="225" t="s">
        <v>673</v>
      </c>
      <c r="G266" s="186">
        <v>3549</v>
      </c>
      <c r="H266" s="186">
        <v>0</v>
      </c>
      <c r="I266" s="186">
        <v>0</v>
      </c>
    </row>
    <row r="267" spans="1:9" x14ac:dyDescent="0.2">
      <c r="A267" s="515" t="s">
        <v>98</v>
      </c>
      <c r="B267" s="518"/>
      <c r="C267" s="518"/>
      <c r="D267" s="518"/>
      <c r="E267" s="187">
        <f>SUM(F267:I267,'5.10b'!E267:I267)</f>
        <v>2642</v>
      </c>
      <c r="F267" s="225" t="s">
        <v>673</v>
      </c>
      <c r="G267" s="186">
        <v>0</v>
      </c>
      <c r="H267" s="186">
        <v>0</v>
      </c>
      <c r="I267" s="186">
        <v>0</v>
      </c>
    </row>
    <row r="268" spans="1:9" x14ac:dyDescent="0.2">
      <c r="A268" s="515" t="s">
        <v>97</v>
      </c>
      <c r="B268" s="518"/>
      <c r="C268" s="518"/>
      <c r="D268" s="518"/>
      <c r="E268" s="187">
        <f>SUM(F268:I268,'5.10b'!E268:I268)</f>
        <v>6359</v>
      </c>
      <c r="F268" s="225" t="s">
        <v>673</v>
      </c>
      <c r="G268" s="186">
        <v>0</v>
      </c>
      <c r="H268" s="186">
        <v>0</v>
      </c>
      <c r="I268" s="186">
        <v>0</v>
      </c>
    </row>
    <row r="269" spans="1:9" x14ac:dyDescent="0.2">
      <c r="A269" s="515" t="s">
        <v>96</v>
      </c>
      <c r="B269" s="518"/>
      <c r="C269" s="518"/>
      <c r="D269" s="518"/>
      <c r="E269" s="187">
        <f>SUM(F269:I269,'5.10b'!E269:I269)</f>
        <v>3175</v>
      </c>
      <c r="F269" s="225" t="s">
        <v>673</v>
      </c>
      <c r="G269" s="186">
        <v>0</v>
      </c>
      <c r="H269" s="186">
        <v>0</v>
      </c>
      <c r="I269" s="186">
        <v>0</v>
      </c>
    </row>
    <row r="270" spans="1:9" ht="23.25" customHeight="1" x14ac:dyDescent="0.2">
      <c r="A270" s="517" t="s">
        <v>539</v>
      </c>
      <c r="B270" s="517"/>
      <c r="C270" s="517"/>
      <c r="D270" s="517"/>
      <c r="E270" s="187">
        <f>SUM(F270:I270,'5.10b'!E270:I270)</f>
        <v>21832</v>
      </c>
      <c r="F270" s="225" t="s">
        <v>673</v>
      </c>
      <c r="G270" s="186">
        <f>SUM(G271:G272)</f>
        <v>0</v>
      </c>
      <c r="H270" s="186">
        <f>SUM(H271:H272)</f>
        <v>0</v>
      </c>
      <c r="I270" s="186">
        <f>SUM(I271:I272)</f>
        <v>0</v>
      </c>
    </row>
    <row r="271" spans="1:9" ht="23.25" customHeight="1" x14ac:dyDescent="0.2">
      <c r="A271" s="515" t="s">
        <v>36</v>
      </c>
      <c r="B271" s="518"/>
      <c r="C271" s="518"/>
      <c r="D271" s="518"/>
      <c r="E271" s="187">
        <f>SUM(F271:I271,'5.10b'!E271:I271)</f>
        <v>20387</v>
      </c>
      <c r="F271" s="225" t="s">
        <v>673</v>
      </c>
      <c r="G271" s="186">
        <v>0</v>
      </c>
      <c r="H271" s="186">
        <v>0</v>
      </c>
      <c r="I271" s="186">
        <v>0</v>
      </c>
    </row>
    <row r="272" spans="1:9" x14ac:dyDescent="0.2">
      <c r="A272" s="515" t="s">
        <v>96</v>
      </c>
      <c r="B272" s="518"/>
      <c r="C272" s="518"/>
      <c r="D272" s="518"/>
      <c r="E272" s="187">
        <f>SUM(F272:I272,'5.10b'!E272:I272)</f>
        <v>1445</v>
      </c>
      <c r="F272" s="225" t="s">
        <v>673</v>
      </c>
      <c r="G272" s="186">
        <v>0</v>
      </c>
      <c r="H272" s="186">
        <v>0</v>
      </c>
      <c r="I272" s="186">
        <v>0</v>
      </c>
    </row>
    <row r="273" spans="1:9" ht="23.25" customHeight="1" x14ac:dyDescent="0.2">
      <c r="A273" s="517" t="s">
        <v>538</v>
      </c>
      <c r="B273" s="517"/>
      <c r="C273" s="517"/>
      <c r="D273" s="517"/>
      <c r="E273" s="187">
        <f>SUM(F273:I273,'5.10b'!E273:I273)</f>
        <v>41087</v>
      </c>
      <c r="F273" s="225" t="s">
        <v>673</v>
      </c>
      <c r="G273" s="186">
        <f>SUM(G274:G275)</f>
        <v>0</v>
      </c>
      <c r="H273" s="186">
        <f>SUM(H274:H275)</f>
        <v>0</v>
      </c>
      <c r="I273" s="186">
        <f>SUM(I274:I275)</f>
        <v>0</v>
      </c>
    </row>
    <row r="274" spans="1:9" ht="23.25" customHeight="1" x14ac:dyDescent="0.2">
      <c r="A274" s="515" t="s">
        <v>36</v>
      </c>
      <c r="B274" s="518"/>
      <c r="C274" s="518"/>
      <c r="D274" s="518"/>
      <c r="E274" s="187">
        <f>SUM(F274:I274,'5.10b'!E274:I274)</f>
        <v>35084</v>
      </c>
      <c r="F274" s="225" t="s">
        <v>673</v>
      </c>
      <c r="G274" s="186">
        <v>0</v>
      </c>
      <c r="H274" s="186">
        <v>0</v>
      </c>
      <c r="I274" s="186">
        <v>0</v>
      </c>
    </row>
    <row r="275" spans="1:9" x14ac:dyDescent="0.2">
      <c r="A275" s="487" t="s">
        <v>96</v>
      </c>
      <c r="B275" s="516"/>
      <c r="C275" s="516"/>
      <c r="D275" s="516"/>
      <c r="E275" s="187">
        <f>SUM(F275:I275,'5.10b'!E275:I275)</f>
        <v>6003</v>
      </c>
      <c r="F275" s="225" t="s">
        <v>673</v>
      </c>
      <c r="G275" s="186">
        <v>0</v>
      </c>
      <c r="H275" s="186">
        <v>0</v>
      </c>
      <c r="I275" s="186">
        <v>0</v>
      </c>
    </row>
    <row r="276" spans="1:9" ht="23.25" customHeight="1" x14ac:dyDescent="0.2">
      <c r="A276" s="517" t="s">
        <v>537</v>
      </c>
      <c r="B276" s="517"/>
      <c r="C276" s="517"/>
      <c r="D276" s="517"/>
      <c r="E276" s="187">
        <f>SUM(F276:I276,'5.10b'!E276:I276)</f>
        <v>51002</v>
      </c>
      <c r="F276" s="225" t="s">
        <v>673</v>
      </c>
      <c r="G276" s="186">
        <f>SUM(G277:G280)</f>
        <v>5436</v>
      </c>
      <c r="H276" s="186">
        <f>SUM(H277:H280)</f>
        <v>0</v>
      </c>
      <c r="I276" s="186">
        <f>SUM(I277:I280)</f>
        <v>0</v>
      </c>
    </row>
    <row r="277" spans="1:9" ht="23.25" customHeight="1" x14ac:dyDescent="0.2">
      <c r="A277" s="487" t="s">
        <v>36</v>
      </c>
      <c r="B277" s="518"/>
      <c r="C277" s="518"/>
      <c r="D277" s="518"/>
      <c r="E277" s="187">
        <f>SUM(F277:I277,'5.10b'!E277:I277)</f>
        <v>40358</v>
      </c>
      <c r="F277" s="225" t="s">
        <v>673</v>
      </c>
      <c r="G277" s="186">
        <v>5436</v>
      </c>
      <c r="H277" s="186">
        <v>0</v>
      </c>
      <c r="I277" s="186">
        <v>0</v>
      </c>
    </row>
    <row r="278" spans="1:9" x14ac:dyDescent="0.2">
      <c r="A278" s="487" t="s">
        <v>98</v>
      </c>
      <c r="B278" s="518"/>
      <c r="C278" s="518"/>
      <c r="D278" s="518"/>
      <c r="E278" s="187">
        <f>SUM(F278:I278,'5.10b'!E278:I278)</f>
        <v>3646</v>
      </c>
      <c r="F278" s="225" t="s">
        <v>673</v>
      </c>
      <c r="G278" s="186">
        <v>0</v>
      </c>
      <c r="H278" s="186">
        <v>0</v>
      </c>
      <c r="I278" s="186">
        <v>0</v>
      </c>
    </row>
    <row r="279" spans="1:9" x14ac:dyDescent="0.2">
      <c r="A279" s="487" t="s">
        <v>97</v>
      </c>
      <c r="B279" s="518"/>
      <c r="C279" s="518"/>
      <c r="D279" s="518"/>
      <c r="E279" s="187">
        <f>SUM(F279:I279,'5.10b'!E279:I279)</f>
        <v>5406</v>
      </c>
      <c r="F279" s="225" t="s">
        <v>673</v>
      </c>
      <c r="G279" s="186">
        <v>0</v>
      </c>
      <c r="H279" s="186">
        <v>0</v>
      </c>
      <c r="I279" s="186">
        <v>0</v>
      </c>
    </row>
    <row r="280" spans="1:9" x14ac:dyDescent="0.2">
      <c r="A280" s="487" t="s">
        <v>96</v>
      </c>
      <c r="B280" s="518"/>
      <c r="C280" s="518"/>
      <c r="D280" s="518"/>
      <c r="E280" s="187">
        <f>SUM(F280:I280,'5.10b'!E280:I280)</f>
        <v>1592</v>
      </c>
      <c r="F280" s="225" t="s">
        <v>673</v>
      </c>
      <c r="G280" s="186">
        <v>0</v>
      </c>
      <c r="H280" s="186">
        <v>0</v>
      </c>
      <c r="I280" s="186">
        <v>0</v>
      </c>
    </row>
    <row r="281" spans="1:9" ht="23.25" customHeight="1" x14ac:dyDescent="0.2">
      <c r="A281" s="528" t="s">
        <v>536</v>
      </c>
      <c r="B281" s="528"/>
      <c r="C281" s="528"/>
      <c r="D281" s="528"/>
      <c r="E281" s="187">
        <f>SUM(F281:I281,'5.10b'!E281:I281)</f>
        <v>38064</v>
      </c>
      <c r="F281" s="225" t="s">
        <v>673</v>
      </c>
      <c r="G281" s="186">
        <f>SUM(G282:G283)</f>
        <v>98</v>
      </c>
      <c r="H281" s="186">
        <f>SUM(H282:H283)</f>
        <v>0</v>
      </c>
      <c r="I281" s="186">
        <f>SUM(I282:I283)</f>
        <v>0</v>
      </c>
    </row>
    <row r="282" spans="1:9" ht="23.25" customHeight="1" x14ac:dyDescent="0.2">
      <c r="A282" s="487" t="s">
        <v>36</v>
      </c>
      <c r="B282" s="518"/>
      <c r="C282" s="518"/>
      <c r="D282" s="518"/>
      <c r="E282" s="187">
        <f>SUM(F282:I282,'5.10b'!E282:I282)</f>
        <v>35426</v>
      </c>
      <c r="F282" s="225" t="s">
        <v>673</v>
      </c>
      <c r="G282" s="186">
        <v>98</v>
      </c>
      <c r="H282" s="186">
        <v>0</v>
      </c>
      <c r="I282" s="186">
        <v>0</v>
      </c>
    </row>
    <row r="283" spans="1:9" x14ac:dyDescent="0.2">
      <c r="A283" s="487" t="s">
        <v>96</v>
      </c>
      <c r="B283" s="518"/>
      <c r="C283" s="518"/>
      <c r="D283" s="518"/>
      <c r="E283" s="187">
        <f>SUM(F283:I283,'5.10b'!E283:I283)</f>
        <v>2638</v>
      </c>
      <c r="F283" s="225" t="s">
        <v>673</v>
      </c>
      <c r="G283" s="186">
        <v>0</v>
      </c>
      <c r="H283" s="186">
        <v>0</v>
      </c>
      <c r="I283" s="186">
        <v>0</v>
      </c>
    </row>
    <row r="284" spans="1:9" ht="23.25" customHeight="1" x14ac:dyDescent="0.2">
      <c r="A284" s="528" t="s">
        <v>535</v>
      </c>
      <c r="B284" s="528"/>
      <c r="C284" s="528"/>
      <c r="D284" s="528"/>
      <c r="E284" s="187">
        <f>SUM(F284:I284,'5.10b'!E284:I284)</f>
        <v>83762</v>
      </c>
      <c r="F284" s="225" t="s">
        <v>673</v>
      </c>
      <c r="G284" s="186">
        <f>SUM(G285:G288)</f>
        <v>14309</v>
      </c>
      <c r="H284" s="186">
        <f>SUM(H285:H288)</f>
        <v>0</v>
      </c>
      <c r="I284" s="186">
        <f>SUM(I285:I288)</f>
        <v>0</v>
      </c>
    </row>
    <row r="285" spans="1:9" ht="23.25" customHeight="1" x14ac:dyDescent="0.2">
      <c r="A285" s="487" t="s">
        <v>36</v>
      </c>
      <c r="B285" s="518"/>
      <c r="C285" s="518"/>
      <c r="D285" s="518"/>
      <c r="E285" s="187">
        <f>SUM(F285:I285,'5.10b'!E285:I285)</f>
        <v>62069</v>
      </c>
      <c r="F285" s="225" t="s">
        <v>673</v>
      </c>
      <c r="G285" s="186">
        <v>8667</v>
      </c>
      <c r="H285" s="186">
        <v>0</v>
      </c>
      <c r="I285" s="186">
        <v>0</v>
      </c>
    </row>
    <row r="286" spans="1:9" x14ac:dyDescent="0.2">
      <c r="A286" s="487" t="s">
        <v>98</v>
      </c>
      <c r="B286" s="518"/>
      <c r="C286" s="518"/>
      <c r="D286" s="518"/>
      <c r="E286" s="187">
        <f>SUM(F286:I286,'5.10b'!E286:I286)</f>
        <v>5472</v>
      </c>
      <c r="F286" s="225" t="s">
        <v>673</v>
      </c>
      <c r="G286" s="186">
        <v>0</v>
      </c>
      <c r="H286" s="186">
        <v>0</v>
      </c>
      <c r="I286" s="186">
        <v>0</v>
      </c>
    </row>
    <row r="287" spans="1:9" x14ac:dyDescent="0.2">
      <c r="A287" s="487" t="s">
        <v>97</v>
      </c>
      <c r="B287" s="518"/>
      <c r="C287" s="518"/>
      <c r="D287" s="518"/>
      <c r="E287" s="187">
        <f>SUM(F287:I287,'5.10b'!E287:I287)</f>
        <v>7012</v>
      </c>
      <c r="F287" s="225" t="s">
        <v>673</v>
      </c>
      <c r="G287" s="186">
        <v>33</v>
      </c>
      <c r="H287" s="186">
        <v>0</v>
      </c>
      <c r="I287" s="186">
        <v>0</v>
      </c>
    </row>
    <row r="288" spans="1:9" x14ac:dyDescent="0.2">
      <c r="A288" s="487" t="s">
        <v>96</v>
      </c>
      <c r="B288" s="518"/>
      <c r="C288" s="518"/>
      <c r="D288" s="518"/>
      <c r="E288" s="187">
        <f>SUM(F288:I288,'5.10b'!E288:I288)</f>
        <v>9209</v>
      </c>
      <c r="F288" s="225" t="s">
        <v>673</v>
      </c>
      <c r="G288" s="186">
        <v>5609</v>
      </c>
      <c r="H288" s="186">
        <v>0</v>
      </c>
      <c r="I288" s="186">
        <v>0</v>
      </c>
    </row>
    <row r="289" spans="1:9" ht="23.25" customHeight="1" x14ac:dyDescent="0.2">
      <c r="A289" s="528" t="s">
        <v>534</v>
      </c>
      <c r="B289" s="528"/>
      <c r="C289" s="528"/>
      <c r="D289" s="528"/>
      <c r="E289" s="187">
        <f>SUM(F289:I289,'5.10b'!E289:I289)</f>
        <v>60330</v>
      </c>
      <c r="F289" s="225" t="s">
        <v>673</v>
      </c>
      <c r="G289" s="186">
        <f>SUM(G290:G293)</f>
        <v>5473</v>
      </c>
      <c r="H289" s="186">
        <f>SUM(H290:H293)</f>
        <v>0</v>
      </c>
      <c r="I289" s="186">
        <f>SUM(I290:I293)</f>
        <v>0</v>
      </c>
    </row>
    <row r="290" spans="1:9" ht="23.25" customHeight="1" x14ac:dyDescent="0.2">
      <c r="A290" s="487" t="s">
        <v>36</v>
      </c>
      <c r="B290" s="518"/>
      <c r="C290" s="518"/>
      <c r="D290" s="518"/>
      <c r="E290" s="187">
        <f>SUM(F290:I290,'5.10b'!E290:I290)</f>
        <v>50928</v>
      </c>
      <c r="F290" s="225" t="s">
        <v>673</v>
      </c>
      <c r="G290" s="186">
        <v>5473</v>
      </c>
      <c r="H290" s="186">
        <v>0</v>
      </c>
      <c r="I290" s="186">
        <v>0</v>
      </c>
    </row>
    <row r="291" spans="1:9" x14ac:dyDescent="0.2">
      <c r="A291" s="487" t="s">
        <v>98</v>
      </c>
      <c r="B291" s="518"/>
      <c r="C291" s="518"/>
      <c r="D291" s="518"/>
      <c r="E291" s="187">
        <f>SUM(F291:I291,'5.10b'!E291:I291)</f>
        <v>1213</v>
      </c>
      <c r="F291" s="225" t="s">
        <v>673</v>
      </c>
      <c r="G291" s="186">
        <v>0</v>
      </c>
      <c r="H291" s="186">
        <v>0</v>
      </c>
      <c r="I291" s="186">
        <v>0</v>
      </c>
    </row>
    <row r="292" spans="1:9" x14ac:dyDescent="0.2">
      <c r="A292" s="487" t="s">
        <v>97</v>
      </c>
      <c r="B292" s="518"/>
      <c r="C292" s="518"/>
      <c r="D292" s="518"/>
      <c r="E292" s="187">
        <f>SUM(F292:I292,'5.10b'!E292:I292)</f>
        <v>4480</v>
      </c>
      <c r="F292" s="225" t="s">
        <v>673</v>
      </c>
      <c r="G292" s="186">
        <v>0</v>
      </c>
      <c r="H292" s="186">
        <v>0</v>
      </c>
      <c r="I292" s="186">
        <v>0</v>
      </c>
    </row>
    <row r="293" spans="1:9" x14ac:dyDescent="0.2">
      <c r="A293" s="487" t="s">
        <v>96</v>
      </c>
      <c r="B293" s="518"/>
      <c r="C293" s="518"/>
      <c r="D293" s="518"/>
      <c r="E293" s="187">
        <f>SUM(F293:I293,'5.10b'!E293:I293)</f>
        <v>3709</v>
      </c>
      <c r="F293" s="225" t="s">
        <v>673</v>
      </c>
      <c r="G293" s="186">
        <v>0</v>
      </c>
      <c r="H293" s="186">
        <v>0</v>
      </c>
      <c r="I293" s="186">
        <v>0</v>
      </c>
    </row>
    <row r="294" spans="1:9" ht="23.25" customHeight="1" x14ac:dyDescent="0.2">
      <c r="A294" s="528" t="s">
        <v>533</v>
      </c>
      <c r="B294" s="528"/>
      <c r="C294" s="528"/>
      <c r="D294" s="528"/>
      <c r="E294" s="187">
        <f>SUM(F294:I294,'5.10b'!E294:I294)</f>
        <v>49299</v>
      </c>
      <c r="F294" s="225" t="s">
        <v>673</v>
      </c>
      <c r="G294" s="186">
        <f>SUM(G295:G297)</f>
        <v>4025</v>
      </c>
      <c r="H294" s="186">
        <f>SUM(H295:H297)</f>
        <v>0</v>
      </c>
      <c r="I294" s="186">
        <f>SUM(I295:I297)</f>
        <v>0</v>
      </c>
    </row>
    <row r="295" spans="1:9" ht="23.25" customHeight="1" x14ac:dyDescent="0.2">
      <c r="A295" s="487" t="s">
        <v>36</v>
      </c>
      <c r="B295" s="518"/>
      <c r="C295" s="518"/>
      <c r="D295" s="518"/>
      <c r="E295" s="187">
        <f>SUM(F295:I295,'5.10b'!E295:I295)</f>
        <v>46425</v>
      </c>
      <c r="F295" s="225" t="s">
        <v>673</v>
      </c>
      <c r="G295" s="186">
        <v>4025</v>
      </c>
      <c r="H295" s="186">
        <v>0</v>
      </c>
      <c r="I295" s="186">
        <v>0</v>
      </c>
    </row>
    <row r="296" spans="1:9" x14ac:dyDescent="0.2">
      <c r="A296" s="487" t="s">
        <v>97</v>
      </c>
      <c r="B296" s="518"/>
      <c r="C296" s="518"/>
      <c r="D296" s="518"/>
      <c r="E296" s="187">
        <f>SUM(F296:I296,'5.10b'!E296:I296)</f>
        <v>0</v>
      </c>
      <c r="F296" s="225" t="s">
        <v>673</v>
      </c>
      <c r="G296" s="186">
        <v>0</v>
      </c>
      <c r="H296" s="186">
        <v>0</v>
      </c>
      <c r="I296" s="186">
        <v>0</v>
      </c>
    </row>
    <row r="297" spans="1:9" x14ac:dyDescent="0.2">
      <c r="A297" s="487" t="s">
        <v>96</v>
      </c>
      <c r="B297" s="518"/>
      <c r="C297" s="518"/>
      <c r="D297" s="518"/>
      <c r="E297" s="187">
        <f>SUM(F297:I297,'5.10b'!E297:I297)</f>
        <v>2874</v>
      </c>
      <c r="F297" s="225" t="s">
        <v>673</v>
      </c>
      <c r="G297" s="186">
        <v>0</v>
      </c>
      <c r="H297" s="186">
        <v>0</v>
      </c>
      <c r="I297" s="186">
        <v>0</v>
      </c>
    </row>
    <row r="298" spans="1:9" ht="23.25" customHeight="1" x14ac:dyDescent="0.2">
      <c r="A298" s="528" t="s">
        <v>532</v>
      </c>
      <c r="B298" s="528"/>
      <c r="C298" s="528"/>
      <c r="D298" s="528"/>
      <c r="E298" s="187">
        <f>SUM(F298:I298,'5.10b'!E298:I298)</f>
        <v>12743</v>
      </c>
      <c r="F298" s="225" t="s">
        <v>673</v>
      </c>
      <c r="G298" s="186">
        <f>SUM(G299:G300)</f>
        <v>0</v>
      </c>
      <c r="H298" s="186">
        <f>SUM(H299:H300)</f>
        <v>0</v>
      </c>
      <c r="I298" s="186">
        <f>SUM(I299:I300)</f>
        <v>0</v>
      </c>
    </row>
    <row r="299" spans="1:9" ht="23.25" customHeight="1" x14ac:dyDescent="0.2">
      <c r="A299" s="487" t="s">
        <v>36</v>
      </c>
      <c r="B299" s="518"/>
      <c r="C299" s="518"/>
      <c r="D299" s="518"/>
      <c r="E299" s="187">
        <f>SUM(F299:I299,'5.10b'!E299:I299)</f>
        <v>10791</v>
      </c>
      <c r="F299" s="225" t="s">
        <v>673</v>
      </c>
      <c r="G299" s="186">
        <v>0</v>
      </c>
      <c r="H299" s="186">
        <v>0</v>
      </c>
      <c r="I299" s="186">
        <v>0</v>
      </c>
    </row>
    <row r="300" spans="1:9" x14ac:dyDescent="0.2">
      <c r="A300" s="487" t="s">
        <v>96</v>
      </c>
      <c r="B300" s="518"/>
      <c r="C300" s="518"/>
      <c r="D300" s="518"/>
      <c r="E300" s="187">
        <f>SUM(F300:I300,'5.10b'!E300:I300)</f>
        <v>1952</v>
      </c>
      <c r="F300" s="225" t="s">
        <v>673</v>
      </c>
      <c r="G300" s="186">
        <v>0</v>
      </c>
      <c r="H300" s="186">
        <v>0</v>
      </c>
      <c r="I300" s="186">
        <v>0</v>
      </c>
    </row>
    <row r="301" spans="1:9" ht="23.25" customHeight="1" x14ac:dyDescent="0.2">
      <c r="A301" s="528" t="s">
        <v>531</v>
      </c>
      <c r="B301" s="528"/>
      <c r="C301" s="528"/>
      <c r="D301" s="528"/>
      <c r="E301" s="187">
        <f>SUM(F301:I301,'5.10b'!E301:I301)</f>
        <v>18430</v>
      </c>
      <c r="F301" s="225" t="s">
        <v>673</v>
      </c>
      <c r="G301" s="186">
        <f>SUM(G302:G304)</f>
        <v>0</v>
      </c>
      <c r="H301" s="186">
        <f>SUM(H302:H304)</f>
        <v>0</v>
      </c>
      <c r="I301" s="186">
        <f>SUM(I302:I304)</f>
        <v>0</v>
      </c>
    </row>
    <row r="302" spans="1:9" ht="23.25" customHeight="1" x14ac:dyDescent="0.2">
      <c r="A302" s="487" t="s">
        <v>36</v>
      </c>
      <c r="B302" s="518"/>
      <c r="C302" s="518"/>
      <c r="D302" s="518"/>
      <c r="E302" s="187">
        <f>SUM(F302:I302,'5.10b'!E302:I302)</f>
        <v>17020</v>
      </c>
      <c r="F302" s="225" t="s">
        <v>673</v>
      </c>
      <c r="G302" s="186">
        <v>0</v>
      </c>
      <c r="H302" s="186">
        <v>0</v>
      </c>
      <c r="I302" s="186">
        <v>0</v>
      </c>
    </row>
    <row r="303" spans="1:9" x14ac:dyDescent="0.2">
      <c r="A303" s="487" t="s">
        <v>98</v>
      </c>
      <c r="B303" s="518"/>
      <c r="C303" s="518"/>
      <c r="D303" s="518"/>
      <c r="E303" s="187">
        <f>SUM(F303:I303,'5.10b'!E303:I303)</f>
        <v>8</v>
      </c>
      <c r="F303" s="225" t="s">
        <v>673</v>
      </c>
      <c r="G303" s="186">
        <v>0</v>
      </c>
      <c r="H303" s="186">
        <v>0</v>
      </c>
      <c r="I303" s="186">
        <v>0</v>
      </c>
    </row>
    <row r="304" spans="1:9" x14ac:dyDescent="0.2">
      <c r="A304" s="487" t="s">
        <v>96</v>
      </c>
      <c r="B304" s="518"/>
      <c r="C304" s="518"/>
      <c r="D304" s="518"/>
      <c r="E304" s="187">
        <f>SUM(F304:I304,'5.10b'!E304:I304)</f>
        <v>1402</v>
      </c>
      <c r="F304" s="225" t="s">
        <v>673</v>
      </c>
      <c r="G304" s="186">
        <v>0</v>
      </c>
      <c r="H304" s="186">
        <v>0</v>
      </c>
      <c r="I304" s="186">
        <v>0</v>
      </c>
    </row>
    <row r="305" spans="1:9" ht="23.25" customHeight="1" x14ac:dyDescent="0.2">
      <c r="A305" s="528" t="s">
        <v>687</v>
      </c>
      <c r="B305" s="528"/>
      <c r="C305" s="528"/>
      <c r="D305" s="528"/>
      <c r="E305" s="187">
        <f>SUM(F305:I305,'5.10b'!E305:I305)</f>
        <v>26229</v>
      </c>
      <c r="F305" s="225" t="s">
        <v>673</v>
      </c>
      <c r="G305" s="186">
        <f>SUM(G306:G307)</f>
        <v>0</v>
      </c>
      <c r="H305" s="186">
        <f>SUM(H306:H307)</f>
        <v>0</v>
      </c>
      <c r="I305" s="186">
        <f>SUM(I306:I307)</f>
        <v>0</v>
      </c>
    </row>
    <row r="306" spans="1:9" ht="23.25" customHeight="1" x14ac:dyDescent="0.2">
      <c r="A306" s="487" t="s">
        <v>36</v>
      </c>
      <c r="B306" s="518"/>
      <c r="C306" s="518"/>
      <c r="D306" s="518"/>
      <c r="E306" s="187">
        <f>SUM(F306:I306,'5.10b'!E306:I306)</f>
        <v>25492</v>
      </c>
      <c r="F306" s="225" t="s">
        <v>673</v>
      </c>
      <c r="G306" s="186">
        <v>0</v>
      </c>
      <c r="H306" s="186">
        <v>0</v>
      </c>
      <c r="I306" s="186">
        <v>0</v>
      </c>
    </row>
    <row r="307" spans="1:9" x14ac:dyDescent="0.2">
      <c r="A307" s="487" t="s">
        <v>96</v>
      </c>
      <c r="B307" s="518"/>
      <c r="C307" s="518"/>
      <c r="D307" s="518"/>
      <c r="E307" s="187">
        <f>SUM(F307:I307,'5.10b'!E307:I307)</f>
        <v>737</v>
      </c>
      <c r="F307" s="225" t="s">
        <v>673</v>
      </c>
      <c r="G307" s="186">
        <v>0</v>
      </c>
      <c r="H307" s="186">
        <v>0</v>
      </c>
      <c r="I307" s="186">
        <v>0</v>
      </c>
    </row>
    <row r="308" spans="1:9" ht="23.25" customHeight="1" x14ac:dyDescent="0.2">
      <c r="A308" s="528" t="s">
        <v>530</v>
      </c>
      <c r="B308" s="528"/>
      <c r="C308" s="528"/>
      <c r="D308" s="528"/>
      <c r="E308" s="187">
        <f>SUM(F308:I308,'5.10b'!E308:I308)</f>
        <v>52090</v>
      </c>
      <c r="F308" s="225" t="s">
        <v>673</v>
      </c>
      <c r="G308" s="186">
        <f>SUM(G309:G312)</f>
        <v>3381</v>
      </c>
      <c r="H308" s="186">
        <f>SUM(H309:H312)</f>
        <v>0</v>
      </c>
      <c r="I308" s="186">
        <f>SUM(I309:I312)</f>
        <v>0</v>
      </c>
    </row>
    <row r="309" spans="1:9" ht="23.25" customHeight="1" x14ac:dyDescent="0.2">
      <c r="A309" s="487" t="s">
        <v>36</v>
      </c>
      <c r="B309" s="518"/>
      <c r="C309" s="518"/>
      <c r="D309" s="518"/>
      <c r="E309" s="187">
        <f>SUM(F309:I309,'5.10b'!E309:I309)</f>
        <v>37929</v>
      </c>
      <c r="F309" s="225" t="s">
        <v>673</v>
      </c>
      <c r="G309" s="186">
        <v>3381</v>
      </c>
      <c r="H309" s="186">
        <v>0</v>
      </c>
      <c r="I309" s="186">
        <v>0</v>
      </c>
    </row>
    <row r="310" spans="1:9" x14ac:dyDescent="0.2">
      <c r="A310" s="487" t="s">
        <v>98</v>
      </c>
      <c r="B310" s="518"/>
      <c r="C310" s="518"/>
      <c r="D310" s="518"/>
      <c r="E310" s="187">
        <f>SUM(F310:I310,'5.10b'!E310:I310)</f>
        <v>7230</v>
      </c>
      <c r="F310" s="225" t="s">
        <v>673</v>
      </c>
      <c r="G310" s="186">
        <v>0</v>
      </c>
      <c r="H310" s="186">
        <v>0</v>
      </c>
      <c r="I310" s="186">
        <v>0</v>
      </c>
    </row>
    <row r="311" spans="1:9" x14ac:dyDescent="0.2">
      <c r="A311" s="487" t="s">
        <v>97</v>
      </c>
      <c r="B311" s="518"/>
      <c r="C311" s="518"/>
      <c r="D311" s="518"/>
      <c r="E311" s="187">
        <f>SUM(F311:I311,'5.10b'!E311:I311)</f>
        <v>4673</v>
      </c>
      <c r="F311" s="225" t="s">
        <v>673</v>
      </c>
      <c r="G311" s="186">
        <v>0</v>
      </c>
      <c r="H311" s="186">
        <v>0</v>
      </c>
      <c r="I311" s="186">
        <v>0</v>
      </c>
    </row>
    <row r="312" spans="1:9" x14ac:dyDescent="0.2">
      <c r="A312" s="515" t="s">
        <v>96</v>
      </c>
      <c r="B312" s="518"/>
      <c r="C312" s="518"/>
      <c r="D312" s="518"/>
      <c r="E312" s="187">
        <f>SUM(F312:I312,'5.10b'!E312:I312)</f>
        <v>2258</v>
      </c>
      <c r="F312" s="225" t="s">
        <v>673</v>
      </c>
      <c r="G312" s="186">
        <v>0</v>
      </c>
      <c r="H312" s="186">
        <v>0</v>
      </c>
      <c r="I312" s="186">
        <v>0</v>
      </c>
    </row>
    <row r="313" spans="1:9" ht="23.25" customHeight="1" x14ac:dyDescent="0.2">
      <c r="A313" s="517" t="s">
        <v>529</v>
      </c>
      <c r="B313" s="517"/>
      <c r="C313" s="517"/>
      <c r="D313" s="517"/>
      <c r="E313" s="187">
        <f>SUM(F313:I313,'5.10b'!E313:I313)</f>
        <v>27027</v>
      </c>
      <c r="F313" s="225" t="s">
        <v>673</v>
      </c>
      <c r="G313" s="186">
        <f>SUM(G314:G315)</f>
        <v>0</v>
      </c>
      <c r="H313" s="186">
        <f>SUM(H314:H315)</f>
        <v>0</v>
      </c>
      <c r="I313" s="186">
        <f>SUM(I314:I315)</f>
        <v>0</v>
      </c>
    </row>
    <row r="314" spans="1:9" ht="23.25" customHeight="1" x14ac:dyDescent="0.2">
      <c r="A314" s="515" t="s">
        <v>36</v>
      </c>
      <c r="B314" s="518"/>
      <c r="C314" s="518"/>
      <c r="D314" s="518"/>
      <c r="E314" s="187">
        <f>SUM(F314:I314,'5.10b'!E314:I314)</f>
        <v>24964</v>
      </c>
      <c r="F314" s="225" t="s">
        <v>673</v>
      </c>
      <c r="G314" s="186">
        <v>0</v>
      </c>
      <c r="H314" s="186">
        <v>0</v>
      </c>
      <c r="I314" s="186">
        <v>0</v>
      </c>
    </row>
    <row r="315" spans="1:9" x14ac:dyDescent="0.2">
      <c r="A315" s="515" t="s">
        <v>96</v>
      </c>
      <c r="B315" s="518"/>
      <c r="C315" s="518"/>
      <c r="D315" s="518"/>
      <c r="E315" s="187">
        <f>SUM(F315:I315,'5.10b'!E315:I315)</f>
        <v>2063</v>
      </c>
      <c r="F315" s="225" t="s">
        <v>673</v>
      </c>
      <c r="G315" s="186">
        <v>0</v>
      </c>
      <c r="H315" s="186">
        <v>0</v>
      </c>
      <c r="I315" s="186">
        <v>0</v>
      </c>
    </row>
    <row r="316" spans="1:9" ht="23.25" customHeight="1" x14ac:dyDescent="0.2">
      <c r="A316" s="517" t="s">
        <v>528</v>
      </c>
      <c r="B316" s="517"/>
      <c r="C316" s="517"/>
      <c r="D316" s="517"/>
      <c r="E316" s="187">
        <f>SUM(F316:I316,'5.10b'!E316:I316)</f>
        <v>11384</v>
      </c>
      <c r="F316" s="225" t="s">
        <v>673</v>
      </c>
      <c r="G316" s="186">
        <f>SUM(G317:G318)</f>
        <v>0</v>
      </c>
      <c r="H316" s="186">
        <f>SUM(H317:H318)</f>
        <v>0</v>
      </c>
      <c r="I316" s="186">
        <f>SUM(I317:I318)</f>
        <v>0</v>
      </c>
    </row>
    <row r="317" spans="1:9" ht="23.25" customHeight="1" x14ac:dyDescent="0.2">
      <c r="A317" s="515" t="s">
        <v>36</v>
      </c>
      <c r="B317" s="518"/>
      <c r="C317" s="518"/>
      <c r="D317" s="518"/>
      <c r="E317" s="187">
        <f>SUM(F317:I317,'5.10b'!E317:I317)</f>
        <v>10076</v>
      </c>
      <c r="F317" s="225" t="s">
        <v>673</v>
      </c>
      <c r="G317" s="186">
        <v>0</v>
      </c>
      <c r="H317" s="186">
        <v>0</v>
      </c>
      <c r="I317" s="186">
        <v>0</v>
      </c>
    </row>
    <row r="318" spans="1:9" x14ac:dyDescent="0.2">
      <c r="A318" s="515" t="s">
        <v>96</v>
      </c>
      <c r="B318" s="518"/>
      <c r="C318" s="518"/>
      <c r="D318" s="518"/>
      <c r="E318" s="187">
        <f>SUM(F318:I318,'5.10b'!E318:I318)</f>
        <v>1308</v>
      </c>
      <c r="F318" s="225" t="s">
        <v>673</v>
      </c>
      <c r="G318" s="186">
        <v>0</v>
      </c>
      <c r="H318" s="186">
        <v>0</v>
      </c>
      <c r="I318" s="186">
        <v>0</v>
      </c>
    </row>
    <row r="319" spans="1:9" ht="23.25" customHeight="1" x14ac:dyDescent="0.2">
      <c r="A319" s="517" t="s">
        <v>527</v>
      </c>
      <c r="B319" s="517"/>
      <c r="C319" s="517"/>
      <c r="D319" s="517"/>
      <c r="E319" s="187">
        <f>SUM(F319:I319,'5.10b'!E319:I319)</f>
        <v>25342</v>
      </c>
      <c r="F319" s="225" t="s">
        <v>673</v>
      </c>
      <c r="G319" s="186">
        <f>SUM(G320:G322)</f>
        <v>0</v>
      </c>
      <c r="H319" s="186">
        <f>SUM(H320:H322)</f>
        <v>0</v>
      </c>
      <c r="I319" s="186">
        <f>SUM(I320:I322)</f>
        <v>0</v>
      </c>
    </row>
    <row r="320" spans="1:9" ht="23.25" customHeight="1" x14ac:dyDescent="0.2">
      <c r="A320" s="515" t="s">
        <v>36</v>
      </c>
      <c r="B320" s="518"/>
      <c r="C320" s="518"/>
      <c r="D320" s="518"/>
      <c r="E320" s="187">
        <f>SUM(F320:I320,'5.10b'!E320:I320)</f>
        <v>23904</v>
      </c>
      <c r="F320" s="225" t="s">
        <v>673</v>
      </c>
      <c r="G320" s="186">
        <v>0</v>
      </c>
      <c r="H320" s="186">
        <v>0</v>
      </c>
      <c r="I320" s="186">
        <v>0</v>
      </c>
    </row>
    <row r="321" spans="1:9" x14ac:dyDescent="0.2">
      <c r="A321" s="487" t="s">
        <v>97</v>
      </c>
      <c r="B321" s="518"/>
      <c r="C321" s="518"/>
      <c r="D321" s="518"/>
      <c r="E321" s="187">
        <f>SUM(F321:I321,'5.10b'!E321:I321)</f>
        <v>0</v>
      </c>
      <c r="F321" s="225" t="s">
        <v>673</v>
      </c>
      <c r="G321" s="186">
        <v>0</v>
      </c>
      <c r="H321" s="186">
        <v>0</v>
      </c>
      <c r="I321" s="186">
        <v>0</v>
      </c>
    </row>
    <row r="322" spans="1:9" x14ac:dyDescent="0.2">
      <c r="A322" s="515" t="s">
        <v>96</v>
      </c>
      <c r="B322" s="518"/>
      <c r="C322" s="518"/>
      <c r="D322" s="518"/>
      <c r="E322" s="187">
        <f>SUM(F322:I322,'5.10b'!E322:I322)</f>
        <v>1438</v>
      </c>
      <c r="F322" s="225" t="s">
        <v>673</v>
      </c>
      <c r="G322" s="186">
        <v>0</v>
      </c>
      <c r="H322" s="186">
        <v>0</v>
      </c>
      <c r="I322" s="186">
        <v>0</v>
      </c>
    </row>
    <row r="323" spans="1:9" ht="23.25" customHeight="1" x14ac:dyDescent="0.2">
      <c r="A323" s="517" t="s">
        <v>526</v>
      </c>
      <c r="B323" s="517"/>
      <c r="C323" s="517"/>
      <c r="D323" s="517"/>
      <c r="E323" s="187">
        <f>SUM(F323:I323,'5.10b'!E323:I323)</f>
        <v>44611</v>
      </c>
      <c r="F323" s="225" t="s">
        <v>673</v>
      </c>
      <c r="G323" s="186">
        <f>SUM(G324:G325)</f>
        <v>0</v>
      </c>
      <c r="H323" s="186">
        <f>SUM(H324:H325)</f>
        <v>0</v>
      </c>
      <c r="I323" s="186">
        <f>SUM(I324:I325)</f>
        <v>0</v>
      </c>
    </row>
    <row r="324" spans="1:9" ht="23.25" customHeight="1" x14ac:dyDescent="0.2">
      <c r="A324" s="515" t="s">
        <v>36</v>
      </c>
      <c r="B324" s="518"/>
      <c r="C324" s="518"/>
      <c r="D324" s="518"/>
      <c r="E324" s="187">
        <f>SUM(F324:I324,'5.10b'!E324:I324)</f>
        <v>43628</v>
      </c>
      <c r="F324" s="225" t="s">
        <v>673</v>
      </c>
      <c r="G324" s="186">
        <v>0</v>
      </c>
      <c r="H324" s="186">
        <v>0</v>
      </c>
      <c r="I324" s="186">
        <v>0</v>
      </c>
    </row>
    <row r="325" spans="1:9" x14ac:dyDescent="0.2">
      <c r="A325" s="515" t="s">
        <v>96</v>
      </c>
      <c r="B325" s="518"/>
      <c r="C325" s="518"/>
      <c r="D325" s="518"/>
      <c r="E325" s="187">
        <f>SUM(F325:I325,'5.10b'!E325:I325)</f>
        <v>983</v>
      </c>
      <c r="F325" s="225" t="s">
        <v>673</v>
      </c>
      <c r="G325" s="186">
        <v>0</v>
      </c>
      <c r="H325" s="186">
        <v>0</v>
      </c>
      <c r="I325" s="186">
        <v>0</v>
      </c>
    </row>
    <row r="326" spans="1:9" ht="23.25" customHeight="1" x14ac:dyDescent="0.2">
      <c r="A326" s="517" t="s">
        <v>525</v>
      </c>
      <c r="B326" s="517"/>
      <c r="C326" s="517"/>
      <c r="D326" s="517"/>
      <c r="E326" s="187">
        <f>SUM(F326:I326,'5.10b'!E326:I326)</f>
        <v>16284</v>
      </c>
      <c r="F326" s="225" t="s">
        <v>673</v>
      </c>
      <c r="G326" s="186">
        <f>SUM(G327:G330)</f>
        <v>0</v>
      </c>
      <c r="H326" s="186">
        <f>SUM(H327:H330)</f>
        <v>0</v>
      </c>
      <c r="I326" s="186">
        <f>SUM(I327:I330)</f>
        <v>0</v>
      </c>
    </row>
    <row r="327" spans="1:9" ht="23.25" customHeight="1" x14ac:dyDescent="0.2">
      <c r="A327" s="515" t="s">
        <v>36</v>
      </c>
      <c r="B327" s="518"/>
      <c r="C327" s="518"/>
      <c r="D327" s="518"/>
      <c r="E327" s="187">
        <f>SUM(F327:I327,'5.10b'!E327:I327)</f>
        <v>11209</v>
      </c>
      <c r="F327" s="225" t="s">
        <v>673</v>
      </c>
      <c r="G327" s="186">
        <v>0</v>
      </c>
      <c r="H327" s="186">
        <v>0</v>
      </c>
      <c r="I327" s="186">
        <v>0</v>
      </c>
    </row>
    <row r="328" spans="1:9" x14ac:dyDescent="0.2">
      <c r="A328" s="515" t="s">
        <v>98</v>
      </c>
      <c r="B328" s="518"/>
      <c r="C328" s="518"/>
      <c r="D328" s="518"/>
      <c r="E328" s="187">
        <f>SUM(F328:I328,'5.10b'!E328:I328)</f>
        <v>2981</v>
      </c>
      <c r="F328" s="225" t="s">
        <v>673</v>
      </c>
      <c r="G328" s="186">
        <v>0</v>
      </c>
      <c r="H328" s="186">
        <v>0</v>
      </c>
      <c r="I328" s="186">
        <v>0</v>
      </c>
    </row>
    <row r="329" spans="1:9" x14ac:dyDescent="0.2">
      <c r="A329" s="515" t="s">
        <v>97</v>
      </c>
      <c r="B329" s="518"/>
      <c r="C329" s="518"/>
      <c r="D329" s="518"/>
      <c r="E329" s="187">
        <f>SUM(F329:I329,'5.10b'!E329:I329)</f>
        <v>1709</v>
      </c>
      <c r="F329" s="225" t="s">
        <v>673</v>
      </c>
      <c r="G329" s="186">
        <v>0</v>
      </c>
      <c r="H329" s="186">
        <v>0</v>
      </c>
      <c r="I329" s="186">
        <v>0</v>
      </c>
    </row>
    <row r="330" spans="1:9" x14ac:dyDescent="0.2">
      <c r="A330" s="515" t="s">
        <v>96</v>
      </c>
      <c r="B330" s="518"/>
      <c r="C330" s="518"/>
      <c r="D330" s="518"/>
      <c r="E330" s="187">
        <f>SUM(F330:I330,'5.10b'!E330:I330)</f>
        <v>385</v>
      </c>
      <c r="F330" s="225" t="s">
        <v>673</v>
      </c>
      <c r="G330" s="186">
        <v>0</v>
      </c>
      <c r="H330" s="186">
        <v>0</v>
      </c>
      <c r="I330" s="186">
        <v>0</v>
      </c>
    </row>
    <row r="331" spans="1:9" ht="23.25" customHeight="1" x14ac:dyDescent="0.2">
      <c r="A331" s="517" t="s">
        <v>524</v>
      </c>
      <c r="B331" s="517"/>
      <c r="C331" s="517"/>
      <c r="D331" s="517"/>
      <c r="E331" s="187">
        <f>SUM(F331:I331,'5.10b'!E331:I331)</f>
        <v>93108</v>
      </c>
      <c r="F331" s="225" t="s">
        <v>673</v>
      </c>
      <c r="G331" s="186">
        <f>SUM(G332:G335)</f>
        <v>4014</v>
      </c>
      <c r="H331" s="186">
        <f>SUM(H332:H335)</f>
        <v>0</v>
      </c>
      <c r="I331" s="186">
        <f>SUM(I332:I335)</f>
        <v>0</v>
      </c>
    </row>
    <row r="332" spans="1:9" ht="23.25" customHeight="1" x14ac:dyDescent="0.2">
      <c r="A332" s="515" t="s">
        <v>36</v>
      </c>
      <c r="B332" s="518"/>
      <c r="C332" s="518"/>
      <c r="D332" s="518"/>
      <c r="E332" s="187">
        <f>SUM(F332:I332,'5.10b'!E332:I332)</f>
        <v>80923</v>
      </c>
      <c r="F332" s="225" t="s">
        <v>673</v>
      </c>
      <c r="G332" s="186">
        <v>4014</v>
      </c>
      <c r="H332" s="186">
        <v>0</v>
      </c>
      <c r="I332" s="186">
        <v>0</v>
      </c>
    </row>
    <row r="333" spans="1:9" x14ac:dyDescent="0.2">
      <c r="A333" s="515" t="s">
        <v>98</v>
      </c>
      <c r="B333" s="516"/>
      <c r="C333" s="516"/>
      <c r="D333" s="516"/>
      <c r="E333" s="187">
        <f>SUM(F333:I333,'5.10b'!E333:I333)</f>
        <v>743</v>
      </c>
      <c r="F333" s="225" t="s">
        <v>673</v>
      </c>
      <c r="G333" s="186">
        <v>0</v>
      </c>
      <c r="H333" s="186">
        <v>0</v>
      </c>
      <c r="I333" s="186">
        <v>0</v>
      </c>
    </row>
    <row r="334" spans="1:9" x14ac:dyDescent="0.2">
      <c r="A334" s="487" t="s">
        <v>97</v>
      </c>
      <c r="B334" s="516"/>
      <c r="C334" s="516"/>
      <c r="D334" s="516"/>
      <c r="E334" s="187">
        <f>SUM(F334:I334,'5.10b'!E334:I334)</f>
        <v>6354</v>
      </c>
      <c r="F334" s="225" t="s">
        <v>673</v>
      </c>
      <c r="G334" s="186">
        <v>0</v>
      </c>
      <c r="H334" s="186">
        <v>0</v>
      </c>
      <c r="I334" s="186">
        <v>0</v>
      </c>
    </row>
    <row r="335" spans="1:9" x14ac:dyDescent="0.2">
      <c r="A335" s="487" t="s">
        <v>96</v>
      </c>
      <c r="B335" s="516"/>
      <c r="C335" s="516"/>
      <c r="D335" s="516"/>
      <c r="E335" s="187">
        <f>SUM(F335:I335,'5.10b'!E335:I335)</f>
        <v>5088</v>
      </c>
      <c r="F335" s="225" t="s">
        <v>673</v>
      </c>
      <c r="G335" s="186">
        <v>0</v>
      </c>
      <c r="H335" s="186">
        <v>0</v>
      </c>
      <c r="I335" s="186">
        <v>0</v>
      </c>
    </row>
    <row r="336" spans="1:9" ht="23.25" customHeight="1" x14ac:dyDescent="0.2">
      <c r="A336" s="517" t="s">
        <v>523</v>
      </c>
      <c r="B336" s="517"/>
      <c r="C336" s="517"/>
      <c r="D336" s="517"/>
      <c r="E336" s="187">
        <f>SUM(F336:I336,'5.10b'!E336:I336)</f>
        <v>4904</v>
      </c>
      <c r="F336" s="225" t="s">
        <v>673</v>
      </c>
      <c r="G336" s="186">
        <f>SUM(G337:G339)</f>
        <v>0</v>
      </c>
      <c r="H336" s="186">
        <f>SUM(H337:H339)</f>
        <v>0</v>
      </c>
      <c r="I336" s="186">
        <f>SUM(I337:I339)</f>
        <v>0</v>
      </c>
    </row>
    <row r="337" spans="1:9" ht="23.25" customHeight="1" x14ac:dyDescent="0.2">
      <c r="A337" s="487" t="s">
        <v>36</v>
      </c>
      <c r="B337" s="516"/>
      <c r="C337" s="516"/>
      <c r="D337" s="516"/>
      <c r="E337" s="187">
        <f>SUM(F337:I337,'5.10b'!E337:I337)</f>
        <v>4578</v>
      </c>
      <c r="F337" s="225" t="s">
        <v>673</v>
      </c>
      <c r="G337" s="186">
        <v>0</v>
      </c>
      <c r="H337" s="186">
        <v>0</v>
      </c>
      <c r="I337" s="186">
        <v>0</v>
      </c>
    </row>
    <row r="338" spans="1:9" x14ac:dyDescent="0.2">
      <c r="A338" s="487" t="s">
        <v>97</v>
      </c>
      <c r="B338" s="516"/>
      <c r="C338" s="516"/>
      <c r="D338" s="516"/>
      <c r="E338" s="187">
        <f>SUM(F338:I338,'5.10b'!E338:I338)</f>
        <v>0</v>
      </c>
      <c r="F338" s="225" t="s">
        <v>673</v>
      </c>
      <c r="G338" s="186">
        <v>0</v>
      </c>
      <c r="H338" s="186">
        <v>0</v>
      </c>
      <c r="I338" s="186">
        <v>0</v>
      </c>
    </row>
    <row r="339" spans="1:9" x14ac:dyDescent="0.2">
      <c r="A339" s="487" t="s">
        <v>96</v>
      </c>
      <c r="B339" s="516"/>
      <c r="C339" s="516"/>
      <c r="D339" s="516"/>
      <c r="E339" s="187">
        <f>SUM(F339:I339,'5.10b'!E339:I339)</f>
        <v>326</v>
      </c>
      <c r="F339" s="225" t="s">
        <v>673</v>
      </c>
      <c r="G339" s="186">
        <v>0</v>
      </c>
      <c r="H339" s="186">
        <v>0</v>
      </c>
      <c r="I339" s="186">
        <v>0</v>
      </c>
    </row>
    <row r="340" spans="1:9" ht="23.25" customHeight="1" x14ac:dyDescent="0.2">
      <c r="A340" s="517" t="s">
        <v>522</v>
      </c>
      <c r="B340" s="517"/>
      <c r="C340" s="517"/>
      <c r="D340" s="517"/>
      <c r="E340" s="187">
        <f>SUM(F340:I340,'5.10b'!E340:I340)</f>
        <v>84459</v>
      </c>
      <c r="F340" s="225" t="s">
        <v>673</v>
      </c>
      <c r="G340" s="186">
        <f>SUM(G341:G343)</f>
        <v>0</v>
      </c>
      <c r="H340" s="186">
        <f>SUM(H341:H343)</f>
        <v>0</v>
      </c>
      <c r="I340" s="186">
        <f>SUM(I341:I343)</f>
        <v>0</v>
      </c>
    </row>
    <row r="341" spans="1:9" ht="23.25" customHeight="1" x14ac:dyDescent="0.2">
      <c r="A341" s="487" t="s">
        <v>36</v>
      </c>
      <c r="B341" s="516"/>
      <c r="C341" s="516"/>
      <c r="D341" s="516"/>
      <c r="E341" s="187">
        <f>SUM(F341:I341,'5.10b'!E341:I341)</f>
        <v>75928</v>
      </c>
      <c r="F341" s="225" t="s">
        <v>673</v>
      </c>
      <c r="G341" s="186">
        <v>0</v>
      </c>
      <c r="H341" s="186">
        <v>0</v>
      </c>
      <c r="I341" s="186">
        <v>0</v>
      </c>
    </row>
    <row r="342" spans="1:9" x14ac:dyDescent="0.2">
      <c r="A342" s="487" t="s">
        <v>97</v>
      </c>
      <c r="B342" s="516"/>
      <c r="C342" s="516"/>
      <c r="D342" s="516"/>
      <c r="E342" s="187">
        <f>SUM(F342:I342,'5.10b'!E342:I342)</f>
        <v>0</v>
      </c>
      <c r="F342" s="225" t="s">
        <v>673</v>
      </c>
      <c r="G342" s="186">
        <v>0</v>
      </c>
      <c r="H342" s="186">
        <v>0</v>
      </c>
      <c r="I342" s="186">
        <v>0</v>
      </c>
    </row>
    <row r="343" spans="1:9" x14ac:dyDescent="0.2">
      <c r="A343" s="487" t="s">
        <v>96</v>
      </c>
      <c r="B343" s="516"/>
      <c r="C343" s="516"/>
      <c r="D343" s="516"/>
      <c r="E343" s="187">
        <f>SUM(F343:I343,'5.10b'!E343:I343)</f>
        <v>8531</v>
      </c>
      <c r="F343" s="225" t="s">
        <v>673</v>
      </c>
      <c r="G343" s="186">
        <v>0</v>
      </c>
      <c r="H343" s="186">
        <v>0</v>
      </c>
      <c r="I343" s="186">
        <v>0</v>
      </c>
    </row>
    <row r="344" spans="1:9" ht="23.25" customHeight="1" x14ac:dyDescent="0.2">
      <c r="A344" s="517" t="s">
        <v>521</v>
      </c>
      <c r="B344" s="517"/>
      <c r="C344" s="517"/>
      <c r="D344" s="517"/>
      <c r="E344" s="187">
        <f>SUM(F344:I344,'5.10b'!E344:I344)</f>
        <v>56637</v>
      </c>
      <c r="F344" s="225" t="s">
        <v>673</v>
      </c>
      <c r="G344" s="186">
        <f>SUM(G345:G346)</f>
        <v>0</v>
      </c>
      <c r="H344" s="186">
        <f>SUM(H345:H346)</f>
        <v>0</v>
      </c>
      <c r="I344" s="186">
        <f>SUM(I345:I346)</f>
        <v>0</v>
      </c>
    </row>
    <row r="345" spans="1:9" ht="23.25" customHeight="1" x14ac:dyDescent="0.2">
      <c r="A345" s="515" t="s">
        <v>36</v>
      </c>
      <c r="B345" s="518"/>
      <c r="C345" s="518"/>
      <c r="D345" s="518"/>
      <c r="E345" s="187">
        <f>SUM(F345:I345,'5.10b'!E345:I345)</f>
        <v>49466</v>
      </c>
      <c r="F345" s="225" t="s">
        <v>673</v>
      </c>
      <c r="G345" s="186">
        <v>0</v>
      </c>
      <c r="H345" s="186">
        <v>0</v>
      </c>
      <c r="I345" s="186">
        <v>0</v>
      </c>
    </row>
    <row r="346" spans="1:9" x14ac:dyDescent="0.2">
      <c r="A346" s="515" t="s">
        <v>96</v>
      </c>
      <c r="B346" s="518"/>
      <c r="C346" s="518"/>
      <c r="D346" s="518"/>
      <c r="E346" s="187">
        <f>SUM(F346:I346,'5.10b'!E346:I346)</f>
        <v>7171</v>
      </c>
      <c r="F346" s="225" t="s">
        <v>673</v>
      </c>
      <c r="G346" s="186">
        <v>0</v>
      </c>
      <c r="H346" s="186">
        <v>0</v>
      </c>
      <c r="I346" s="186">
        <v>0</v>
      </c>
    </row>
    <row r="347" spans="1:9" ht="23.25" customHeight="1" x14ac:dyDescent="0.2">
      <c r="A347" s="517" t="s">
        <v>520</v>
      </c>
      <c r="B347" s="517"/>
      <c r="C347" s="517"/>
      <c r="D347" s="517"/>
      <c r="E347" s="187">
        <f>SUM(F347:I347,'5.10b'!E347:I347)</f>
        <v>8393</v>
      </c>
      <c r="F347" s="225" t="s">
        <v>673</v>
      </c>
      <c r="G347" s="186">
        <f>SUM(G348:G349)</f>
        <v>0</v>
      </c>
      <c r="H347" s="186">
        <f>SUM(H348:H349)</f>
        <v>0</v>
      </c>
      <c r="I347" s="186">
        <f>SUM(I348:I349)</f>
        <v>0</v>
      </c>
    </row>
    <row r="348" spans="1:9" ht="23.25" customHeight="1" x14ac:dyDescent="0.2">
      <c r="A348" s="515" t="s">
        <v>36</v>
      </c>
      <c r="B348" s="518"/>
      <c r="C348" s="518"/>
      <c r="D348" s="518"/>
      <c r="E348" s="187">
        <f>SUM(F348:I348,'5.10b'!E348:I348)</f>
        <v>7221</v>
      </c>
      <c r="F348" s="225" t="s">
        <v>673</v>
      </c>
      <c r="G348" s="186">
        <v>0</v>
      </c>
      <c r="H348" s="186">
        <v>0</v>
      </c>
      <c r="I348" s="186">
        <v>0</v>
      </c>
    </row>
    <row r="349" spans="1:9" x14ac:dyDescent="0.2">
      <c r="A349" s="515" t="s">
        <v>96</v>
      </c>
      <c r="B349" s="518"/>
      <c r="C349" s="518"/>
      <c r="D349" s="518"/>
      <c r="E349" s="187">
        <f>SUM(F349:I349,'5.10b'!E349:I349)</f>
        <v>1172</v>
      </c>
      <c r="F349" s="225" t="s">
        <v>673</v>
      </c>
      <c r="G349" s="186">
        <v>0</v>
      </c>
      <c r="H349" s="186">
        <v>0</v>
      </c>
      <c r="I349" s="186">
        <v>0</v>
      </c>
    </row>
    <row r="350" spans="1:9" ht="23.25" customHeight="1" x14ac:dyDescent="0.2">
      <c r="A350" s="517" t="s">
        <v>519</v>
      </c>
      <c r="B350" s="517"/>
      <c r="C350" s="517"/>
      <c r="D350" s="517"/>
      <c r="E350" s="187">
        <f>SUM(F350:I350,'5.10b'!E350:I350)</f>
        <v>73947</v>
      </c>
      <c r="F350" s="225" t="s">
        <v>673</v>
      </c>
      <c r="G350" s="186">
        <f>SUM(G351:G354)</f>
        <v>425</v>
      </c>
      <c r="H350" s="186">
        <f>SUM(H351:H354)</f>
        <v>0</v>
      </c>
      <c r="I350" s="186">
        <f>SUM(I351:I354)</f>
        <v>0</v>
      </c>
    </row>
    <row r="351" spans="1:9" ht="23.25" customHeight="1" x14ac:dyDescent="0.2">
      <c r="A351" s="515" t="s">
        <v>36</v>
      </c>
      <c r="B351" s="518"/>
      <c r="C351" s="518"/>
      <c r="D351" s="518"/>
      <c r="E351" s="187">
        <f>SUM(F351:I351,'5.10b'!E351:I351)</f>
        <v>38763</v>
      </c>
      <c r="F351" s="225" t="s">
        <v>673</v>
      </c>
      <c r="G351" s="186">
        <v>425</v>
      </c>
      <c r="H351" s="186">
        <v>0</v>
      </c>
      <c r="I351" s="186">
        <v>0</v>
      </c>
    </row>
    <row r="352" spans="1:9" x14ac:dyDescent="0.2">
      <c r="A352" s="515" t="s">
        <v>98</v>
      </c>
      <c r="B352" s="518"/>
      <c r="C352" s="518"/>
      <c r="D352" s="518"/>
      <c r="E352" s="187">
        <f>SUM(F352:I352,'5.10b'!E352:I352)</f>
        <v>6741</v>
      </c>
      <c r="F352" s="225" t="s">
        <v>673</v>
      </c>
      <c r="G352" s="186">
        <v>0</v>
      </c>
      <c r="H352" s="186">
        <v>0</v>
      </c>
      <c r="I352" s="186">
        <v>0</v>
      </c>
    </row>
    <row r="353" spans="1:9" x14ac:dyDescent="0.2">
      <c r="A353" s="515" t="s">
        <v>97</v>
      </c>
      <c r="B353" s="518"/>
      <c r="C353" s="518"/>
      <c r="D353" s="518"/>
      <c r="E353" s="187">
        <f>SUM(F353:I353,'5.10b'!E353:I353)</f>
        <v>18123</v>
      </c>
      <c r="F353" s="225" t="s">
        <v>673</v>
      </c>
      <c r="G353" s="186">
        <v>0</v>
      </c>
      <c r="H353" s="186">
        <v>0</v>
      </c>
      <c r="I353" s="186">
        <v>0</v>
      </c>
    </row>
    <row r="354" spans="1:9" x14ac:dyDescent="0.2">
      <c r="A354" s="515" t="s">
        <v>96</v>
      </c>
      <c r="B354" s="518"/>
      <c r="C354" s="518"/>
      <c r="D354" s="518"/>
      <c r="E354" s="187">
        <f>SUM(F354:I354,'5.10b'!E354:I354)</f>
        <v>10320</v>
      </c>
      <c r="F354" s="225" t="s">
        <v>673</v>
      </c>
      <c r="G354" s="186">
        <v>0</v>
      </c>
      <c r="H354" s="186">
        <v>0</v>
      </c>
      <c r="I354" s="186">
        <v>0</v>
      </c>
    </row>
    <row r="355" spans="1:9" ht="23.25" customHeight="1" x14ac:dyDescent="0.2">
      <c r="A355" s="517" t="s">
        <v>518</v>
      </c>
      <c r="B355" s="517"/>
      <c r="C355" s="517"/>
      <c r="D355" s="517"/>
      <c r="E355" s="187">
        <f>SUM(F355:I355,'5.10b'!E355:I355)</f>
        <v>10827</v>
      </c>
      <c r="F355" s="225" t="s">
        <v>673</v>
      </c>
      <c r="G355" s="186">
        <f>SUM(G356:G357)</f>
        <v>0</v>
      </c>
      <c r="H355" s="186">
        <f>SUM(H356:H357)</f>
        <v>0</v>
      </c>
      <c r="I355" s="186">
        <f>SUM(I356:I357)</f>
        <v>0</v>
      </c>
    </row>
    <row r="356" spans="1:9" ht="23.25" customHeight="1" x14ac:dyDescent="0.2">
      <c r="A356" s="515" t="s">
        <v>36</v>
      </c>
      <c r="B356" s="518"/>
      <c r="C356" s="518"/>
      <c r="D356" s="518"/>
      <c r="E356" s="187">
        <f>SUM(F356:I356,'5.10b'!E356:I356)</f>
        <v>9912</v>
      </c>
      <c r="F356" s="225" t="s">
        <v>673</v>
      </c>
      <c r="G356" s="186">
        <v>0</v>
      </c>
      <c r="H356" s="186">
        <v>0</v>
      </c>
      <c r="I356" s="186">
        <v>0</v>
      </c>
    </row>
    <row r="357" spans="1:9" x14ac:dyDescent="0.2">
      <c r="A357" s="515" t="s">
        <v>96</v>
      </c>
      <c r="B357" s="518"/>
      <c r="C357" s="518"/>
      <c r="D357" s="518"/>
      <c r="E357" s="187">
        <f>SUM(F357:I357,'5.10b'!E357:I357)</f>
        <v>915</v>
      </c>
      <c r="F357" s="225" t="s">
        <v>673</v>
      </c>
      <c r="G357" s="186">
        <v>0</v>
      </c>
      <c r="H357" s="186">
        <v>0</v>
      </c>
      <c r="I357" s="186">
        <v>0</v>
      </c>
    </row>
    <row r="358" spans="1:9" ht="23.25" customHeight="1" x14ac:dyDescent="0.2">
      <c r="A358" s="517" t="s">
        <v>517</v>
      </c>
      <c r="B358" s="517"/>
      <c r="C358" s="517"/>
      <c r="D358" s="517"/>
      <c r="E358" s="187">
        <f>SUM(F358:I358,'5.10b'!E358:I358)</f>
        <v>41703</v>
      </c>
      <c r="F358" s="225" t="s">
        <v>673</v>
      </c>
      <c r="G358" s="186">
        <f>SUM(G359:G362)</f>
        <v>0</v>
      </c>
      <c r="H358" s="186">
        <f>SUM(H359:H362)</f>
        <v>0</v>
      </c>
      <c r="I358" s="186">
        <f>SUM(I359:I362)</f>
        <v>0</v>
      </c>
    </row>
    <row r="359" spans="1:9" ht="23.25" customHeight="1" x14ac:dyDescent="0.2">
      <c r="A359" s="515" t="s">
        <v>36</v>
      </c>
      <c r="B359" s="518"/>
      <c r="C359" s="518"/>
      <c r="D359" s="518"/>
      <c r="E359" s="187">
        <f>SUM(F359:I359,'5.10b'!E359:I359)</f>
        <v>37888</v>
      </c>
      <c r="F359" s="225" t="s">
        <v>673</v>
      </c>
      <c r="G359" s="186">
        <v>0</v>
      </c>
      <c r="H359" s="186">
        <v>0</v>
      </c>
      <c r="I359" s="186">
        <v>0</v>
      </c>
    </row>
    <row r="360" spans="1:9" x14ac:dyDescent="0.2">
      <c r="A360" s="515" t="s">
        <v>98</v>
      </c>
      <c r="B360" s="518"/>
      <c r="C360" s="518"/>
      <c r="D360" s="518"/>
      <c r="E360" s="187">
        <f>SUM(F360:I360,'5.10b'!E360:I360)</f>
        <v>570</v>
      </c>
      <c r="F360" s="225" t="s">
        <v>673</v>
      </c>
      <c r="G360" s="186">
        <v>0</v>
      </c>
      <c r="H360" s="186">
        <v>0</v>
      </c>
      <c r="I360" s="186">
        <v>0</v>
      </c>
    </row>
    <row r="361" spans="1:9" x14ac:dyDescent="0.2">
      <c r="A361" s="515" t="s">
        <v>97</v>
      </c>
      <c r="B361" s="518"/>
      <c r="C361" s="518"/>
      <c r="D361" s="518"/>
      <c r="E361" s="187">
        <f>SUM(F361:I361,'5.10b'!E361:I361)</f>
        <v>612</v>
      </c>
      <c r="F361" s="225" t="s">
        <v>673</v>
      </c>
      <c r="G361" s="186">
        <v>0</v>
      </c>
      <c r="H361" s="186">
        <v>0</v>
      </c>
      <c r="I361" s="186">
        <v>0</v>
      </c>
    </row>
    <row r="362" spans="1:9" x14ac:dyDescent="0.2">
      <c r="A362" s="515" t="s">
        <v>96</v>
      </c>
      <c r="B362" s="518"/>
      <c r="C362" s="518"/>
      <c r="D362" s="518"/>
      <c r="E362" s="187">
        <f>SUM(F362:I362,'5.10b'!E362:I362)</f>
        <v>2633</v>
      </c>
      <c r="F362" s="225" t="s">
        <v>673</v>
      </c>
      <c r="G362" s="186">
        <v>0</v>
      </c>
      <c r="H362" s="186">
        <v>0</v>
      </c>
      <c r="I362" s="186">
        <v>0</v>
      </c>
    </row>
    <row r="363" spans="1:9" ht="23.25" customHeight="1" x14ac:dyDescent="0.2">
      <c r="A363" s="517" t="s">
        <v>516</v>
      </c>
      <c r="B363" s="517"/>
      <c r="C363" s="517"/>
      <c r="D363" s="517"/>
      <c r="E363" s="187">
        <f>SUM(F363:I363,'5.10b'!E363:I363)</f>
        <v>8625</v>
      </c>
      <c r="F363" s="225" t="s">
        <v>673</v>
      </c>
      <c r="G363" s="186">
        <f>SUM(G364:G366)</f>
        <v>0</v>
      </c>
      <c r="H363" s="186">
        <f>SUM(H364:H366)</f>
        <v>0</v>
      </c>
      <c r="I363" s="186">
        <f>SUM(I364:I366)</f>
        <v>0</v>
      </c>
    </row>
    <row r="364" spans="1:9" ht="23.25" customHeight="1" x14ac:dyDescent="0.2">
      <c r="A364" s="515" t="s">
        <v>36</v>
      </c>
      <c r="B364" s="518"/>
      <c r="C364" s="518"/>
      <c r="D364" s="518"/>
      <c r="E364" s="187">
        <f>SUM(F364:I364,'5.10b'!E364:I364)</f>
        <v>7709</v>
      </c>
      <c r="F364" s="225" t="s">
        <v>673</v>
      </c>
      <c r="G364" s="186">
        <v>0</v>
      </c>
      <c r="H364" s="186">
        <v>0</v>
      </c>
      <c r="I364" s="186">
        <v>0</v>
      </c>
    </row>
    <row r="365" spans="1:9" x14ac:dyDescent="0.2">
      <c r="A365" s="487" t="s">
        <v>97</v>
      </c>
      <c r="B365" s="518"/>
      <c r="C365" s="518"/>
      <c r="D365" s="518"/>
      <c r="E365" s="187">
        <f>SUM(F365:I365,'5.10b'!E365:I365)</f>
        <v>0</v>
      </c>
      <c r="F365" s="225" t="s">
        <v>673</v>
      </c>
      <c r="G365" s="186">
        <v>0</v>
      </c>
      <c r="H365" s="186">
        <v>0</v>
      </c>
      <c r="I365" s="186">
        <v>0</v>
      </c>
    </row>
    <row r="366" spans="1:9" x14ac:dyDescent="0.2">
      <c r="A366" s="515" t="s">
        <v>96</v>
      </c>
      <c r="B366" s="518"/>
      <c r="C366" s="518"/>
      <c r="D366" s="518"/>
      <c r="E366" s="187">
        <f>SUM(F366:I366,'5.10b'!E366:I366)</f>
        <v>916</v>
      </c>
      <c r="F366" s="225" t="s">
        <v>673</v>
      </c>
      <c r="G366" s="186">
        <v>0</v>
      </c>
      <c r="H366" s="186">
        <v>0</v>
      </c>
      <c r="I366" s="186">
        <v>0</v>
      </c>
    </row>
    <row r="367" spans="1:9" ht="23.25" customHeight="1" x14ac:dyDescent="0.2">
      <c r="A367" s="517" t="s">
        <v>515</v>
      </c>
      <c r="B367" s="517"/>
      <c r="C367" s="517"/>
      <c r="D367" s="517"/>
      <c r="E367" s="187">
        <f>SUM(F367:I367,'5.10b'!E367:I367)</f>
        <v>51318</v>
      </c>
      <c r="F367" s="225" t="s">
        <v>673</v>
      </c>
      <c r="G367" s="186">
        <f>SUM(G368:G371)</f>
        <v>2138</v>
      </c>
      <c r="H367" s="186">
        <f>SUM(H368:H371)</f>
        <v>0</v>
      </c>
      <c r="I367" s="186">
        <f>SUM(I368:I371)</f>
        <v>0</v>
      </c>
    </row>
    <row r="368" spans="1:9" ht="23.25" customHeight="1" x14ac:dyDescent="0.2">
      <c r="A368" s="515" t="s">
        <v>36</v>
      </c>
      <c r="B368" s="518"/>
      <c r="C368" s="518"/>
      <c r="D368" s="518"/>
      <c r="E368" s="187">
        <f>SUM(F368:I368,'5.10b'!E368:I368)</f>
        <v>39217</v>
      </c>
      <c r="F368" s="225" t="s">
        <v>673</v>
      </c>
      <c r="G368" s="186">
        <v>2138</v>
      </c>
      <c r="H368" s="186">
        <v>0</v>
      </c>
      <c r="I368" s="186">
        <v>0</v>
      </c>
    </row>
    <row r="369" spans="1:9" x14ac:dyDescent="0.2">
      <c r="A369" s="515" t="s">
        <v>98</v>
      </c>
      <c r="B369" s="518"/>
      <c r="C369" s="518"/>
      <c r="D369" s="518"/>
      <c r="E369" s="187">
        <f>SUM(F369:I369,'5.10b'!E369:I369)</f>
        <v>4238</v>
      </c>
      <c r="F369" s="225" t="s">
        <v>673</v>
      </c>
      <c r="G369" s="186">
        <v>0</v>
      </c>
      <c r="H369" s="186">
        <v>0</v>
      </c>
      <c r="I369" s="186">
        <v>0</v>
      </c>
    </row>
    <row r="370" spans="1:9" x14ac:dyDescent="0.2">
      <c r="A370" s="515" t="s">
        <v>97</v>
      </c>
      <c r="B370" s="518"/>
      <c r="C370" s="518"/>
      <c r="D370" s="518"/>
      <c r="E370" s="187">
        <f>SUM(F370:I370,'5.10b'!E370:I370)</f>
        <v>7109</v>
      </c>
      <c r="F370" s="225" t="s">
        <v>673</v>
      </c>
      <c r="G370" s="186">
        <v>0</v>
      </c>
      <c r="H370" s="186">
        <v>0</v>
      </c>
      <c r="I370" s="186">
        <v>0</v>
      </c>
    </row>
    <row r="371" spans="1:9" x14ac:dyDescent="0.2">
      <c r="A371" s="515" t="s">
        <v>96</v>
      </c>
      <c r="B371" s="518"/>
      <c r="C371" s="518"/>
      <c r="D371" s="518"/>
      <c r="E371" s="187">
        <f>SUM(F371:I371,'5.10b'!E371:I371)</f>
        <v>754</v>
      </c>
      <c r="F371" s="225" t="s">
        <v>673</v>
      </c>
      <c r="G371" s="186">
        <v>0</v>
      </c>
      <c r="H371" s="186">
        <v>0</v>
      </c>
      <c r="I371" s="186">
        <v>0</v>
      </c>
    </row>
    <row r="372" spans="1:9" ht="23.25" customHeight="1" x14ac:dyDescent="0.2">
      <c r="A372" s="517" t="s">
        <v>514</v>
      </c>
      <c r="B372" s="517"/>
      <c r="C372" s="517"/>
      <c r="D372" s="517"/>
      <c r="E372" s="187">
        <f>SUM(F372:I372,'5.10b'!E372:I372)</f>
        <v>44616</v>
      </c>
      <c r="F372" s="225" t="s">
        <v>673</v>
      </c>
      <c r="G372" s="186">
        <f>SUM(G373:G374)</f>
        <v>3545</v>
      </c>
      <c r="H372" s="186">
        <f>SUM(H373:H374)</f>
        <v>0</v>
      </c>
      <c r="I372" s="186">
        <f>SUM(I373:I374)</f>
        <v>0</v>
      </c>
    </row>
    <row r="373" spans="1:9" ht="23.25" customHeight="1" x14ac:dyDescent="0.2">
      <c r="A373" s="515" t="s">
        <v>36</v>
      </c>
      <c r="B373" s="518"/>
      <c r="C373" s="518"/>
      <c r="D373" s="518"/>
      <c r="E373" s="187">
        <f>SUM(F373:I373,'5.10b'!E373:I373)</f>
        <v>43264</v>
      </c>
      <c r="F373" s="225" t="s">
        <v>673</v>
      </c>
      <c r="G373" s="186">
        <v>3545</v>
      </c>
      <c r="H373" s="186">
        <v>0</v>
      </c>
      <c r="I373" s="186">
        <v>0</v>
      </c>
    </row>
    <row r="374" spans="1:9" x14ac:dyDescent="0.2">
      <c r="A374" s="515" t="s">
        <v>96</v>
      </c>
      <c r="B374" s="518"/>
      <c r="C374" s="518"/>
      <c r="D374" s="518"/>
      <c r="E374" s="187">
        <f>SUM(F374:I374,'5.10b'!E374:I374)</f>
        <v>1352</v>
      </c>
      <c r="F374" s="225" t="s">
        <v>673</v>
      </c>
      <c r="G374" s="186">
        <v>0</v>
      </c>
      <c r="H374" s="186">
        <v>0</v>
      </c>
      <c r="I374" s="186">
        <v>0</v>
      </c>
    </row>
    <row r="375" spans="1:9" ht="23.25" customHeight="1" x14ac:dyDescent="0.2">
      <c r="A375" s="517" t="s">
        <v>513</v>
      </c>
      <c r="B375" s="517"/>
      <c r="C375" s="517"/>
      <c r="D375" s="517"/>
      <c r="E375" s="187">
        <f>SUM(F375:I375,'5.10b'!E375:I375)</f>
        <v>41575</v>
      </c>
      <c r="F375" s="225" t="s">
        <v>673</v>
      </c>
      <c r="G375" s="186">
        <f>SUM(G376:G377)</f>
        <v>0</v>
      </c>
      <c r="H375" s="186">
        <f>SUM(H376:H377)</f>
        <v>0</v>
      </c>
      <c r="I375" s="186">
        <f>SUM(I376:I377)</f>
        <v>0</v>
      </c>
    </row>
    <row r="376" spans="1:9" ht="23.25" customHeight="1" x14ac:dyDescent="0.2">
      <c r="A376" s="515" t="s">
        <v>36</v>
      </c>
      <c r="B376" s="518"/>
      <c r="C376" s="518"/>
      <c r="D376" s="518"/>
      <c r="E376" s="187">
        <f>SUM(F376:I376,'5.10b'!E376:I376)</f>
        <v>37161</v>
      </c>
      <c r="F376" s="225" t="s">
        <v>673</v>
      </c>
      <c r="G376" s="186">
        <v>0</v>
      </c>
      <c r="H376" s="186">
        <v>0</v>
      </c>
      <c r="I376" s="186">
        <v>0</v>
      </c>
    </row>
    <row r="377" spans="1:9" x14ac:dyDescent="0.2">
      <c r="A377" s="515" t="s">
        <v>96</v>
      </c>
      <c r="B377" s="518"/>
      <c r="C377" s="518"/>
      <c r="D377" s="518"/>
      <c r="E377" s="187">
        <f>SUM(F377:I377,'5.10b'!E377:I377)</f>
        <v>4414</v>
      </c>
      <c r="F377" s="225" t="s">
        <v>673</v>
      </c>
      <c r="G377" s="186">
        <v>0</v>
      </c>
      <c r="H377" s="186">
        <v>0</v>
      </c>
      <c r="I377" s="186">
        <v>0</v>
      </c>
    </row>
    <row r="378" spans="1:9" ht="23.25" customHeight="1" x14ac:dyDescent="0.2">
      <c r="A378" s="517" t="s">
        <v>512</v>
      </c>
      <c r="B378" s="517"/>
      <c r="C378" s="517"/>
      <c r="D378" s="517"/>
      <c r="E378" s="187">
        <f>SUM(F378:I378,'5.10b'!E378:I378)</f>
        <v>35172</v>
      </c>
      <c r="F378" s="225" t="s">
        <v>673</v>
      </c>
      <c r="G378" s="186">
        <f>SUM(G379:G382)</f>
        <v>0</v>
      </c>
      <c r="H378" s="186">
        <f>SUM(H379:H382)</f>
        <v>0</v>
      </c>
      <c r="I378" s="186">
        <f>SUM(I379:I382)</f>
        <v>0</v>
      </c>
    </row>
    <row r="379" spans="1:9" ht="23.25" customHeight="1" x14ac:dyDescent="0.2">
      <c r="A379" s="487" t="s">
        <v>36</v>
      </c>
      <c r="B379" s="518"/>
      <c r="C379" s="518"/>
      <c r="D379" s="518"/>
      <c r="E379" s="187">
        <f>SUM(F379:I379,'5.10b'!E379:I379)</f>
        <v>18984</v>
      </c>
      <c r="F379" s="225" t="s">
        <v>673</v>
      </c>
      <c r="G379" s="186">
        <v>0</v>
      </c>
      <c r="H379" s="186">
        <v>0</v>
      </c>
      <c r="I379" s="186">
        <v>0</v>
      </c>
    </row>
    <row r="380" spans="1:9" x14ac:dyDescent="0.2">
      <c r="A380" s="487" t="s">
        <v>98</v>
      </c>
      <c r="B380" s="518"/>
      <c r="C380" s="518"/>
      <c r="D380" s="518"/>
      <c r="E380" s="187">
        <f>SUM(F380:I380,'5.10b'!E380:I380)</f>
        <v>5202</v>
      </c>
      <c r="F380" s="225" t="s">
        <v>673</v>
      </c>
      <c r="G380" s="186">
        <v>0</v>
      </c>
      <c r="H380" s="186">
        <v>0</v>
      </c>
      <c r="I380" s="186">
        <v>0</v>
      </c>
    </row>
    <row r="381" spans="1:9" x14ac:dyDescent="0.2">
      <c r="A381" s="487" t="s">
        <v>97</v>
      </c>
      <c r="B381" s="518"/>
      <c r="C381" s="518"/>
      <c r="D381" s="518"/>
      <c r="E381" s="187">
        <f>SUM(F381:I381,'5.10b'!E381:I381)</f>
        <v>8672</v>
      </c>
      <c r="F381" s="225" t="s">
        <v>673</v>
      </c>
      <c r="G381" s="186">
        <v>0</v>
      </c>
      <c r="H381" s="186">
        <v>0</v>
      </c>
      <c r="I381" s="186">
        <v>0</v>
      </c>
    </row>
    <row r="382" spans="1:9" x14ac:dyDescent="0.2">
      <c r="A382" s="487" t="s">
        <v>96</v>
      </c>
      <c r="B382" s="518"/>
      <c r="C382" s="518"/>
      <c r="D382" s="518"/>
      <c r="E382" s="187">
        <f>SUM(F382:I382,'5.10b'!E382:I382)</f>
        <v>2314</v>
      </c>
      <c r="F382" s="225" t="s">
        <v>673</v>
      </c>
      <c r="G382" s="186">
        <v>0</v>
      </c>
      <c r="H382" s="186">
        <v>0</v>
      </c>
      <c r="I382" s="186">
        <v>0</v>
      </c>
    </row>
    <row r="383" spans="1:9" ht="23.25" customHeight="1" x14ac:dyDescent="0.2">
      <c r="A383" s="528" t="s">
        <v>688</v>
      </c>
      <c r="B383" s="528"/>
      <c r="C383" s="528"/>
      <c r="D383" s="528"/>
      <c r="E383" s="187">
        <f>SUM(F383:I383,'5.10b'!E383:I383)</f>
        <v>2282</v>
      </c>
      <c r="F383" s="225" t="s">
        <v>673</v>
      </c>
      <c r="G383" s="186">
        <f>SUM(G384:G385)</f>
        <v>0</v>
      </c>
      <c r="H383" s="186">
        <f>SUM(H384:H385)</f>
        <v>0</v>
      </c>
      <c r="I383" s="186">
        <f>SUM(I384:I385)</f>
        <v>0</v>
      </c>
    </row>
    <row r="384" spans="1:9" ht="23.25" customHeight="1" x14ac:dyDescent="0.2">
      <c r="A384" s="487" t="s">
        <v>36</v>
      </c>
      <c r="B384" s="518"/>
      <c r="C384" s="518"/>
      <c r="D384" s="518"/>
      <c r="E384" s="187">
        <f>SUM(F384:I384,'5.10b'!E384:I384)</f>
        <v>1744</v>
      </c>
      <c r="F384" s="225" t="s">
        <v>673</v>
      </c>
      <c r="G384" s="186">
        <v>0</v>
      </c>
      <c r="H384" s="186">
        <v>0</v>
      </c>
      <c r="I384" s="186">
        <v>0</v>
      </c>
    </row>
    <row r="385" spans="1:9" x14ac:dyDescent="0.2">
      <c r="A385" s="487" t="s">
        <v>96</v>
      </c>
      <c r="B385" s="518"/>
      <c r="C385" s="518"/>
      <c r="D385" s="518"/>
      <c r="E385" s="187">
        <f>SUM(F385:I385,'5.10b'!E385:I385)</f>
        <v>538</v>
      </c>
      <c r="F385" s="225" t="s">
        <v>673</v>
      </c>
      <c r="G385" s="186">
        <v>0</v>
      </c>
      <c r="H385" s="186">
        <v>0</v>
      </c>
      <c r="I385" s="186">
        <v>0</v>
      </c>
    </row>
    <row r="386" spans="1:9" ht="23.25" customHeight="1" x14ac:dyDescent="0.2">
      <c r="A386" s="528" t="s">
        <v>511</v>
      </c>
      <c r="B386" s="528"/>
      <c r="C386" s="528"/>
      <c r="D386" s="528"/>
      <c r="E386" s="187">
        <f>SUM(F386:I386,'5.10b'!E386:I386)</f>
        <v>36356</v>
      </c>
      <c r="F386" s="225" t="s">
        <v>673</v>
      </c>
      <c r="G386" s="186">
        <f>SUM(G387:G388)</f>
        <v>0</v>
      </c>
      <c r="H386" s="186">
        <f>SUM(H387:H388)</f>
        <v>0</v>
      </c>
      <c r="I386" s="186">
        <f>SUM(I387:I388)</f>
        <v>0</v>
      </c>
    </row>
    <row r="387" spans="1:9" ht="23.25" customHeight="1" x14ac:dyDescent="0.2">
      <c r="A387" s="487" t="s">
        <v>36</v>
      </c>
      <c r="B387" s="518"/>
      <c r="C387" s="518"/>
      <c r="D387" s="518"/>
      <c r="E387" s="187">
        <f>SUM(F387:I387,'5.10b'!E387:I387)</f>
        <v>35003</v>
      </c>
      <c r="F387" s="225" t="s">
        <v>673</v>
      </c>
      <c r="G387" s="186">
        <v>0</v>
      </c>
      <c r="H387" s="186">
        <v>0</v>
      </c>
      <c r="I387" s="186">
        <v>0</v>
      </c>
    </row>
    <row r="388" spans="1:9" x14ac:dyDescent="0.2">
      <c r="A388" s="487" t="s">
        <v>96</v>
      </c>
      <c r="B388" s="518"/>
      <c r="C388" s="518"/>
      <c r="D388" s="518"/>
      <c r="E388" s="187">
        <f>SUM(F388:I388,'5.10b'!E388:I388)</f>
        <v>1353</v>
      </c>
      <c r="F388" s="225" t="s">
        <v>673</v>
      </c>
      <c r="G388" s="186">
        <v>0</v>
      </c>
      <c r="H388" s="186">
        <v>0</v>
      </c>
      <c r="I388" s="186">
        <v>0</v>
      </c>
    </row>
    <row r="389" spans="1:9" ht="23.25" customHeight="1" x14ac:dyDescent="0.2">
      <c r="A389" s="528" t="s">
        <v>510</v>
      </c>
      <c r="B389" s="528"/>
      <c r="C389" s="528"/>
      <c r="D389" s="528"/>
      <c r="E389" s="187">
        <f>SUM(F389:I389,'5.10b'!E389:I389)</f>
        <v>158006</v>
      </c>
      <c r="F389" s="225" t="s">
        <v>673</v>
      </c>
      <c r="G389" s="186">
        <f>SUM(G390:G393)</f>
        <v>9938</v>
      </c>
      <c r="H389" s="186">
        <f>SUM(H390:H393)</f>
        <v>59277</v>
      </c>
      <c r="I389" s="186">
        <f>SUM(I390:I393)</f>
        <v>0</v>
      </c>
    </row>
    <row r="390" spans="1:9" ht="23.25" customHeight="1" x14ac:dyDescent="0.2">
      <c r="A390" s="487" t="s">
        <v>36</v>
      </c>
      <c r="B390" s="518"/>
      <c r="C390" s="518"/>
      <c r="D390" s="518"/>
      <c r="E390" s="187">
        <f>SUM(F390:I390,'5.10b'!E390:I390)</f>
        <v>115768</v>
      </c>
      <c r="F390" s="225" t="s">
        <v>673</v>
      </c>
      <c r="G390" s="186">
        <v>9938</v>
      </c>
      <c r="H390" s="186">
        <v>27144</v>
      </c>
      <c r="I390" s="186">
        <v>0</v>
      </c>
    </row>
    <row r="391" spans="1:9" x14ac:dyDescent="0.2">
      <c r="A391" s="487" t="s">
        <v>98</v>
      </c>
      <c r="B391" s="518"/>
      <c r="C391" s="518"/>
      <c r="D391" s="518"/>
      <c r="E391" s="187">
        <f>SUM(F391:I391,'5.10b'!E391:I391)</f>
        <v>17530</v>
      </c>
      <c r="F391" s="225" t="s">
        <v>673</v>
      </c>
      <c r="G391" s="186">
        <v>0</v>
      </c>
      <c r="H391" s="186">
        <v>15460</v>
      </c>
      <c r="I391" s="186">
        <v>0</v>
      </c>
    </row>
    <row r="392" spans="1:9" x14ac:dyDescent="0.2">
      <c r="A392" s="487" t="s">
        <v>97</v>
      </c>
      <c r="B392" s="518"/>
      <c r="C392" s="518"/>
      <c r="D392" s="518"/>
      <c r="E392" s="187">
        <f>SUM(F392:I392,'5.10b'!E392:I392)</f>
        <v>19836</v>
      </c>
      <c r="F392" s="225" t="s">
        <v>673</v>
      </c>
      <c r="G392" s="186">
        <v>0</v>
      </c>
      <c r="H392" s="186">
        <v>12769</v>
      </c>
      <c r="I392" s="186">
        <v>0</v>
      </c>
    </row>
    <row r="393" spans="1:9" x14ac:dyDescent="0.2">
      <c r="A393" s="487" t="s">
        <v>96</v>
      </c>
      <c r="B393" s="518"/>
      <c r="C393" s="518"/>
      <c r="D393" s="518"/>
      <c r="E393" s="187">
        <f>SUM(F393:I393,'5.10b'!E393:I393)</f>
        <v>4872</v>
      </c>
      <c r="F393" s="225" t="s">
        <v>673</v>
      </c>
      <c r="G393" s="186">
        <v>0</v>
      </c>
      <c r="H393" s="186">
        <v>3904</v>
      </c>
      <c r="I393" s="186">
        <v>0</v>
      </c>
    </row>
    <row r="394" spans="1:9" ht="23.25" customHeight="1" x14ac:dyDescent="0.2">
      <c r="A394" s="517" t="s">
        <v>689</v>
      </c>
      <c r="B394" s="517"/>
      <c r="C394" s="517"/>
      <c r="D394" s="517"/>
      <c r="E394" s="187">
        <f>SUM(F394:I394,'5.10b'!E394:I394)</f>
        <v>4672</v>
      </c>
      <c r="F394" s="225" t="s">
        <v>673</v>
      </c>
      <c r="G394" s="186">
        <f>SUM(G395:G396)</f>
        <v>0</v>
      </c>
      <c r="H394" s="186">
        <f>SUM(H395:H396)</f>
        <v>0</v>
      </c>
      <c r="I394" s="186">
        <f>SUM(I395:I396)</f>
        <v>0</v>
      </c>
    </row>
    <row r="395" spans="1:9" ht="23.25" customHeight="1" x14ac:dyDescent="0.2">
      <c r="A395" s="487" t="s">
        <v>36</v>
      </c>
      <c r="B395" s="518"/>
      <c r="C395" s="518"/>
      <c r="D395" s="518"/>
      <c r="E395" s="187">
        <f>SUM(F395:I395,'5.10b'!E395:I395)</f>
        <v>4176</v>
      </c>
      <c r="F395" s="225" t="s">
        <v>673</v>
      </c>
      <c r="G395" s="186">
        <v>0</v>
      </c>
      <c r="H395" s="186">
        <v>0</v>
      </c>
      <c r="I395" s="186">
        <v>0</v>
      </c>
    </row>
    <row r="396" spans="1:9" x14ac:dyDescent="0.2">
      <c r="A396" s="487" t="s">
        <v>96</v>
      </c>
      <c r="B396" s="518"/>
      <c r="C396" s="518"/>
      <c r="D396" s="518"/>
      <c r="E396" s="187">
        <f>SUM(F396:I396,'5.10b'!E396:I396)</f>
        <v>496</v>
      </c>
      <c r="F396" s="225" t="s">
        <v>673</v>
      </c>
      <c r="G396" s="186">
        <v>0</v>
      </c>
      <c r="H396" s="186">
        <v>0</v>
      </c>
      <c r="I396" s="186">
        <v>0</v>
      </c>
    </row>
    <row r="397" spans="1:9" ht="23.25" customHeight="1" x14ac:dyDescent="0.2">
      <c r="A397" s="528" t="s">
        <v>509</v>
      </c>
      <c r="B397" s="528"/>
      <c r="C397" s="528"/>
      <c r="D397" s="528"/>
      <c r="E397" s="187">
        <f>SUM(F397:I397,'5.10b'!E397:I397)</f>
        <v>11051</v>
      </c>
      <c r="F397" s="225" t="s">
        <v>673</v>
      </c>
      <c r="G397" s="186">
        <f>SUM(G398:G399)</f>
        <v>0</v>
      </c>
      <c r="H397" s="186">
        <f>SUM(H398:H399)</f>
        <v>0</v>
      </c>
      <c r="I397" s="186">
        <f>SUM(I398:I399)</f>
        <v>0</v>
      </c>
    </row>
    <row r="398" spans="1:9" ht="23.25" customHeight="1" x14ac:dyDescent="0.2">
      <c r="A398" s="487" t="s">
        <v>36</v>
      </c>
      <c r="B398" s="518"/>
      <c r="C398" s="518"/>
      <c r="D398" s="518"/>
      <c r="E398" s="187">
        <f>SUM(F398:I398,'5.10b'!E398:I398)</f>
        <v>9695</v>
      </c>
      <c r="F398" s="225" t="s">
        <v>673</v>
      </c>
      <c r="G398" s="186">
        <v>0</v>
      </c>
      <c r="H398" s="186">
        <v>0</v>
      </c>
      <c r="I398" s="186">
        <v>0</v>
      </c>
    </row>
    <row r="399" spans="1:9" x14ac:dyDescent="0.2">
      <c r="A399" s="487" t="s">
        <v>96</v>
      </c>
      <c r="B399" s="518"/>
      <c r="C399" s="518"/>
      <c r="D399" s="518"/>
      <c r="E399" s="187">
        <f>SUM(F399:I399,'5.10b'!E399:I399)</f>
        <v>1356</v>
      </c>
      <c r="F399" s="225" t="s">
        <v>673</v>
      </c>
      <c r="G399" s="186">
        <v>0</v>
      </c>
      <c r="H399" s="186">
        <v>0</v>
      </c>
      <c r="I399" s="186">
        <v>0</v>
      </c>
    </row>
    <row r="400" spans="1:9" ht="23.25" customHeight="1" x14ac:dyDescent="0.2">
      <c r="A400" s="528" t="s">
        <v>508</v>
      </c>
      <c r="B400" s="528"/>
      <c r="C400" s="528"/>
      <c r="D400" s="528"/>
      <c r="E400" s="187">
        <f>SUM(F400:I400,'5.10b'!E400:I400)</f>
        <v>18207</v>
      </c>
      <c r="F400" s="225" t="s">
        <v>673</v>
      </c>
      <c r="G400" s="186">
        <f>SUM(G401:G404)</f>
        <v>6450</v>
      </c>
      <c r="H400" s="186">
        <f>SUM(H401:H404)</f>
        <v>0</v>
      </c>
      <c r="I400" s="186">
        <f>SUM(I401:I404)</f>
        <v>0</v>
      </c>
    </row>
    <row r="401" spans="1:9" ht="23.25" customHeight="1" x14ac:dyDescent="0.2">
      <c r="A401" s="487" t="s">
        <v>36</v>
      </c>
      <c r="B401" s="518"/>
      <c r="C401" s="518"/>
      <c r="D401" s="518"/>
      <c r="E401" s="187">
        <f>SUM(F401:I401,'5.10b'!E401:I401)</f>
        <v>14557</v>
      </c>
      <c r="F401" s="225" t="s">
        <v>673</v>
      </c>
      <c r="G401" s="186">
        <v>6450</v>
      </c>
      <c r="H401" s="186">
        <v>0</v>
      </c>
      <c r="I401" s="186">
        <v>0</v>
      </c>
    </row>
    <row r="402" spans="1:9" x14ac:dyDescent="0.2">
      <c r="A402" s="487" t="s">
        <v>98</v>
      </c>
      <c r="B402" s="518"/>
      <c r="C402" s="518"/>
      <c r="D402" s="518"/>
      <c r="E402" s="187">
        <f>SUM(F402:I402,'5.10b'!E402:I402)</f>
        <v>0</v>
      </c>
      <c r="F402" s="225" t="s">
        <v>673</v>
      </c>
      <c r="G402" s="186">
        <v>0</v>
      </c>
      <c r="H402" s="186">
        <v>0</v>
      </c>
      <c r="I402" s="186">
        <v>0</v>
      </c>
    </row>
    <row r="403" spans="1:9" x14ac:dyDescent="0.2">
      <c r="A403" s="487" t="s">
        <v>97</v>
      </c>
      <c r="B403" s="518"/>
      <c r="C403" s="518"/>
      <c r="D403" s="518"/>
      <c r="E403" s="187">
        <f>SUM(F403:I403,'5.10b'!E403:I403)</f>
        <v>0</v>
      </c>
      <c r="F403" s="225" t="s">
        <v>673</v>
      </c>
      <c r="G403" s="186">
        <v>0</v>
      </c>
      <c r="H403" s="186">
        <v>0</v>
      </c>
      <c r="I403" s="186">
        <v>0</v>
      </c>
    </row>
    <row r="404" spans="1:9" x14ac:dyDescent="0.2">
      <c r="A404" s="487" t="s">
        <v>96</v>
      </c>
      <c r="B404" s="518"/>
      <c r="C404" s="518"/>
      <c r="D404" s="518"/>
      <c r="E404" s="187">
        <f>SUM(F404:I404,'5.10b'!E404:I404)</f>
        <v>3650</v>
      </c>
      <c r="F404" s="225" t="s">
        <v>673</v>
      </c>
      <c r="G404" s="186">
        <v>0</v>
      </c>
      <c r="H404" s="186">
        <v>0</v>
      </c>
      <c r="I404" s="186">
        <v>0</v>
      </c>
    </row>
    <row r="405" spans="1:9" ht="23.25" customHeight="1" x14ac:dyDescent="0.2">
      <c r="A405" s="528" t="s">
        <v>690</v>
      </c>
      <c r="B405" s="528"/>
      <c r="C405" s="528"/>
      <c r="D405" s="528"/>
      <c r="E405" s="187">
        <f>SUM(F405:I405,'5.10b'!E405:I405)</f>
        <v>12069</v>
      </c>
      <c r="F405" s="225" t="s">
        <v>673</v>
      </c>
      <c r="G405" s="186">
        <f>SUM(G406:G406)</f>
        <v>0</v>
      </c>
      <c r="H405" s="186">
        <f>SUM(H406:H406)</f>
        <v>0</v>
      </c>
      <c r="I405" s="186">
        <f>SUM(I406:I406)</f>
        <v>0</v>
      </c>
    </row>
    <row r="406" spans="1:9" ht="23.25" customHeight="1" x14ac:dyDescent="0.2">
      <c r="A406" s="487" t="s">
        <v>36</v>
      </c>
      <c r="B406" s="516"/>
      <c r="C406" s="516"/>
      <c r="D406" s="516"/>
      <c r="E406" s="187">
        <f>SUM(F406:I406,'5.10b'!E406:I406)</f>
        <v>12069</v>
      </c>
      <c r="F406" s="225" t="s">
        <v>673</v>
      </c>
      <c r="G406" s="186">
        <v>0</v>
      </c>
      <c r="H406" s="186">
        <v>0</v>
      </c>
      <c r="I406" s="186">
        <v>0</v>
      </c>
    </row>
    <row r="407" spans="1:9" ht="23.25" customHeight="1" x14ac:dyDescent="0.2">
      <c r="A407" s="517" t="s">
        <v>691</v>
      </c>
      <c r="B407" s="517"/>
      <c r="C407" s="517"/>
      <c r="D407" s="517"/>
      <c r="E407" s="187">
        <f>SUM(F407:I407,'5.10b'!E407:I407)</f>
        <v>6900</v>
      </c>
      <c r="F407" s="225" t="s">
        <v>673</v>
      </c>
      <c r="G407" s="186">
        <f>SUM(G408:G408)</f>
        <v>0</v>
      </c>
      <c r="H407" s="186">
        <f>SUM(H408:H408)</f>
        <v>0</v>
      </c>
      <c r="I407" s="186">
        <f>SUM(I408:I408)</f>
        <v>0</v>
      </c>
    </row>
    <row r="408" spans="1:9" ht="23.25" customHeight="1" x14ac:dyDescent="0.2">
      <c r="A408" s="515" t="s">
        <v>36</v>
      </c>
      <c r="B408" s="518"/>
      <c r="C408" s="518"/>
      <c r="D408" s="518"/>
      <c r="E408" s="187">
        <f>SUM(F408:I408,'5.10b'!E408:I408)</f>
        <v>6900</v>
      </c>
      <c r="F408" s="225" t="s">
        <v>673</v>
      </c>
      <c r="G408" s="186">
        <v>0</v>
      </c>
      <c r="H408" s="186">
        <v>0</v>
      </c>
      <c r="I408" s="186">
        <v>0</v>
      </c>
    </row>
    <row r="409" spans="1:9" ht="23.25" customHeight="1" x14ac:dyDescent="0.2">
      <c r="A409" s="517" t="s">
        <v>507</v>
      </c>
      <c r="B409" s="517"/>
      <c r="C409" s="517"/>
      <c r="D409" s="517"/>
      <c r="E409" s="187">
        <f>SUM(F409:I409,'5.10b'!E409:I409)</f>
        <v>25533</v>
      </c>
      <c r="F409" s="225" t="s">
        <v>673</v>
      </c>
      <c r="G409" s="186">
        <f>SUM(G410:G411)</f>
        <v>0</v>
      </c>
      <c r="H409" s="186">
        <f>SUM(H410:H411)</f>
        <v>0</v>
      </c>
      <c r="I409" s="186">
        <f>SUM(I410:I411)</f>
        <v>0</v>
      </c>
    </row>
    <row r="410" spans="1:9" ht="23.25" customHeight="1" x14ac:dyDescent="0.2">
      <c r="A410" s="515" t="s">
        <v>36</v>
      </c>
      <c r="B410" s="518"/>
      <c r="C410" s="518"/>
      <c r="D410" s="518"/>
      <c r="E410" s="187">
        <f>SUM(F410:I410,'5.10b'!E410:I410)</f>
        <v>24252</v>
      </c>
      <c r="F410" s="225" t="s">
        <v>673</v>
      </c>
      <c r="G410" s="186">
        <v>0</v>
      </c>
      <c r="H410" s="186">
        <v>0</v>
      </c>
      <c r="I410" s="186">
        <v>0</v>
      </c>
    </row>
    <row r="411" spans="1:9" x14ac:dyDescent="0.2">
      <c r="A411" s="515" t="s">
        <v>96</v>
      </c>
      <c r="B411" s="518"/>
      <c r="C411" s="518"/>
      <c r="D411" s="518"/>
      <c r="E411" s="187">
        <f>SUM(F411:I411,'5.10b'!E411:I411)</f>
        <v>1281</v>
      </c>
      <c r="F411" s="225" t="s">
        <v>673</v>
      </c>
      <c r="G411" s="186">
        <v>0</v>
      </c>
      <c r="H411" s="186">
        <v>0</v>
      </c>
      <c r="I411" s="186">
        <v>0</v>
      </c>
    </row>
    <row r="412" spans="1:9" ht="23.25" customHeight="1" x14ac:dyDescent="0.2">
      <c r="A412" s="517" t="s">
        <v>506</v>
      </c>
      <c r="B412" s="517"/>
      <c r="C412" s="517"/>
      <c r="D412" s="517"/>
      <c r="E412" s="187">
        <f>SUM(F412:I412,'5.10b'!E412:I412)</f>
        <v>26445</v>
      </c>
      <c r="F412" s="225" t="s">
        <v>673</v>
      </c>
      <c r="G412" s="186">
        <f>SUM(G413:G415)</f>
        <v>0</v>
      </c>
      <c r="H412" s="186">
        <f>SUM(H413:H415)</f>
        <v>0</v>
      </c>
      <c r="I412" s="186">
        <f>SUM(I413:I415)</f>
        <v>0</v>
      </c>
    </row>
    <row r="413" spans="1:9" ht="23.25" customHeight="1" x14ac:dyDescent="0.2">
      <c r="A413" s="515" t="s">
        <v>36</v>
      </c>
      <c r="B413" s="518"/>
      <c r="C413" s="518"/>
      <c r="D413" s="518"/>
      <c r="E413" s="187">
        <f>SUM(F413:I413,'5.10b'!E413:I413)</f>
        <v>23966</v>
      </c>
      <c r="F413" s="225" t="s">
        <v>673</v>
      </c>
      <c r="G413" s="186">
        <v>0</v>
      </c>
      <c r="H413" s="186">
        <v>0</v>
      </c>
      <c r="I413" s="186">
        <v>0</v>
      </c>
    </row>
    <row r="414" spans="1:9" x14ac:dyDescent="0.2">
      <c r="A414" s="487" t="s">
        <v>97</v>
      </c>
      <c r="B414" s="518"/>
      <c r="C414" s="518"/>
      <c r="D414" s="518"/>
      <c r="E414" s="187">
        <f>SUM(F414:I414,'5.10b'!E414:I414)</f>
        <v>0</v>
      </c>
      <c r="F414" s="225" t="s">
        <v>673</v>
      </c>
      <c r="G414" s="186">
        <v>0</v>
      </c>
      <c r="H414" s="186">
        <v>0</v>
      </c>
      <c r="I414" s="186">
        <v>0</v>
      </c>
    </row>
    <row r="415" spans="1:9" x14ac:dyDescent="0.2">
      <c r="A415" s="515" t="s">
        <v>96</v>
      </c>
      <c r="B415" s="518"/>
      <c r="C415" s="518"/>
      <c r="D415" s="518"/>
      <c r="E415" s="187">
        <f>SUM(F415:I415,'5.10b'!E415:I415)</f>
        <v>2479</v>
      </c>
      <c r="F415" s="225" t="s">
        <v>673</v>
      </c>
      <c r="G415" s="186">
        <v>0</v>
      </c>
      <c r="H415" s="186">
        <v>0</v>
      </c>
      <c r="I415" s="186">
        <v>0</v>
      </c>
    </row>
    <row r="416" spans="1:9" ht="23.25" customHeight="1" x14ac:dyDescent="0.2">
      <c r="A416" s="517" t="s">
        <v>505</v>
      </c>
      <c r="B416" s="517"/>
      <c r="C416" s="517"/>
      <c r="D416" s="517"/>
      <c r="E416" s="187">
        <f>SUM(F416:I416,'5.10b'!E416:I416)</f>
        <v>39047</v>
      </c>
      <c r="F416" s="225" t="s">
        <v>673</v>
      </c>
      <c r="G416" s="186">
        <f>SUM(G417:G420)</f>
        <v>0</v>
      </c>
      <c r="H416" s="186">
        <f>SUM(H417:H420)</f>
        <v>0</v>
      </c>
      <c r="I416" s="186">
        <f>SUM(I417:I420)</f>
        <v>0</v>
      </c>
    </row>
    <row r="417" spans="1:9" ht="23.25" customHeight="1" x14ac:dyDescent="0.2">
      <c r="A417" s="515" t="s">
        <v>36</v>
      </c>
      <c r="B417" s="518"/>
      <c r="C417" s="518"/>
      <c r="D417" s="518"/>
      <c r="E417" s="187">
        <f>SUM(F417:I417,'5.10b'!E417:I417)</f>
        <v>34989</v>
      </c>
      <c r="F417" s="225" t="s">
        <v>673</v>
      </c>
      <c r="G417" s="186">
        <v>0</v>
      </c>
      <c r="H417" s="186">
        <v>0</v>
      </c>
      <c r="I417" s="186">
        <v>0</v>
      </c>
    </row>
    <row r="418" spans="1:9" x14ac:dyDescent="0.2">
      <c r="A418" s="487" t="s">
        <v>98</v>
      </c>
      <c r="B418" s="518"/>
      <c r="C418" s="518"/>
      <c r="D418" s="518"/>
      <c r="E418" s="187">
        <f>SUM(F418:I418,'5.10b'!E418:I418)</f>
        <v>0</v>
      </c>
      <c r="F418" s="225" t="s">
        <v>673</v>
      </c>
      <c r="G418" s="186">
        <v>0</v>
      </c>
      <c r="H418" s="186">
        <v>0</v>
      </c>
      <c r="I418" s="186">
        <v>0</v>
      </c>
    </row>
    <row r="419" spans="1:9" x14ac:dyDescent="0.2">
      <c r="A419" s="487" t="s">
        <v>97</v>
      </c>
      <c r="B419" s="518"/>
      <c r="C419" s="518"/>
      <c r="D419" s="518"/>
      <c r="E419" s="187">
        <f>SUM(F419:I419,'5.10b'!E419:I419)</f>
        <v>0</v>
      </c>
      <c r="F419" s="225" t="s">
        <v>673</v>
      </c>
      <c r="G419" s="186">
        <v>0</v>
      </c>
      <c r="H419" s="186">
        <v>0</v>
      </c>
      <c r="I419" s="186">
        <v>0</v>
      </c>
    </row>
    <row r="420" spans="1:9" x14ac:dyDescent="0.2">
      <c r="A420" s="515" t="s">
        <v>96</v>
      </c>
      <c r="B420" s="518"/>
      <c r="C420" s="518"/>
      <c r="D420" s="518"/>
      <c r="E420" s="187">
        <f>SUM(F420:I420,'5.10b'!E420:I420)</f>
        <v>4058</v>
      </c>
      <c r="F420" s="225" t="s">
        <v>673</v>
      </c>
      <c r="G420" s="186">
        <v>0</v>
      </c>
      <c r="H420" s="186">
        <v>0</v>
      </c>
      <c r="I420" s="186">
        <v>0</v>
      </c>
    </row>
    <row r="421" spans="1:9" ht="23.25" customHeight="1" x14ac:dyDescent="0.2">
      <c r="A421" s="517" t="s">
        <v>504</v>
      </c>
      <c r="B421" s="517"/>
      <c r="C421" s="517"/>
      <c r="D421" s="517"/>
      <c r="E421" s="187">
        <f>SUM(F421:I421,'5.10b'!E421:I421)</f>
        <v>156482</v>
      </c>
      <c r="F421" s="225" t="s">
        <v>673</v>
      </c>
      <c r="G421" s="186">
        <f>SUM(G422:G425)</f>
        <v>33754</v>
      </c>
      <c r="H421" s="186">
        <f>SUM(H422:H425)</f>
        <v>0</v>
      </c>
      <c r="I421" s="186">
        <f>SUM(I422:I425)</f>
        <v>4357</v>
      </c>
    </row>
    <row r="422" spans="1:9" ht="23.25" customHeight="1" x14ac:dyDescent="0.2">
      <c r="A422" s="515" t="s">
        <v>36</v>
      </c>
      <c r="B422" s="518"/>
      <c r="C422" s="518"/>
      <c r="D422" s="518"/>
      <c r="E422" s="187">
        <f>SUM(F422:I422,'5.10b'!E422:I422)</f>
        <v>110293</v>
      </c>
      <c r="F422" s="225" t="s">
        <v>673</v>
      </c>
      <c r="G422" s="186">
        <v>23232</v>
      </c>
      <c r="H422" s="186">
        <v>0</v>
      </c>
      <c r="I422" s="186">
        <v>3678</v>
      </c>
    </row>
    <row r="423" spans="1:9" x14ac:dyDescent="0.2">
      <c r="A423" s="515" t="s">
        <v>98</v>
      </c>
      <c r="B423" s="518"/>
      <c r="C423" s="518"/>
      <c r="D423" s="518"/>
      <c r="E423" s="187">
        <f>SUM(F423:I423,'5.10b'!E423:I423)</f>
        <v>15158</v>
      </c>
      <c r="F423" s="225" t="s">
        <v>673</v>
      </c>
      <c r="G423" s="186">
        <v>4086</v>
      </c>
      <c r="H423" s="186">
        <v>0</v>
      </c>
      <c r="I423" s="186">
        <v>0</v>
      </c>
    </row>
    <row r="424" spans="1:9" x14ac:dyDescent="0.2">
      <c r="A424" s="515" t="s">
        <v>97</v>
      </c>
      <c r="B424" s="518"/>
      <c r="C424" s="518"/>
      <c r="D424" s="518"/>
      <c r="E424" s="187">
        <f>SUM(F424:I424,'5.10b'!E424:I424)</f>
        <v>13858</v>
      </c>
      <c r="F424" s="225" t="s">
        <v>673</v>
      </c>
      <c r="G424" s="186">
        <v>772</v>
      </c>
      <c r="H424" s="186">
        <v>0</v>
      </c>
      <c r="I424" s="186">
        <v>0</v>
      </c>
    </row>
    <row r="425" spans="1:9" x14ac:dyDescent="0.2">
      <c r="A425" s="515" t="s">
        <v>96</v>
      </c>
      <c r="B425" s="518"/>
      <c r="C425" s="518"/>
      <c r="D425" s="518"/>
      <c r="E425" s="187">
        <f>SUM(F425:I425,'5.10b'!E425:I425)</f>
        <v>17173</v>
      </c>
      <c r="F425" s="225" t="s">
        <v>673</v>
      </c>
      <c r="G425" s="186">
        <v>5664</v>
      </c>
      <c r="H425" s="186">
        <v>0</v>
      </c>
      <c r="I425" s="186">
        <v>679</v>
      </c>
    </row>
    <row r="426" spans="1:9" ht="23.25" customHeight="1" x14ac:dyDescent="0.2">
      <c r="A426" s="517" t="s">
        <v>692</v>
      </c>
      <c r="B426" s="517"/>
      <c r="C426" s="517"/>
      <c r="D426" s="517"/>
      <c r="E426" s="187">
        <f>SUM(F426:I426,'5.10b'!E426:I426)</f>
        <v>18352</v>
      </c>
      <c r="F426" s="225" t="s">
        <v>673</v>
      </c>
      <c r="G426" s="186">
        <f>SUM(G427:G428)</f>
        <v>0</v>
      </c>
      <c r="H426" s="186">
        <f>SUM(H427:H428)</f>
        <v>0</v>
      </c>
      <c r="I426" s="186">
        <f>SUM(I427:I428)</f>
        <v>0</v>
      </c>
    </row>
    <row r="427" spans="1:9" ht="23.25" customHeight="1" x14ac:dyDescent="0.2">
      <c r="A427" s="515" t="s">
        <v>36</v>
      </c>
      <c r="B427" s="518"/>
      <c r="C427" s="518"/>
      <c r="D427" s="518"/>
      <c r="E427" s="187">
        <f>SUM(F427:I427,'5.10b'!E427:I427)</f>
        <v>17040</v>
      </c>
      <c r="F427" s="225" t="s">
        <v>673</v>
      </c>
      <c r="G427" s="186">
        <v>0</v>
      </c>
      <c r="H427" s="186">
        <v>0</v>
      </c>
      <c r="I427" s="186">
        <v>0</v>
      </c>
    </row>
    <row r="428" spans="1:9" x14ac:dyDescent="0.2">
      <c r="A428" s="515" t="s">
        <v>96</v>
      </c>
      <c r="B428" s="518"/>
      <c r="C428" s="518"/>
      <c r="D428" s="518"/>
      <c r="E428" s="187">
        <f>SUM(F428:I428,'5.10b'!E428:I428)</f>
        <v>1312</v>
      </c>
      <c r="F428" s="225" t="s">
        <v>673</v>
      </c>
      <c r="G428" s="186">
        <v>0</v>
      </c>
      <c r="H428" s="186">
        <v>0</v>
      </c>
      <c r="I428" s="186">
        <v>0</v>
      </c>
    </row>
    <row r="429" spans="1:9" ht="23.25" customHeight="1" x14ac:dyDescent="0.2">
      <c r="A429" s="517" t="s">
        <v>693</v>
      </c>
      <c r="B429" s="517"/>
      <c r="C429" s="517"/>
      <c r="D429" s="517"/>
      <c r="E429" s="187">
        <f>SUM(F429:I429,'5.10b'!E429:I429)</f>
        <v>41084</v>
      </c>
      <c r="F429" s="225" t="s">
        <v>673</v>
      </c>
      <c r="G429" s="186">
        <f>SUM(G430:G433)</f>
        <v>0</v>
      </c>
      <c r="H429" s="186">
        <f>SUM(H430:H433)</f>
        <v>0</v>
      </c>
      <c r="I429" s="186">
        <f>SUM(I430:I433)</f>
        <v>0</v>
      </c>
    </row>
    <row r="430" spans="1:9" ht="23.25" customHeight="1" x14ac:dyDescent="0.2">
      <c r="A430" s="515" t="s">
        <v>36</v>
      </c>
      <c r="B430" s="518"/>
      <c r="C430" s="518"/>
      <c r="D430" s="518"/>
      <c r="E430" s="187">
        <f>SUM(F430:I430,'5.10b'!E430:I430)</f>
        <v>26440</v>
      </c>
      <c r="F430" s="225" t="s">
        <v>673</v>
      </c>
      <c r="G430" s="186">
        <v>0</v>
      </c>
      <c r="H430" s="186">
        <v>0</v>
      </c>
      <c r="I430" s="186">
        <v>0</v>
      </c>
    </row>
    <row r="431" spans="1:9" x14ac:dyDescent="0.2">
      <c r="A431" s="515" t="s">
        <v>98</v>
      </c>
      <c r="B431" s="518"/>
      <c r="C431" s="518"/>
      <c r="D431" s="518"/>
      <c r="E431" s="187">
        <f>SUM(F431:I431,'5.10b'!E431:I431)</f>
        <v>2869</v>
      </c>
      <c r="F431" s="225" t="s">
        <v>673</v>
      </c>
      <c r="G431" s="186">
        <v>0</v>
      </c>
      <c r="H431" s="186">
        <v>0</v>
      </c>
      <c r="I431" s="186">
        <v>0</v>
      </c>
    </row>
    <row r="432" spans="1:9" x14ac:dyDescent="0.2">
      <c r="A432" s="515" t="s">
        <v>97</v>
      </c>
      <c r="B432" s="518"/>
      <c r="C432" s="518"/>
      <c r="D432" s="518"/>
      <c r="E432" s="187">
        <f>SUM(F432:I432,'5.10b'!E432:I432)</f>
        <v>8235</v>
      </c>
      <c r="F432" s="225" t="s">
        <v>673</v>
      </c>
      <c r="G432" s="186">
        <v>0</v>
      </c>
      <c r="H432" s="186">
        <v>0</v>
      </c>
      <c r="I432" s="186">
        <v>0</v>
      </c>
    </row>
    <row r="433" spans="1:9" x14ac:dyDescent="0.2">
      <c r="A433" s="487" t="s">
        <v>96</v>
      </c>
      <c r="B433" s="516"/>
      <c r="C433" s="516"/>
      <c r="D433" s="516"/>
      <c r="E433" s="187">
        <f>SUM(F433:I433,'5.10b'!E433:I433)</f>
        <v>3540</v>
      </c>
      <c r="F433" s="225" t="s">
        <v>673</v>
      </c>
      <c r="G433" s="186">
        <v>0</v>
      </c>
      <c r="H433" s="186">
        <v>0</v>
      </c>
      <c r="I433" s="186">
        <v>0</v>
      </c>
    </row>
    <row r="434" spans="1:9" ht="23.25" customHeight="1" x14ac:dyDescent="0.2">
      <c r="A434" s="517" t="s">
        <v>503</v>
      </c>
      <c r="B434" s="517"/>
      <c r="C434" s="517"/>
      <c r="D434" s="517"/>
      <c r="E434" s="187">
        <f>SUM(F434:I434,'5.10b'!E434:I434)</f>
        <v>54728</v>
      </c>
      <c r="F434" s="225" t="s">
        <v>673</v>
      </c>
      <c r="G434" s="186">
        <f>SUM(G435:G437)</f>
        <v>1218</v>
      </c>
      <c r="H434" s="186">
        <f>SUM(H435:H437)</f>
        <v>0</v>
      </c>
      <c r="I434" s="186">
        <f>SUM(I435:I437)</f>
        <v>0</v>
      </c>
    </row>
    <row r="435" spans="1:9" ht="23.25" customHeight="1" x14ac:dyDescent="0.2">
      <c r="A435" s="487" t="s">
        <v>36</v>
      </c>
      <c r="B435" s="518"/>
      <c r="C435" s="518"/>
      <c r="D435" s="518"/>
      <c r="E435" s="187">
        <f>SUM(F435:I435,'5.10b'!E435:I435)</f>
        <v>46166</v>
      </c>
      <c r="F435" s="225" t="s">
        <v>673</v>
      </c>
      <c r="G435" s="186">
        <v>1218</v>
      </c>
      <c r="H435" s="186">
        <v>0</v>
      </c>
      <c r="I435" s="186">
        <v>0</v>
      </c>
    </row>
    <row r="436" spans="1:9" x14ac:dyDescent="0.2">
      <c r="A436" s="487" t="s">
        <v>98</v>
      </c>
      <c r="B436" s="518"/>
      <c r="C436" s="518"/>
      <c r="D436" s="518"/>
      <c r="E436" s="187">
        <f>SUM(F436:I436,'5.10b'!E436:I436)</f>
        <v>3762</v>
      </c>
      <c r="F436" s="225" t="s">
        <v>673</v>
      </c>
      <c r="G436" s="186">
        <v>0</v>
      </c>
      <c r="H436" s="186">
        <v>0</v>
      </c>
      <c r="I436" s="186">
        <v>0</v>
      </c>
    </row>
    <row r="437" spans="1:9" x14ac:dyDescent="0.2">
      <c r="A437" s="487" t="s">
        <v>96</v>
      </c>
      <c r="B437" s="518"/>
      <c r="C437" s="518"/>
      <c r="D437" s="518"/>
      <c r="E437" s="187">
        <f>SUM(F437:I437,'5.10b'!E437:I437)</f>
        <v>4800</v>
      </c>
      <c r="F437" s="225" t="s">
        <v>673</v>
      </c>
      <c r="G437" s="186">
        <v>0</v>
      </c>
      <c r="H437" s="186">
        <v>0</v>
      </c>
      <c r="I437" s="186">
        <v>0</v>
      </c>
    </row>
    <row r="438" spans="1:9" ht="23.25" customHeight="1" x14ac:dyDescent="0.2">
      <c r="A438" s="528" t="s">
        <v>694</v>
      </c>
      <c r="B438" s="528"/>
      <c r="C438" s="528"/>
      <c r="D438" s="528"/>
      <c r="E438" s="187">
        <f>SUM(F438:I438,'5.10b'!E438:I438)</f>
        <v>2303</v>
      </c>
      <c r="F438" s="225" t="s">
        <v>673</v>
      </c>
      <c r="G438" s="186">
        <f>SUM(G439:G440)</f>
        <v>0</v>
      </c>
      <c r="H438" s="186">
        <f>SUM(H439:H440)</f>
        <v>0</v>
      </c>
      <c r="I438" s="186">
        <f>SUM(I439:I440)</f>
        <v>0</v>
      </c>
    </row>
    <row r="439" spans="1:9" ht="23.25" customHeight="1" x14ac:dyDescent="0.2">
      <c r="A439" s="487" t="s">
        <v>36</v>
      </c>
      <c r="B439" s="518"/>
      <c r="C439" s="518"/>
      <c r="D439" s="518"/>
      <c r="E439" s="187">
        <f>SUM(F439:I439,'5.10b'!E439:I439)</f>
        <v>1292</v>
      </c>
      <c r="F439" s="225" t="s">
        <v>673</v>
      </c>
      <c r="G439" s="186">
        <v>0</v>
      </c>
      <c r="H439" s="186">
        <v>0</v>
      </c>
      <c r="I439" s="186">
        <v>0</v>
      </c>
    </row>
    <row r="440" spans="1:9" x14ac:dyDescent="0.2">
      <c r="A440" s="487" t="s">
        <v>96</v>
      </c>
      <c r="B440" s="518"/>
      <c r="C440" s="518"/>
      <c r="D440" s="518"/>
      <c r="E440" s="187">
        <f>SUM(F440:I440,'5.10b'!E440:I440)</f>
        <v>1011</v>
      </c>
      <c r="F440" s="225" t="s">
        <v>673</v>
      </c>
      <c r="G440" s="186">
        <v>0</v>
      </c>
      <c r="H440" s="186">
        <v>0</v>
      </c>
      <c r="I440" s="186">
        <v>0</v>
      </c>
    </row>
    <row r="441" spans="1:9" ht="23.25" customHeight="1" x14ac:dyDescent="0.2">
      <c r="A441" s="528" t="s">
        <v>502</v>
      </c>
      <c r="B441" s="528"/>
      <c r="C441" s="528"/>
      <c r="D441" s="528"/>
      <c r="E441" s="187">
        <f>SUM(F441:I441,'5.10b'!E441:I441)</f>
        <v>525308</v>
      </c>
      <c r="F441" s="225" t="s">
        <v>673</v>
      </c>
      <c r="G441" s="186">
        <f>SUM(G442:G445)</f>
        <v>62173</v>
      </c>
      <c r="H441" s="186">
        <f>SUM(H442:H445)</f>
        <v>315980</v>
      </c>
      <c r="I441" s="186">
        <f>SUM(I442:I445)</f>
        <v>0</v>
      </c>
    </row>
    <row r="442" spans="1:9" ht="23.25" customHeight="1" x14ac:dyDescent="0.2">
      <c r="A442" s="487" t="s">
        <v>36</v>
      </c>
      <c r="B442" s="518"/>
      <c r="C442" s="518"/>
      <c r="D442" s="518"/>
      <c r="E442" s="187">
        <f>SUM(F442:I442,'5.10b'!E442:I442)</f>
        <v>282037</v>
      </c>
      <c r="F442" s="225" t="s">
        <v>673</v>
      </c>
      <c r="G442" s="186">
        <v>48514</v>
      </c>
      <c r="H442" s="186">
        <v>118055</v>
      </c>
      <c r="I442" s="186">
        <v>0</v>
      </c>
    </row>
    <row r="443" spans="1:9" x14ac:dyDescent="0.2">
      <c r="A443" s="487" t="s">
        <v>98</v>
      </c>
      <c r="B443" s="518"/>
      <c r="C443" s="518"/>
      <c r="D443" s="518"/>
      <c r="E443" s="187">
        <f>SUM(F443:I443,'5.10b'!E443:I443)</f>
        <v>164069</v>
      </c>
      <c r="F443" s="225" t="s">
        <v>673</v>
      </c>
      <c r="G443" s="186">
        <v>7801</v>
      </c>
      <c r="H443" s="186">
        <v>146664</v>
      </c>
      <c r="I443" s="186">
        <v>0</v>
      </c>
    </row>
    <row r="444" spans="1:9" x14ac:dyDescent="0.2">
      <c r="A444" s="487" t="s">
        <v>97</v>
      </c>
      <c r="B444" s="516"/>
      <c r="C444" s="516"/>
      <c r="D444" s="516"/>
      <c r="E444" s="187">
        <f>SUM(F444:I444,'5.10b'!E444:I444)</f>
        <v>57436</v>
      </c>
      <c r="F444" s="225" t="s">
        <v>673</v>
      </c>
      <c r="G444" s="186">
        <v>40</v>
      </c>
      <c r="H444" s="186">
        <v>40820</v>
      </c>
      <c r="I444" s="186">
        <v>0</v>
      </c>
    </row>
    <row r="445" spans="1:9" x14ac:dyDescent="0.2">
      <c r="A445" s="487" t="s">
        <v>96</v>
      </c>
      <c r="B445" s="516"/>
      <c r="C445" s="516"/>
      <c r="D445" s="516"/>
      <c r="E445" s="187">
        <f>SUM(F445:I445,'5.10b'!E445:I445)</f>
        <v>21766</v>
      </c>
      <c r="F445" s="225" t="s">
        <v>673</v>
      </c>
      <c r="G445" s="186">
        <v>5818</v>
      </c>
      <c r="H445" s="186">
        <v>10441</v>
      </c>
      <c r="I445" s="186">
        <v>0</v>
      </c>
    </row>
    <row r="446" spans="1:9" ht="23.25" customHeight="1" x14ac:dyDescent="0.2">
      <c r="A446" s="517" t="s">
        <v>501</v>
      </c>
      <c r="B446" s="517"/>
      <c r="C446" s="517"/>
      <c r="D446" s="517"/>
      <c r="E446" s="187">
        <f>SUM(F446:I446,'5.10b'!E446:I446)</f>
        <v>106825</v>
      </c>
      <c r="F446" s="225" t="s">
        <v>673</v>
      </c>
      <c r="G446" s="186">
        <f>SUM(G447:G450)</f>
        <v>2191</v>
      </c>
      <c r="H446" s="186">
        <f>SUM(H447:H450)</f>
        <v>0</v>
      </c>
      <c r="I446" s="186">
        <f>SUM(I447:I450)</f>
        <v>0</v>
      </c>
    </row>
    <row r="447" spans="1:9" ht="23.25" customHeight="1" x14ac:dyDescent="0.2">
      <c r="A447" s="487" t="s">
        <v>36</v>
      </c>
      <c r="B447" s="516"/>
      <c r="C447" s="516"/>
      <c r="D447" s="516"/>
      <c r="E447" s="187">
        <f>SUM(F447:I447,'5.10b'!E447:I447)</f>
        <v>81735</v>
      </c>
      <c r="F447" s="225" t="s">
        <v>673</v>
      </c>
      <c r="G447" s="186">
        <v>2191</v>
      </c>
      <c r="H447" s="186">
        <v>0</v>
      </c>
      <c r="I447" s="186">
        <v>0</v>
      </c>
    </row>
    <row r="448" spans="1:9" x14ac:dyDescent="0.2">
      <c r="A448" s="515" t="s">
        <v>98</v>
      </c>
      <c r="B448" s="516"/>
      <c r="C448" s="516"/>
      <c r="D448" s="516"/>
      <c r="E448" s="187">
        <f>SUM(F448:I448,'5.10b'!E448:I448)</f>
        <v>6064</v>
      </c>
      <c r="F448" s="225" t="s">
        <v>673</v>
      </c>
      <c r="G448" s="186">
        <v>0</v>
      </c>
      <c r="H448" s="186">
        <v>0</v>
      </c>
      <c r="I448" s="186">
        <v>0</v>
      </c>
    </row>
    <row r="449" spans="1:9" x14ac:dyDescent="0.2">
      <c r="A449" s="487" t="s">
        <v>97</v>
      </c>
      <c r="B449" s="516"/>
      <c r="C449" s="516"/>
      <c r="D449" s="516"/>
      <c r="E449" s="187">
        <f>SUM(F449:I449,'5.10b'!E449:I449)</f>
        <v>10553</v>
      </c>
      <c r="F449" s="225" t="s">
        <v>673</v>
      </c>
      <c r="G449" s="186">
        <v>0</v>
      </c>
      <c r="H449" s="186">
        <v>0</v>
      </c>
      <c r="I449" s="186">
        <v>0</v>
      </c>
    </row>
    <row r="450" spans="1:9" x14ac:dyDescent="0.2">
      <c r="A450" s="487" t="s">
        <v>96</v>
      </c>
      <c r="B450" s="516"/>
      <c r="C450" s="516"/>
      <c r="D450" s="516"/>
      <c r="E450" s="187">
        <f>SUM(F450:I450,'5.10b'!E450:I450)</f>
        <v>8473</v>
      </c>
      <c r="F450" s="225" t="s">
        <v>673</v>
      </c>
      <c r="G450" s="186">
        <v>0</v>
      </c>
      <c r="H450" s="186">
        <v>0</v>
      </c>
      <c r="I450" s="186">
        <v>0</v>
      </c>
    </row>
    <row r="451" spans="1:9" ht="23.25" customHeight="1" x14ac:dyDescent="0.2">
      <c r="A451" s="517" t="s">
        <v>695</v>
      </c>
      <c r="B451" s="517"/>
      <c r="C451" s="517"/>
      <c r="D451" s="517"/>
      <c r="E451" s="187">
        <f>SUM(F451:I451,'5.10b'!E451:I451)</f>
        <v>17820</v>
      </c>
      <c r="F451" s="225" t="s">
        <v>673</v>
      </c>
      <c r="G451" s="186">
        <f>SUM(G452:G453)</f>
        <v>0</v>
      </c>
      <c r="H451" s="186">
        <f>SUM(H452:H453)</f>
        <v>0</v>
      </c>
      <c r="I451" s="186">
        <f>SUM(I452:I453)</f>
        <v>0</v>
      </c>
    </row>
    <row r="452" spans="1:9" ht="23.25" customHeight="1" x14ac:dyDescent="0.2">
      <c r="A452" s="515" t="s">
        <v>36</v>
      </c>
      <c r="B452" s="518"/>
      <c r="C452" s="518"/>
      <c r="D452" s="518"/>
      <c r="E452" s="187">
        <f>SUM(F452:I452,'5.10b'!E452:I452)</f>
        <v>17697</v>
      </c>
      <c r="F452" s="225" t="s">
        <v>673</v>
      </c>
      <c r="G452" s="186">
        <v>0</v>
      </c>
      <c r="H452" s="186">
        <v>0</v>
      </c>
      <c r="I452" s="186">
        <v>0</v>
      </c>
    </row>
    <row r="453" spans="1:9" x14ac:dyDescent="0.2">
      <c r="A453" s="515" t="s">
        <v>96</v>
      </c>
      <c r="B453" s="518"/>
      <c r="C453" s="518"/>
      <c r="D453" s="518"/>
      <c r="E453" s="187">
        <f>SUM(F453:I453,'5.10b'!E453:I453)</f>
        <v>123</v>
      </c>
      <c r="F453" s="225" t="s">
        <v>673</v>
      </c>
      <c r="G453" s="186">
        <v>0</v>
      </c>
      <c r="H453" s="186">
        <v>0</v>
      </c>
      <c r="I453" s="186">
        <v>0</v>
      </c>
    </row>
    <row r="454" spans="1:9" ht="23.25" customHeight="1" x14ac:dyDescent="0.2">
      <c r="A454" s="517" t="s">
        <v>500</v>
      </c>
      <c r="B454" s="517"/>
      <c r="C454" s="517"/>
      <c r="D454" s="517"/>
      <c r="E454" s="187">
        <f>SUM(F454:I454,'5.10b'!E454:I454)</f>
        <v>46427</v>
      </c>
      <c r="F454" s="225" t="s">
        <v>673</v>
      </c>
      <c r="G454" s="186">
        <f>SUM(G455:G457)</f>
        <v>0</v>
      </c>
      <c r="H454" s="186">
        <f>SUM(H455:H457)</f>
        <v>21951</v>
      </c>
      <c r="I454" s="186">
        <f>SUM(I455:I457)</f>
        <v>0</v>
      </c>
    </row>
    <row r="455" spans="1:9" ht="23.25" customHeight="1" x14ac:dyDescent="0.2">
      <c r="A455" s="515" t="s">
        <v>36</v>
      </c>
      <c r="B455" s="518"/>
      <c r="C455" s="518"/>
      <c r="D455" s="518"/>
      <c r="E455" s="187">
        <f>SUM(F455:I455,'5.10b'!E455:I455)</f>
        <v>38198</v>
      </c>
      <c r="F455" s="225" t="s">
        <v>673</v>
      </c>
      <c r="G455" s="186">
        <v>0</v>
      </c>
      <c r="H455" s="186">
        <v>14481</v>
      </c>
      <c r="I455" s="186">
        <v>0</v>
      </c>
    </row>
    <row r="456" spans="1:9" x14ac:dyDescent="0.2">
      <c r="A456" s="515" t="s">
        <v>97</v>
      </c>
      <c r="B456" s="518"/>
      <c r="C456" s="518"/>
      <c r="D456" s="518"/>
      <c r="E456" s="187">
        <f>SUM(F456:I456,'5.10b'!E456:I456)</f>
        <v>5223</v>
      </c>
      <c r="F456" s="225" t="s">
        <v>673</v>
      </c>
      <c r="G456" s="186">
        <v>0</v>
      </c>
      <c r="H456" s="186">
        <v>5223</v>
      </c>
      <c r="I456" s="186">
        <v>0</v>
      </c>
    </row>
    <row r="457" spans="1:9" x14ac:dyDescent="0.2">
      <c r="A457" s="515" t="s">
        <v>96</v>
      </c>
      <c r="B457" s="518"/>
      <c r="C457" s="518"/>
      <c r="D457" s="518"/>
      <c r="E457" s="187">
        <f>SUM(F457:I457,'5.10b'!E457:I457)</f>
        <v>3006</v>
      </c>
      <c r="F457" s="225" t="s">
        <v>673</v>
      </c>
      <c r="G457" s="186">
        <v>0</v>
      </c>
      <c r="H457" s="186">
        <v>2247</v>
      </c>
      <c r="I457" s="186">
        <v>0</v>
      </c>
    </row>
    <row r="458" spans="1:9" ht="34.5" customHeight="1" x14ac:dyDescent="0.2">
      <c r="A458" s="527" t="s">
        <v>499</v>
      </c>
      <c r="B458" s="517"/>
      <c r="C458" s="517"/>
      <c r="D458" s="517"/>
      <c r="E458" s="187">
        <f>SUM(F458:I458,'5.10b'!E458:I458)</f>
        <v>92153</v>
      </c>
      <c r="F458" s="225" t="s">
        <v>673</v>
      </c>
      <c r="G458" s="186">
        <f>SUM(G459:G462)</f>
        <v>0</v>
      </c>
      <c r="H458" s="186">
        <f>SUM(H459:H462)</f>
        <v>72342</v>
      </c>
      <c r="I458" s="186">
        <f>SUM(I459:I462)</f>
        <v>0</v>
      </c>
    </row>
    <row r="459" spans="1:9" ht="23.25" customHeight="1" x14ac:dyDescent="0.2">
      <c r="A459" s="515" t="s">
        <v>36</v>
      </c>
      <c r="B459" s="518"/>
      <c r="C459" s="518"/>
      <c r="D459" s="518"/>
      <c r="E459" s="187">
        <f>SUM(F459:I459,'5.10b'!E459:I459)</f>
        <v>48544</v>
      </c>
      <c r="F459" s="225" t="s">
        <v>673</v>
      </c>
      <c r="G459" s="186">
        <v>0</v>
      </c>
      <c r="H459" s="186">
        <v>31287</v>
      </c>
      <c r="I459" s="186">
        <v>0</v>
      </c>
    </row>
    <row r="460" spans="1:9" x14ac:dyDescent="0.2">
      <c r="A460" s="515" t="s">
        <v>98</v>
      </c>
      <c r="B460" s="518"/>
      <c r="C460" s="518"/>
      <c r="D460" s="518"/>
      <c r="E460" s="187">
        <f>SUM(F460:I460,'5.10b'!E460:I460)</f>
        <v>17318</v>
      </c>
      <c r="F460" s="225" t="s">
        <v>673</v>
      </c>
      <c r="G460" s="186">
        <v>0</v>
      </c>
      <c r="H460" s="186">
        <v>17318</v>
      </c>
      <c r="I460" s="186">
        <v>0</v>
      </c>
    </row>
    <row r="461" spans="1:9" x14ac:dyDescent="0.2">
      <c r="A461" s="515" t="s">
        <v>97</v>
      </c>
      <c r="B461" s="518"/>
      <c r="C461" s="518"/>
      <c r="D461" s="518"/>
      <c r="E461" s="187">
        <f>SUM(F461:I461,'5.10b'!E461:I461)</f>
        <v>19882</v>
      </c>
      <c r="F461" s="225" t="s">
        <v>673</v>
      </c>
      <c r="G461" s="186">
        <v>0</v>
      </c>
      <c r="H461" s="186">
        <v>19882</v>
      </c>
      <c r="I461" s="186">
        <v>0</v>
      </c>
    </row>
    <row r="462" spans="1:9" x14ac:dyDescent="0.2">
      <c r="A462" s="515" t="s">
        <v>96</v>
      </c>
      <c r="B462" s="518"/>
      <c r="C462" s="518"/>
      <c r="D462" s="518"/>
      <c r="E462" s="187">
        <f>SUM(F462:I462,'5.10b'!E462:I462)</f>
        <v>6409</v>
      </c>
      <c r="F462" s="225" t="s">
        <v>673</v>
      </c>
      <c r="G462" s="186">
        <v>0</v>
      </c>
      <c r="H462" s="186">
        <v>3855</v>
      </c>
      <c r="I462" s="186">
        <v>0</v>
      </c>
    </row>
    <row r="463" spans="1:9" ht="23.25" customHeight="1" x14ac:dyDescent="0.2">
      <c r="A463" s="517" t="s">
        <v>498</v>
      </c>
      <c r="B463" s="517"/>
      <c r="C463" s="517"/>
      <c r="D463" s="517"/>
      <c r="E463" s="187">
        <f>SUM(F463:I463,'5.10b'!E463:I463)</f>
        <v>35977</v>
      </c>
      <c r="F463" s="225" t="s">
        <v>673</v>
      </c>
      <c r="G463" s="186">
        <f>SUM(G464:G467)</f>
        <v>0</v>
      </c>
      <c r="H463" s="186">
        <f>SUM(H464:H467)</f>
        <v>0</v>
      </c>
      <c r="I463" s="186">
        <f>SUM(I464:I467)</f>
        <v>0</v>
      </c>
    </row>
    <row r="464" spans="1:9" ht="23.25" customHeight="1" x14ac:dyDescent="0.2">
      <c r="A464" s="515" t="s">
        <v>36</v>
      </c>
      <c r="B464" s="518"/>
      <c r="C464" s="518"/>
      <c r="D464" s="518"/>
      <c r="E464" s="187">
        <f>SUM(F464:I464,'5.10b'!E464:I464)</f>
        <v>23294</v>
      </c>
      <c r="F464" s="225" t="s">
        <v>673</v>
      </c>
      <c r="G464" s="186">
        <v>0</v>
      </c>
      <c r="H464" s="186">
        <v>0</v>
      </c>
      <c r="I464" s="186">
        <v>0</v>
      </c>
    </row>
    <row r="465" spans="1:9" x14ac:dyDescent="0.2">
      <c r="A465" s="515" t="s">
        <v>98</v>
      </c>
      <c r="B465" s="516"/>
      <c r="C465" s="516"/>
      <c r="D465" s="516"/>
      <c r="E465" s="187">
        <f>SUM(F465:I465,'5.10b'!E465:I465)</f>
        <v>535</v>
      </c>
      <c r="F465" s="225" t="s">
        <v>673</v>
      </c>
      <c r="G465" s="186">
        <v>0</v>
      </c>
      <c r="H465" s="186">
        <v>0</v>
      </c>
      <c r="I465" s="186">
        <v>0</v>
      </c>
    </row>
    <row r="466" spans="1:9" x14ac:dyDescent="0.2">
      <c r="A466" s="487" t="s">
        <v>97</v>
      </c>
      <c r="B466" s="516"/>
      <c r="C466" s="516"/>
      <c r="D466" s="516"/>
      <c r="E466" s="187">
        <f>SUM(F466:I466,'5.10b'!E466:I466)</f>
        <v>9783</v>
      </c>
      <c r="F466" s="225" t="s">
        <v>673</v>
      </c>
      <c r="G466" s="186">
        <v>0</v>
      </c>
      <c r="H466" s="186">
        <v>0</v>
      </c>
      <c r="I466" s="186">
        <v>0</v>
      </c>
    </row>
    <row r="467" spans="1:9" x14ac:dyDescent="0.2">
      <c r="A467" s="487" t="s">
        <v>96</v>
      </c>
      <c r="B467" s="516"/>
      <c r="C467" s="516"/>
      <c r="D467" s="516"/>
      <c r="E467" s="187">
        <f>SUM(F467:I467,'5.10b'!E467:I467)</f>
        <v>2365</v>
      </c>
      <c r="F467" s="225" t="s">
        <v>673</v>
      </c>
      <c r="G467" s="186">
        <v>0</v>
      </c>
      <c r="H467" s="186">
        <v>0</v>
      </c>
      <c r="I467" s="186">
        <v>0</v>
      </c>
    </row>
    <row r="468" spans="1:9" ht="23.25" customHeight="1" x14ac:dyDescent="0.2">
      <c r="A468" s="517" t="s">
        <v>696</v>
      </c>
      <c r="B468" s="517"/>
      <c r="C468" s="517"/>
      <c r="D468" s="517"/>
      <c r="E468" s="187">
        <f>SUM(F468:I468,'5.10b'!E468:I468)</f>
        <v>11277</v>
      </c>
      <c r="F468" s="225" t="s">
        <v>673</v>
      </c>
      <c r="G468" s="186">
        <f>SUM(G469:G470)</f>
        <v>0</v>
      </c>
      <c r="H468" s="186">
        <f>SUM(H469:H470)</f>
        <v>0</v>
      </c>
      <c r="I468" s="186">
        <f>SUM(I469:I470)</f>
        <v>0</v>
      </c>
    </row>
    <row r="469" spans="1:9" ht="23.25" customHeight="1" x14ac:dyDescent="0.2">
      <c r="A469" s="515" t="s">
        <v>36</v>
      </c>
      <c r="B469" s="518"/>
      <c r="C469" s="518"/>
      <c r="D469" s="518"/>
      <c r="E469" s="187">
        <f>SUM(F469:I469,'5.10b'!E469:I469)</f>
        <v>10618</v>
      </c>
      <c r="F469" s="225" t="s">
        <v>673</v>
      </c>
      <c r="G469" s="186">
        <v>0</v>
      </c>
      <c r="H469" s="186">
        <v>0</v>
      </c>
      <c r="I469" s="186">
        <v>0</v>
      </c>
    </row>
    <row r="470" spans="1:9" x14ac:dyDescent="0.2">
      <c r="A470" s="515" t="s">
        <v>96</v>
      </c>
      <c r="B470" s="518"/>
      <c r="C470" s="518"/>
      <c r="D470" s="518"/>
      <c r="E470" s="187">
        <f>SUM(F470:I470,'5.10b'!E470:I470)</f>
        <v>659</v>
      </c>
      <c r="F470" s="225" t="s">
        <v>673</v>
      </c>
      <c r="G470" s="186">
        <v>0</v>
      </c>
      <c r="H470" s="186">
        <v>0</v>
      </c>
      <c r="I470" s="186">
        <v>0</v>
      </c>
    </row>
    <row r="471" spans="1:9" ht="23.25" customHeight="1" x14ac:dyDescent="0.2">
      <c r="A471" s="517" t="s">
        <v>497</v>
      </c>
      <c r="B471" s="517"/>
      <c r="C471" s="517"/>
      <c r="D471" s="517"/>
      <c r="E471" s="187">
        <f>SUM(F471:I471,'5.10b'!E471:I471)</f>
        <v>65051</v>
      </c>
      <c r="F471" s="225" t="s">
        <v>673</v>
      </c>
      <c r="G471" s="186">
        <f>SUM(G472:G475)</f>
        <v>27208</v>
      </c>
      <c r="H471" s="186">
        <f>SUM(H472:H475)</f>
        <v>0</v>
      </c>
      <c r="I471" s="186">
        <f>SUM(I472:I475)</f>
        <v>0</v>
      </c>
    </row>
    <row r="472" spans="1:9" ht="23.25" customHeight="1" x14ac:dyDescent="0.2">
      <c r="A472" s="515" t="s">
        <v>36</v>
      </c>
      <c r="B472" s="518"/>
      <c r="C472" s="518"/>
      <c r="D472" s="518"/>
      <c r="E472" s="187">
        <f>SUM(F472:I472,'5.10b'!E472:I472)</f>
        <v>37673</v>
      </c>
      <c r="F472" s="225" t="s">
        <v>673</v>
      </c>
      <c r="G472" s="186">
        <v>19287</v>
      </c>
      <c r="H472" s="186">
        <v>0</v>
      </c>
      <c r="I472" s="186">
        <v>0</v>
      </c>
    </row>
    <row r="473" spans="1:9" x14ac:dyDescent="0.2">
      <c r="A473" s="515" t="s">
        <v>98</v>
      </c>
      <c r="B473" s="518"/>
      <c r="C473" s="518"/>
      <c r="D473" s="518"/>
      <c r="E473" s="187">
        <f>SUM(F473:I473,'5.10b'!E473:I473)</f>
        <v>14204</v>
      </c>
      <c r="F473" s="225" t="s">
        <v>673</v>
      </c>
      <c r="G473" s="186">
        <v>4204</v>
      </c>
      <c r="H473" s="186">
        <v>0</v>
      </c>
      <c r="I473" s="186">
        <v>0</v>
      </c>
    </row>
    <row r="474" spans="1:9" x14ac:dyDescent="0.2">
      <c r="A474" s="515" t="s">
        <v>97</v>
      </c>
      <c r="B474" s="518"/>
      <c r="C474" s="518"/>
      <c r="D474" s="518"/>
      <c r="E474" s="187">
        <f>SUM(F474:I474,'5.10b'!E474:I474)</f>
        <v>6988</v>
      </c>
      <c r="F474" s="225" t="s">
        <v>673</v>
      </c>
      <c r="G474" s="186">
        <v>0</v>
      </c>
      <c r="H474" s="186">
        <v>0</v>
      </c>
      <c r="I474" s="186">
        <v>0</v>
      </c>
    </row>
    <row r="475" spans="1:9" x14ac:dyDescent="0.2">
      <c r="A475" s="515" t="s">
        <v>96</v>
      </c>
      <c r="B475" s="518"/>
      <c r="C475" s="518"/>
      <c r="D475" s="518"/>
      <c r="E475" s="187">
        <f>SUM(F475:I475,'5.10b'!E475:I475)</f>
        <v>6186</v>
      </c>
      <c r="F475" s="225" t="s">
        <v>673</v>
      </c>
      <c r="G475" s="186">
        <v>3717</v>
      </c>
      <c r="H475" s="186">
        <v>0</v>
      </c>
      <c r="I475" s="186">
        <v>0</v>
      </c>
    </row>
    <row r="476" spans="1:9" ht="23.25" customHeight="1" x14ac:dyDescent="0.2">
      <c r="A476" s="517" t="s">
        <v>496</v>
      </c>
      <c r="B476" s="517"/>
      <c r="C476" s="517"/>
      <c r="D476" s="517"/>
      <c r="E476" s="187">
        <f>SUM(F476:I476,'5.10b'!E476:I476)</f>
        <v>21960</v>
      </c>
      <c r="F476" s="225" t="s">
        <v>673</v>
      </c>
      <c r="G476" s="186">
        <f>SUM(G477:G478)</f>
        <v>1077</v>
      </c>
      <c r="H476" s="186">
        <f>SUM(H477:H478)</f>
        <v>0</v>
      </c>
      <c r="I476" s="186">
        <f>SUM(I477:I478)</f>
        <v>0</v>
      </c>
    </row>
    <row r="477" spans="1:9" ht="23.25" customHeight="1" x14ac:dyDescent="0.2">
      <c r="A477" s="515" t="s">
        <v>36</v>
      </c>
      <c r="B477" s="518"/>
      <c r="C477" s="518"/>
      <c r="D477" s="518"/>
      <c r="E477" s="187">
        <f>SUM(F477:I477,'5.10b'!E477:I477)</f>
        <v>20550</v>
      </c>
      <c r="F477" s="225" t="s">
        <v>673</v>
      </c>
      <c r="G477" s="186">
        <v>1077</v>
      </c>
      <c r="H477" s="186">
        <v>0</v>
      </c>
      <c r="I477" s="186">
        <v>0</v>
      </c>
    </row>
    <row r="478" spans="1:9" x14ac:dyDescent="0.2">
      <c r="A478" s="515" t="s">
        <v>96</v>
      </c>
      <c r="B478" s="518"/>
      <c r="C478" s="518"/>
      <c r="D478" s="518"/>
      <c r="E478" s="187">
        <f>SUM(F478:I478,'5.10b'!E478:I478)</f>
        <v>1410</v>
      </c>
      <c r="F478" s="225" t="s">
        <v>673</v>
      </c>
      <c r="G478" s="186">
        <v>0</v>
      </c>
      <c r="H478" s="186">
        <v>0</v>
      </c>
      <c r="I478" s="186">
        <v>0</v>
      </c>
    </row>
    <row r="479" spans="1:9" ht="23.25" customHeight="1" x14ac:dyDescent="0.2">
      <c r="A479" s="517" t="s">
        <v>495</v>
      </c>
      <c r="B479" s="517"/>
      <c r="C479" s="517"/>
      <c r="D479" s="517"/>
      <c r="E479" s="187">
        <f>SUM(F479:I479,'5.10b'!E479:I479)</f>
        <v>51754</v>
      </c>
      <c r="F479" s="225" t="s">
        <v>673</v>
      </c>
      <c r="G479" s="186">
        <f>SUM(G480:G483)</f>
        <v>1056</v>
      </c>
      <c r="H479" s="186">
        <f>SUM(H480:H483)</f>
        <v>10830</v>
      </c>
      <c r="I479" s="186">
        <f>SUM(I480:I483)</f>
        <v>0</v>
      </c>
    </row>
    <row r="480" spans="1:9" ht="23.25" customHeight="1" x14ac:dyDescent="0.2">
      <c r="A480" s="487" t="s">
        <v>36</v>
      </c>
      <c r="B480" s="516"/>
      <c r="C480" s="516"/>
      <c r="D480" s="516"/>
      <c r="E480" s="187">
        <f>SUM(F480:I480,'5.10b'!E480:I480)</f>
        <v>45315</v>
      </c>
      <c r="F480" s="225" t="s">
        <v>673</v>
      </c>
      <c r="G480" s="186">
        <v>1056</v>
      </c>
      <c r="H480" s="186">
        <v>9630</v>
      </c>
      <c r="I480" s="186">
        <v>0</v>
      </c>
    </row>
    <row r="481" spans="1:9" x14ac:dyDescent="0.2">
      <c r="A481" s="487" t="s">
        <v>98</v>
      </c>
      <c r="B481" s="516"/>
      <c r="C481" s="516"/>
      <c r="D481" s="516"/>
      <c r="E481" s="187">
        <f>SUM(F481:I481,'5.10b'!E481:I481)</f>
        <v>34</v>
      </c>
      <c r="F481" s="225" t="s">
        <v>673</v>
      </c>
      <c r="G481" s="186">
        <v>0</v>
      </c>
      <c r="H481" s="186">
        <v>34</v>
      </c>
      <c r="I481" s="186">
        <v>0</v>
      </c>
    </row>
    <row r="482" spans="1:9" x14ac:dyDescent="0.2">
      <c r="A482" s="487" t="s">
        <v>97</v>
      </c>
      <c r="B482" s="516"/>
      <c r="C482" s="516"/>
      <c r="D482" s="516"/>
      <c r="E482" s="187">
        <f>SUM(F482:I482,'5.10b'!E482:I482)</f>
        <v>1166</v>
      </c>
      <c r="F482" s="225" t="s">
        <v>673</v>
      </c>
      <c r="G482" s="186">
        <v>0</v>
      </c>
      <c r="H482" s="186">
        <v>1166</v>
      </c>
      <c r="I482" s="186">
        <v>0</v>
      </c>
    </row>
    <row r="483" spans="1:9" x14ac:dyDescent="0.2">
      <c r="A483" s="487" t="s">
        <v>96</v>
      </c>
      <c r="B483" s="516"/>
      <c r="C483" s="516"/>
      <c r="D483" s="516"/>
      <c r="E483" s="187">
        <f>SUM(F483:I483,'5.10b'!E483:I483)</f>
        <v>5239</v>
      </c>
      <c r="F483" s="225" t="s">
        <v>673</v>
      </c>
      <c r="G483" s="186">
        <v>0</v>
      </c>
      <c r="H483" s="186">
        <v>0</v>
      </c>
      <c r="I483" s="186">
        <v>0</v>
      </c>
    </row>
    <row r="484" spans="1:9" ht="23.25" customHeight="1" x14ac:dyDescent="0.2">
      <c r="A484" s="517" t="s">
        <v>494</v>
      </c>
      <c r="B484" s="517"/>
      <c r="C484" s="517"/>
      <c r="D484" s="517"/>
      <c r="E484" s="187">
        <f>SUM(F484:I484,'5.10b'!E484:I484)</f>
        <v>35534</v>
      </c>
      <c r="F484" s="225" t="s">
        <v>673</v>
      </c>
      <c r="G484" s="186">
        <f>SUM(G485:G488)</f>
        <v>0</v>
      </c>
      <c r="H484" s="186">
        <f>SUM(H485:H488)</f>
        <v>0</v>
      </c>
      <c r="I484" s="186">
        <f>SUM(I485:I488)</f>
        <v>0</v>
      </c>
    </row>
    <row r="485" spans="1:9" ht="23.25" customHeight="1" x14ac:dyDescent="0.2">
      <c r="A485" s="515" t="s">
        <v>36</v>
      </c>
      <c r="B485" s="518"/>
      <c r="C485" s="518"/>
      <c r="D485" s="518"/>
      <c r="E485" s="187">
        <f>SUM(F485:I485,'5.10b'!E485:I485)</f>
        <v>15356</v>
      </c>
      <c r="F485" s="225" t="s">
        <v>673</v>
      </c>
      <c r="G485" s="186">
        <v>0</v>
      </c>
      <c r="H485" s="186">
        <v>0</v>
      </c>
      <c r="I485" s="186">
        <v>0</v>
      </c>
    </row>
    <row r="486" spans="1:9" x14ac:dyDescent="0.2">
      <c r="A486" s="515" t="s">
        <v>98</v>
      </c>
      <c r="B486" s="518"/>
      <c r="C486" s="518"/>
      <c r="D486" s="518"/>
      <c r="E486" s="187">
        <f>SUM(F486:I486,'5.10b'!E486:I486)</f>
        <v>8639</v>
      </c>
      <c r="F486" s="225" t="s">
        <v>673</v>
      </c>
      <c r="G486" s="186">
        <v>0</v>
      </c>
      <c r="H486" s="186">
        <v>0</v>
      </c>
      <c r="I486" s="186">
        <v>0</v>
      </c>
    </row>
    <row r="487" spans="1:9" x14ac:dyDescent="0.2">
      <c r="A487" s="515" t="s">
        <v>97</v>
      </c>
      <c r="B487" s="518"/>
      <c r="C487" s="518"/>
      <c r="D487" s="518"/>
      <c r="E487" s="187">
        <f>SUM(F487:I487,'5.10b'!E487:I487)</f>
        <v>8564</v>
      </c>
      <c r="F487" s="225" t="s">
        <v>673</v>
      </c>
      <c r="G487" s="186">
        <v>0</v>
      </c>
      <c r="H487" s="186">
        <v>0</v>
      </c>
      <c r="I487" s="186">
        <v>0</v>
      </c>
    </row>
    <row r="488" spans="1:9" x14ac:dyDescent="0.2">
      <c r="A488" s="515" t="s">
        <v>96</v>
      </c>
      <c r="B488" s="518"/>
      <c r="C488" s="518"/>
      <c r="D488" s="518"/>
      <c r="E488" s="187">
        <f>SUM(F488:I488,'5.10b'!E488:I488)</f>
        <v>2975</v>
      </c>
      <c r="F488" s="225" t="s">
        <v>673</v>
      </c>
      <c r="G488" s="186">
        <v>0</v>
      </c>
      <c r="H488" s="186">
        <v>0</v>
      </c>
      <c r="I488" s="186">
        <v>0</v>
      </c>
    </row>
    <row r="489" spans="1:9" ht="23.25" customHeight="1" x14ac:dyDescent="0.2">
      <c r="A489" s="517" t="s">
        <v>493</v>
      </c>
      <c r="B489" s="517"/>
      <c r="C489" s="517"/>
      <c r="D489" s="517"/>
      <c r="E489" s="187">
        <f>SUM(F489:I489,'5.10b'!E489:I489)</f>
        <v>24549</v>
      </c>
      <c r="F489" s="225" t="s">
        <v>673</v>
      </c>
      <c r="G489" s="186">
        <f>SUM(G490:G493)</f>
        <v>0</v>
      </c>
      <c r="H489" s="186">
        <f>SUM(H490:H493)</f>
        <v>0</v>
      </c>
      <c r="I489" s="186">
        <f>SUM(I490:I493)</f>
        <v>0</v>
      </c>
    </row>
    <row r="490" spans="1:9" ht="23.25" customHeight="1" x14ac:dyDescent="0.2">
      <c r="A490" s="515" t="s">
        <v>36</v>
      </c>
      <c r="B490" s="518"/>
      <c r="C490" s="518"/>
      <c r="D490" s="518"/>
      <c r="E490" s="187">
        <f>SUM(F490:I490,'5.10b'!E490:I490)</f>
        <v>23638</v>
      </c>
      <c r="F490" s="225" t="s">
        <v>673</v>
      </c>
      <c r="G490" s="186">
        <v>0</v>
      </c>
      <c r="H490" s="186">
        <v>0</v>
      </c>
      <c r="I490" s="186">
        <v>0</v>
      </c>
    </row>
    <row r="491" spans="1:9" x14ac:dyDescent="0.2">
      <c r="A491" s="487" t="s">
        <v>98</v>
      </c>
      <c r="B491" s="518"/>
      <c r="C491" s="518"/>
      <c r="D491" s="518"/>
      <c r="E491" s="187">
        <f>SUM(F491:I491,'5.10b'!E491:I491)</f>
        <v>0</v>
      </c>
      <c r="F491" s="225" t="s">
        <v>673</v>
      </c>
      <c r="G491" s="186">
        <v>0</v>
      </c>
      <c r="H491" s="186">
        <v>0</v>
      </c>
      <c r="I491" s="186">
        <v>0</v>
      </c>
    </row>
    <row r="492" spans="1:9" x14ac:dyDescent="0.2">
      <c r="A492" s="487" t="s">
        <v>97</v>
      </c>
      <c r="B492" s="518"/>
      <c r="C492" s="518"/>
      <c r="D492" s="518"/>
      <c r="E492" s="187">
        <f>SUM(F492:I492,'5.10b'!E492:I492)</f>
        <v>0</v>
      </c>
      <c r="F492" s="225" t="s">
        <v>673</v>
      </c>
      <c r="G492" s="186">
        <v>0</v>
      </c>
      <c r="H492" s="186">
        <v>0</v>
      </c>
      <c r="I492" s="186">
        <v>0</v>
      </c>
    </row>
    <row r="493" spans="1:9" x14ac:dyDescent="0.2">
      <c r="A493" s="515" t="s">
        <v>96</v>
      </c>
      <c r="B493" s="518"/>
      <c r="C493" s="518"/>
      <c r="D493" s="518"/>
      <c r="E493" s="187">
        <f>SUM(F493:I493,'5.10b'!E493:I493)</f>
        <v>911</v>
      </c>
      <c r="F493" s="225" t="s">
        <v>673</v>
      </c>
      <c r="G493" s="186">
        <v>0</v>
      </c>
      <c r="H493" s="186">
        <v>0</v>
      </c>
      <c r="I493" s="186">
        <v>0</v>
      </c>
    </row>
    <row r="494" spans="1:9" ht="23.25" customHeight="1" x14ac:dyDescent="0.2">
      <c r="A494" s="517" t="s">
        <v>636</v>
      </c>
      <c r="B494" s="517"/>
      <c r="C494" s="517"/>
      <c r="D494" s="517"/>
      <c r="E494" s="187">
        <f>SUM(F494:I494,'5.10b'!E494:I494)</f>
        <v>146542</v>
      </c>
      <c r="F494" s="225" t="s">
        <v>673</v>
      </c>
      <c r="G494" s="186">
        <f>SUM(G495:G498)</f>
        <v>80591</v>
      </c>
      <c r="H494" s="186">
        <f>SUM(H495:H498)</f>
        <v>0</v>
      </c>
      <c r="I494" s="186">
        <f>SUM(I495:I498)</f>
        <v>0</v>
      </c>
    </row>
    <row r="495" spans="1:9" ht="23.25" customHeight="1" x14ac:dyDescent="0.2">
      <c r="A495" s="515" t="s">
        <v>36</v>
      </c>
      <c r="B495" s="518"/>
      <c r="C495" s="518"/>
      <c r="D495" s="518"/>
      <c r="E495" s="187">
        <f>SUM(F495:I495,'5.10b'!E495:I495)</f>
        <v>101830</v>
      </c>
      <c r="F495" s="225" t="s">
        <v>673</v>
      </c>
      <c r="G495" s="186">
        <v>45759</v>
      </c>
      <c r="H495" s="186">
        <v>0</v>
      </c>
      <c r="I495" s="186">
        <v>0</v>
      </c>
    </row>
    <row r="496" spans="1:9" x14ac:dyDescent="0.2">
      <c r="A496" s="515" t="s">
        <v>98</v>
      </c>
      <c r="B496" s="518"/>
      <c r="C496" s="518"/>
      <c r="D496" s="518"/>
      <c r="E496" s="187">
        <f>SUM(F496:I496,'5.10b'!E496:I496)</f>
        <v>21013</v>
      </c>
      <c r="F496" s="225" t="s">
        <v>673</v>
      </c>
      <c r="G496" s="186">
        <v>21013</v>
      </c>
      <c r="H496" s="186">
        <v>0</v>
      </c>
      <c r="I496" s="186">
        <v>0</v>
      </c>
    </row>
    <row r="497" spans="1:9" x14ac:dyDescent="0.2">
      <c r="A497" s="515" t="s">
        <v>97</v>
      </c>
      <c r="B497" s="518"/>
      <c r="C497" s="518"/>
      <c r="D497" s="518"/>
      <c r="E497" s="187">
        <f>SUM(F497:I497,'5.10b'!E497:I497)</f>
        <v>8155</v>
      </c>
      <c r="F497" s="225" t="s">
        <v>673</v>
      </c>
      <c r="G497" s="186">
        <v>6097</v>
      </c>
      <c r="H497" s="186">
        <v>0</v>
      </c>
      <c r="I497" s="186">
        <v>0</v>
      </c>
    </row>
    <row r="498" spans="1:9" x14ac:dyDescent="0.2">
      <c r="A498" s="515" t="s">
        <v>96</v>
      </c>
      <c r="B498" s="518"/>
      <c r="C498" s="518"/>
      <c r="D498" s="518"/>
      <c r="E498" s="187">
        <f>SUM(F498:I498,'5.10b'!E498:I498)</f>
        <v>15544</v>
      </c>
      <c r="F498" s="225" t="s">
        <v>673</v>
      </c>
      <c r="G498" s="186">
        <v>7722</v>
      </c>
      <c r="H498" s="186">
        <v>0</v>
      </c>
      <c r="I498" s="186">
        <v>0</v>
      </c>
    </row>
    <row r="499" spans="1:9" ht="23.25" customHeight="1" x14ac:dyDescent="0.2">
      <c r="A499" s="517" t="s">
        <v>492</v>
      </c>
      <c r="B499" s="517"/>
      <c r="C499" s="517"/>
      <c r="D499" s="517"/>
      <c r="E499" s="187">
        <f>SUM(F499:I499,'5.10b'!E499:I499)</f>
        <v>4341</v>
      </c>
      <c r="F499" s="225" t="s">
        <v>673</v>
      </c>
      <c r="G499" s="186">
        <f>SUM(G500:G502)</f>
        <v>0</v>
      </c>
      <c r="H499" s="186">
        <f>SUM(H500:H502)</f>
        <v>0</v>
      </c>
      <c r="I499" s="186">
        <f>SUM(I500:I502)</f>
        <v>0</v>
      </c>
    </row>
    <row r="500" spans="1:9" ht="23.25" customHeight="1" x14ac:dyDescent="0.2">
      <c r="A500" s="515" t="s">
        <v>36</v>
      </c>
      <c r="B500" s="518"/>
      <c r="C500" s="518"/>
      <c r="D500" s="518"/>
      <c r="E500" s="187">
        <f>SUM(F500:I500,'5.10b'!E500:I500)</f>
        <v>3931</v>
      </c>
      <c r="F500" s="225" t="s">
        <v>673</v>
      </c>
      <c r="G500" s="186">
        <v>0</v>
      </c>
      <c r="H500" s="186">
        <v>0</v>
      </c>
      <c r="I500" s="186">
        <v>0</v>
      </c>
    </row>
    <row r="501" spans="1:9" x14ac:dyDescent="0.2">
      <c r="A501" s="487" t="s">
        <v>97</v>
      </c>
      <c r="B501" s="518"/>
      <c r="C501" s="518"/>
      <c r="D501" s="518"/>
      <c r="E501" s="187">
        <f>SUM(F501:I501,'5.10b'!E501:I501)</f>
        <v>0</v>
      </c>
      <c r="F501" s="225" t="s">
        <v>673</v>
      </c>
      <c r="G501" s="186">
        <v>0</v>
      </c>
      <c r="H501" s="186">
        <v>0</v>
      </c>
      <c r="I501" s="186">
        <v>0</v>
      </c>
    </row>
    <row r="502" spans="1:9" x14ac:dyDescent="0.2">
      <c r="A502" s="515" t="s">
        <v>96</v>
      </c>
      <c r="B502" s="518"/>
      <c r="C502" s="518"/>
      <c r="D502" s="518"/>
      <c r="E502" s="187">
        <f>SUM(F502:I502,'5.10b'!E502:I502)</f>
        <v>410</v>
      </c>
      <c r="F502" s="225" t="s">
        <v>673</v>
      </c>
      <c r="G502" s="186">
        <v>0</v>
      </c>
      <c r="H502" s="186">
        <v>0</v>
      </c>
      <c r="I502" s="186">
        <v>0</v>
      </c>
    </row>
    <row r="503" spans="1:9" ht="23.25" customHeight="1" x14ac:dyDescent="0.2">
      <c r="A503" s="517" t="s">
        <v>491</v>
      </c>
      <c r="B503" s="517"/>
      <c r="C503" s="517"/>
      <c r="D503" s="517"/>
      <c r="E503" s="187">
        <f>SUM(F503:I503,'5.10b'!E503:I503)</f>
        <v>14318</v>
      </c>
      <c r="F503" s="225" t="s">
        <v>673</v>
      </c>
      <c r="G503" s="186">
        <f>SUM(G504:G505)</f>
        <v>0</v>
      </c>
      <c r="H503" s="186">
        <f>SUM(H504:H505)</f>
        <v>0</v>
      </c>
      <c r="I503" s="186">
        <f>SUM(I504:I505)</f>
        <v>0</v>
      </c>
    </row>
    <row r="504" spans="1:9" ht="23.25" customHeight="1" x14ac:dyDescent="0.2">
      <c r="A504" s="515" t="s">
        <v>36</v>
      </c>
      <c r="B504" s="518"/>
      <c r="C504" s="518"/>
      <c r="D504" s="518"/>
      <c r="E504" s="187">
        <f>SUM(F504:I504,'5.10b'!E504:I504)</f>
        <v>12051</v>
      </c>
      <c r="F504" s="225" t="s">
        <v>673</v>
      </c>
      <c r="G504" s="186">
        <v>0</v>
      </c>
      <c r="H504" s="186">
        <v>0</v>
      </c>
      <c r="I504" s="186">
        <v>0</v>
      </c>
    </row>
    <row r="505" spans="1:9" x14ac:dyDescent="0.2">
      <c r="A505" s="515" t="s">
        <v>96</v>
      </c>
      <c r="B505" s="518"/>
      <c r="C505" s="518"/>
      <c r="D505" s="518"/>
      <c r="E505" s="187">
        <f>SUM(F505:I505,'5.10b'!E505:I505)</f>
        <v>2267</v>
      </c>
      <c r="F505" s="225" t="s">
        <v>673</v>
      </c>
      <c r="G505" s="186">
        <v>0</v>
      </c>
      <c r="H505" s="186">
        <v>0</v>
      </c>
      <c r="I505" s="186">
        <v>0</v>
      </c>
    </row>
    <row r="506" spans="1:9" ht="23.25" customHeight="1" x14ac:dyDescent="0.2">
      <c r="A506" s="517" t="s">
        <v>490</v>
      </c>
      <c r="B506" s="517"/>
      <c r="C506" s="517"/>
      <c r="D506" s="517"/>
      <c r="E506" s="187">
        <f>SUM(F506:I506,'5.10b'!E506:I506)</f>
        <v>44297</v>
      </c>
      <c r="F506" s="225" t="s">
        <v>673</v>
      </c>
      <c r="G506" s="186">
        <f>SUM(G507:G510)</f>
        <v>1655</v>
      </c>
      <c r="H506" s="186">
        <f>SUM(H507:H510)</f>
        <v>0</v>
      </c>
      <c r="I506" s="186">
        <f>SUM(I507:I510)</f>
        <v>0</v>
      </c>
    </row>
    <row r="507" spans="1:9" ht="23.25" customHeight="1" x14ac:dyDescent="0.2">
      <c r="A507" s="515" t="s">
        <v>36</v>
      </c>
      <c r="B507" s="518"/>
      <c r="C507" s="518"/>
      <c r="D507" s="518"/>
      <c r="E507" s="187">
        <f>SUM(F507:I507,'5.10b'!E507:I507)</f>
        <v>32843</v>
      </c>
      <c r="F507" s="225" t="s">
        <v>673</v>
      </c>
      <c r="G507" s="186">
        <v>1655</v>
      </c>
      <c r="H507" s="186">
        <v>0</v>
      </c>
      <c r="I507" s="186">
        <v>0</v>
      </c>
    </row>
    <row r="508" spans="1:9" x14ac:dyDescent="0.2">
      <c r="A508" s="515" t="s">
        <v>98</v>
      </c>
      <c r="B508" s="516"/>
      <c r="C508" s="516"/>
      <c r="D508" s="516"/>
      <c r="E508" s="187">
        <f>SUM(F508:I508,'5.10b'!E508:I508)</f>
        <v>4534</v>
      </c>
      <c r="F508" s="225" t="s">
        <v>673</v>
      </c>
      <c r="G508" s="186">
        <v>0</v>
      </c>
      <c r="H508" s="186">
        <v>0</v>
      </c>
      <c r="I508" s="186">
        <v>0</v>
      </c>
    </row>
    <row r="509" spans="1:9" x14ac:dyDescent="0.2">
      <c r="A509" s="487" t="s">
        <v>97</v>
      </c>
      <c r="B509" s="516"/>
      <c r="C509" s="516"/>
      <c r="D509" s="516"/>
      <c r="E509" s="187">
        <f>SUM(F509:I509,'5.10b'!E509:I509)</f>
        <v>5849</v>
      </c>
      <c r="F509" s="225" t="s">
        <v>673</v>
      </c>
      <c r="G509" s="186">
        <v>0</v>
      </c>
      <c r="H509" s="186">
        <v>0</v>
      </c>
      <c r="I509" s="186">
        <v>0</v>
      </c>
    </row>
    <row r="510" spans="1:9" x14ac:dyDescent="0.2">
      <c r="A510" s="487" t="s">
        <v>96</v>
      </c>
      <c r="B510" s="516"/>
      <c r="C510" s="516"/>
      <c r="D510" s="516"/>
      <c r="E510" s="187">
        <f>SUM(F510:I510,'5.10b'!E510:I510)</f>
        <v>1071</v>
      </c>
      <c r="F510" s="225" t="s">
        <v>673</v>
      </c>
      <c r="G510" s="186">
        <v>0</v>
      </c>
      <c r="H510" s="186">
        <v>0</v>
      </c>
      <c r="I510" s="186">
        <v>0</v>
      </c>
    </row>
    <row r="511" spans="1:9" ht="23.25" customHeight="1" x14ac:dyDescent="0.2">
      <c r="A511" s="517" t="s">
        <v>489</v>
      </c>
      <c r="B511" s="517"/>
      <c r="C511" s="517"/>
      <c r="D511" s="517"/>
      <c r="E511" s="187">
        <f>SUM(F511:I511,'5.10b'!E511:I511)</f>
        <v>18948</v>
      </c>
      <c r="F511" s="225" t="s">
        <v>673</v>
      </c>
      <c r="G511" s="186">
        <f>SUM(G512:G513)</f>
        <v>0</v>
      </c>
      <c r="H511" s="186">
        <f>SUM(H512:H513)</f>
        <v>0</v>
      </c>
      <c r="I511" s="186">
        <f>SUM(I512:I513)</f>
        <v>0</v>
      </c>
    </row>
    <row r="512" spans="1:9" ht="23.25" customHeight="1" x14ac:dyDescent="0.2">
      <c r="A512" s="487" t="s">
        <v>36</v>
      </c>
      <c r="B512" s="516"/>
      <c r="C512" s="516"/>
      <c r="D512" s="516"/>
      <c r="E512" s="187">
        <f>SUM(F512:I512,'5.10b'!E512:I512)</f>
        <v>17644</v>
      </c>
      <c r="F512" s="225" t="s">
        <v>673</v>
      </c>
      <c r="G512" s="186">
        <v>0</v>
      </c>
      <c r="H512" s="186">
        <v>0</v>
      </c>
      <c r="I512" s="186">
        <v>0</v>
      </c>
    </row>
    <row r="513" spans="1:9" x14ac:dyDescent="0.2">
      <c r="A513" s="487" t="s">
        <v>96</v>
      </c>
      <c r="B513" s="516"/>
      <c r="C513" s="516"/>
      <c r="D513" s="516"/>
      <c r="E513" s="187">
        <f>SUM(F513:I513,'5.10b'!E513:I513)</f>
        <v>1304</v>
      </c>
      <c r="F513" s="225" t="s">
        <v>673</v>
      </c>
      <c r="G513" s="186">
        <v>0</v>
      </c>
      <c r="H513" s="186">
        <v>0</v>
      </c>
      <c r="I513" s="186">
        <v>0</v>
      </c>
    </row>
    <row r="514" spans="1:9" ht="23.25" customHeight="1" x14ac:dyDescent="0.2">
      <c r="A514" s="517" t="s">
        <v>488</v>
      </c>
      <c r="B514" s="517"/>
      <c r="C514" s="517"/>
      <c r="D514" s="517"/>
      <c r="E514" s="187">
        <f>SUM(F514:I514,'5.10b'!E514:I514)</f>
        <v>138757</v>
      </c>
      <c r="F514" s="225" t="s">
        <v>673</v>
      </c>
      <c r="G514" s="186">
        <f>SUM(G515:G518)</f>
        <v>29269</v>
      </c>
      <c r="H514" s="186">
        <f>SUM(H515:H518)</f>
        <v>7685</v>
      </c>
      <c r="I514" s="186">
        <f>SUM(I515:I518)</f>
        <v>0</v>
      </c>
    </row>
    <row r="515" spans="1:9" ht="23.25" customHeight="1" x14ac:dyDescent="0.2">
      <c r="A515" s="487" t="s">
        <v>36</v>
      </c>
      <c r="B515" s="516"/>
      <c r="C515" s="516"/>
      <c r="D515" s="516"/>
      <c r="E515" s="187">
        <f>SUM(F515:I515,'5.10b'!E515:I515)</f>
        <v>114431</v>
      </c>
      <c r="F515" s="225" t="s">
        <v>673</v>
      </c>
      <c r="G515" s="186">
        <v>24228</v>
      </c>
      <c r="H515" s="186">
        <v>7680</v>
      </c>
      <c r="I515" s="186">
        <v>0</v>
      </c>
    </row>
    <row r="516" spans="1:9" x14ac:dyDescent="0.2">
      <c r="A516" s="515" t="s">
        <v>98</v>
      </c>
      <c r="B516" s="516"/>
      <c r="C516" s="516"/>
      <c r="D516" s="516"/>
      <c r="E516" s="187">
        <f>SUM(F516:I516,'5.10b'!E516:I516)</f>
        <v>13275</v>
      </c>
      <c r="F516" s="225" t="s">
        <v>673</v>
      </c>
      <c r="G516" s="186">
        <v>1652</v>
      </c>
      <c r="H516" s="186">
        <v>0</v>
      </c>
      <c r="I516" s="186">
        <v>0</v>
      </c>
    </row>
    <row r="517" spans="1:9" x14ac:dyDescent="0.2">
      <c r="A517" s="487" t="s">
        <v>97</v>
      </c>
      <c r="B517" s="516"/>
      <c r="C517" s="516"/>
      <c r="D517" s="516"/>
      <c r="E517" s="187">
        <f>SUM(F517:I517,'5.10b'!E517:I517)</f>
        <v>1866</v>
      </c>
      <c r="F517" s="225" t="s">
        <v>673</v>
      </c>
      <c r="G517" s="186">
        <v>0</v>
      </c>
      <c r="H517" s="186">
        <v>5</v>
      </c>
      <c r="I517" s="186">
        <v>0</v>
      </c>
    </row>
    <row r="518" spans="1:9" x14ac:dyDescent="0.2">
      <c r="A518" s="487" t="s">
        <v>96</v>
      </c>
      <c r="B518" s="516"/>
      <c r="C518" s="516"/>
      <c r="D518" s="516"/>
      <c r="E518" s="187">
        <f>SUM(F518:I518,'5.10b'!E518:I518)</f>
        <v>9185</v>
      </c>
      <c r="F518" s="225" t="s">
        <v>673</v>
      </c>
      <c r="G518" s="186">
        <v>3389</v>
      </c>
      <c r="H518" s="186">
        <v>0</v>
      </c>
      <c r="I518" s="186">
        <v>0</v>
      </c>
    </row>
    <row r="519" spans="1:9" ht="23.25" customHeight="1" x14ac:dyDescent="0.2">
      <c r="A519" s="517" t="s">
        <v>487</v>
      </c>
      <c r="B519" s="517"/>
      <c r="C519" s="517"/>
      <c r="D519" s="517"/>
      <c r="E519" s="187">
        <f>SUM(F519:I519,'5.10b'!E519:I519)</f>
        <v>312087</v>
      </c>
      <c r="F519" s="225" t="s">
        <v>673</v>
      </c>
      <c r="G519" s="186">
        <f>SUM(G520:G523)</f>
        <v>12790</v>
      </c>
      <c r="H519" s="186">
        <f>SUM(H520:H523)</f>
        <v>8772</v>
      </c>
      <c r="I519" s="186">
        <f>SUM(I520:I523)</f>
        <v>0</v>
      </c>
    </row>
    <row r="520" spans="1:9" ht="23.25" customHeight="1" x14ac:dyDescent="0.2">
      <c r="A520" s="487" t="s">
        <v>36</v>
      </c>
      <c r="B520" s="516"/>
      <c r="C520" s="516"/>
      <c r="D520" s="516"/>
      <c r="E520" s="187">
        <f>SUM(F520:I520,'5.10b'!E520:I520)</f>
        <v>260710</v>
      </c>
      <c r="F520" s="225" t="s">
        <v>673</v>
      </c>
      <c r="G520" s="186">
        <v>12790</v>
      </c>
      <c r="H520" s="186">
        <v>8011</v>
      </c>
      <c r="I520" s="186">
        <v>0</v>
      </c>
    </row>
    <row r="521" spans="1:9" x14ac:dyDescent="0.2">
      <c r="A521" s="515" t="s">
        <v>98</v>
      </c>
      <c r="B521" s="516"/>
      <c r="C521" s="516"/>
      <c r="D521" s="516"/>
      <c r="E521" s="187">
        <f>SUM(F521:I521,'5.10b'!E521:I521)</f>
        <v>12271</v>
      </c>
      <c r="F521" s="225" t="s">
        <v>673</v>
      </c>
      <c r="G521" s="186">
        <v>0</v>
      </c>
      <c r="H521" s="186">
        <v>0</v>
      </c>
      <c r="I521" s="186">
        <v>0</v>
      </c>
    </row>
    <row r="522" spans="1:9" x14ac:dyDescent="0.2">
      <c r="A522" s="487" t="s">
        <v>97</v>
      </c>
      <c r="B522" s="516"/>
      <c r="C522" s="516"/>
      <c r="D522" s="516"/>
      <c r="E522" s="187">
        <f>SUM(F522:I522,'5.10b'!E522:I522)</f>
        <v>22986</v>
      </c>
      <c r="F522" s="225" t="s">
        <v>673</v>
      </c>
      <c r="G522" s="186">
        <v>0</v>
      </c>
      <c r="H522" s="186">
        <v>0</v>
      </c>
      <c r="I522" s="186">
        <v>0</v>
      </c>
    </row>
    <row r="523" spans="1:9" x14ac:dyDescent="0.2">
      <c r="A523" s="487" t="s">
        <v>96</v>
      </c>
      <c r="B523" s="516"/>
      <c r="C523" s="516"/>
      <c r="D523" s="516"/>
      <c r="E523" s="187">
        <f>SUM(F523:I523,'5.10b'!E523:I523)</f>
        <v>16120</v>
      </c>
      <c r="F523" s="225" t="s">
        <v>673</v>
      </c>
      <c r="G523" s="186">
        <v>0</v>
      </c>
      <c r="H523" s="186">
        <v>761</v>
      </c>
      <c r="I523" s="186">
        <v>0</v>
      </c>
    </row>
    <row r="524" spans="1:9" ht="23.25" customHeight="1" x14ac:dyDescent="0.2">
      <c r="A524" s="517" t="s">
        <v>486</v>
      </c>
      <c r="B524" s="517"/>
      <c r="C524" s="517"/>
      <c r="D524" s="517"/>
      <c r="E524" s="187">
        <f>SUM(F524:I524,'5.10b'!E524:I524)</f>
        <v>32981</v>
      </c>
      <c r="F524" s="225" t="s">
        <v>673</v>
      </c>
      <c r="G524" s="186">
        <f>SUM(G525:G527)</f>
        <v>803</v>
      </c>
      <c r="H524" s="186">
        <f>SUM(H525:H527)</f>
        <v>0</v>
      </c>
      <c r="I524" s="186">
        <f>SUM(I525:I527)</f>
        <v>0</v>
      </c>
    </row>
    <row r="525" spans="1:9" ht="23.25" customHeight="1" x14ac:dyDescent="0.2">
      <c r="A525" s="487" t="s">
        <v>36</v>
      </c>
      <c r="B525" s="516"/>
      <c r="C525" s="516"/>
      <c r="D525" s="516"/>
      <c r="E525" s="187">
        <f>SUM(F525:I525,'5.10b'!E525:I525)</f>
        <v>32339</v>
      </c>
      <c r="F525" s="225" t="s">
        <v>673</v>
      </c>
      <c r="G525" s="186">
        <v>803</v>
      </c>
      <c r="H525" s="186">
        <v>0</v>
      </c>
      <c r="I525" s="186">
        <v>0</v>
      </c>
    </row>
    <row r="526" spans="1:9" x14ac:dyDescent="0.2">
      <c r="A526" s="487" t="s">
        <v>97</v>
      </c>
      <c r="B526" s="516"/>
      <c r="C526" s="516"/>
      <c r="D526" s="516"/>
      <c r="E526" s="187">
        <f>SUM(F526:I526,'5.10b'!E526:I526)</f>
        <v>0</v>
      </c>
      <c r="F526" s="225" t="s">
        <v>673</v>
      </c>
      <c r="G526" s="186">
        <v>0</v>
      </c>
      <c r="H526" s="186">
        <v>0</v>
      </c>
      <c r="I526" s="186">
        <v>0</v>
      </c>
    </row>
    <row r="527" spans="1:9" x14ac:dyDescent="0.2">
      <c r="A527" s="487" t="s">
        <v>96</v>
      </c>
      <c r="B527" s="516"/>
      <c r="C527" s="516"/>
      <c r="D527" s="516"/>
      <c r="E527" s="187">
        <f>SUM(F527:I527,'5.10b'!E527:I527)</f>
        <v>642</v>
      </c>
      <c r="F527" s="225" t="s">
        <v>673</v>
      </c>
      <c r="G527" s="186">
        <v>0</v>
      </c>
      <c r="H527" s="186">
        <v>0</v>
      </c>
      <c r="I527" s="186">
        <v>0</v>
      </c>
    </row>
    <row r="528" spans="1:9" ht="23.25" customHeight="1" x14ac:dyDescent="0.2">
      <c r="A528" s="517" t="s">
        <v>485</v>
      </c>
      <c r="B528" s="517"/>
      <c r="C528" s="517"/>
      <c r="D528" s="517"/>
      <c r="E528" s="187">
        <f>SUM(F528:I528,'5.10b'!E528:I528)</f>
        <v>25846</v>
      </c>
      <c r="F528" s="225" t="s">
        <v>673</v>
      </c>
      <c r="G528" s="186">
        <f>SUM(G529:G531)</f>
        <v>0</v>
      </c>
      <c r="H528" s="186">
        <f>SUM(H529:H531)</f>
        <v>0</v>
      </c>
      <c r="I528" s="186">
        <f>SUM(I529:I531)</f>
        <v>0</v>
      </c>
    </row>
    <row r="529" spans="1:9" ht="23.25" customHeight="1" x14ac:dyDescent="0.2">
      <c r="A529" s="487" t="s">
        <v>36</v>
      </c>
      <c r="B529" s="518"/>
      <c r="C529" s="518"/>
      <c r="D529" s="518"/>
      <c r="E529" s="187">
        <f>SUM(F529:I529,'5.10b'!E529:I529)</f>
        <v>23936</v>
      </c>
      <c r="F529" s="225" t="s">
        <v>673</v>
      </c>
      <c r="G529" s="186">
        <v>0</v>
      </c>
      <c r="H529" s="186">
        <v>0</v>
      </c>
      <c r="I529" s="186">
        <v>0</v>
      </c>
    </row>
    <row r="530" spans="1:9" x14ac:dyDescent="0.2">
      <c r="A530" s="487" t="s">
        <v>97</v>
      </c>
      <c r="B530" s="518"/>
      <c r="C530" s="518"/>
      <c r="D530" s="518"/>
      <c r="E530" s="187">
        <f>SUM(F530:I530,'5.10b'!E530:I530)</f>
        <v>0</v>
      </c>
      <c r="F530" s="225" t="s">
        <v>673</v>
      </c>
      <c r="G530" s="186">
        <v>0</v>
      </c>
      <c r="H530" s="186">
        <v>0</v>
      </c>
      <c r="I530" s="186">
        <v>0</v>
      </c>
    </row>
    <row r="531" spans="1:9" x14ac:dyDescent="0.2">
      <c r="A531" s="487" t="s">
        <v>96</v>
      </c>
      <c r="B531" s="518"/>
      <c r="C531" s="518"/>
      <c r="D531" s="518"/>
      <c r="E531" s="187">
        <f>SUM(F531:I531,'5.10b'!E531:I531)</f>
        <v>1910</v>
      </c>
      <c r="F531" s="225" t="s">
        <v>673</v>
      </c>
      <c r="G531" s="186">
        <v>0</v>
      </c>
      <c r="H531" s="186">
        <v>0</v>
      </c>
      <c r="I531" s="186">
        <v>0</v>
      </c>
    </row>
    <row r="532" spans="1:9" ht="23.25" customHeight="1" x14ac:dyDescent="0.2">
      <c r="A532" s="528" t="s">
        <v>484</v>
      </c>
      <c r="B532" s="528"/>
      <c r="C532" s="528"/>
      <c r="D532" s="528"/>
      <c r="E532" s="187">
        <f>SUM(F532:I532,'5.10b'!E532:I532)</f>
        <v>89204</v>
      </c>
      <c r="F532" s="225" t="s">
        <v>673</v>
      </c>
      <c r="G532" s="186">
        <f>SUM(G533:G536)</f>
        <v>8209</v>
      </c>
      <c r="H532" s="186">
        <f>SUM(H533:H536)</f>
        <v>0</v>
      </c>
      <c r="I532" s="186">
        <f>SUM(I533:I536)</f>
        <v>1823</v>
      </c>
    </row>
    <row r="533" spans="1:9" ht="23.25" customHeight="1" x14ac:dyDescent="0.2">
      <c r="A533" s="487" t="s">
        <v>36</v>
      </c>
      <c r="B533" s="518"/>
      <c r="C533" s="518"/>
      <c r="D533" s="518"/>
      <c r="E533" s="187">
        <f>SUM(F533:I533,'5.10b'!E533:I533)</f>
        <v>73302</v>
      </c>
      <c r="F533" s="225" t="s">
        <v>673</v>
      </c>
      <c r="G533" s="186">
        <v>8209</v>
      </c>
      <c r="H533" s="186">
        <v>0</v>
      </c>
      <c r="I533" s="186">
        <v>1356</v>
      </c>
    </row>
    <row r="534" spans="1:9" x14ac:dyDescent="0.2">
      <c r="A534" s="487" t="s">
        <v>98</v>
      </c>
      <c r="B534" s="518"/>
      <c r="C534" s="518"/>
      <c r="D534" s="518"/>
      <c r="E534" s="187">
        <f>SUM(F534:I534,'5.10b'!E534:I534)</f>
        <v>6082</v>
      </c>
      <c r="F534" s="225" t="s">
        <v>673</v>
      </c>
      <c r="G534" s="186">
        <v>0</v>
      </c>
      <c r="H534" s="186">
        <v>0</v>
      </c>
      <c r="I534" s="186">
        <v>0</v>
      </c>
    </row>
    <row r="535" spans="1:9" x14ac:dyDescent="0.2">
      <c r="A535" s="487" t="s">
        <v>97</v>
      </c>
      <c r="B535" s="518"/>
      <c r="C535" s="518"/>
      <c r="D535" s="518"/>
      <c r="E535" s="187">
        <f>SUM(F535:I535,'5.10b'!E535:I535)</f>
        <v>6481</v>
      </c>
      <c r="F535" s="225" t="s">
        <v>673</v>
      </c>
      <c r="G535" s="186">
        <v>0</v>
      </c>
      <c r="H535" s="186">
        <v>0</v>
      </c>
      <c r="I535" s="186">
        <v>0</v>
      </c>
    </row>
    <row r="536" spans="1:9" x14ac:dyDescent="0.2">
      <c r="A536" s="487" t="s">
        <v>96</v>
      </c>
      <c r="B536" s="518"/>
      <c r="C536" s="518"/>
      <c r="D536" s="518"/>
      <c r="E536" s="187">
        <f>SUM(F536:I536,'5.10b'!E536:I536)</f>
        <v>3339</v>
      </c>
      <c r="F536" s="225" t="s">
        <v>673</v>
      </c>
      <c r="G536" s="186">
        <v>0</v>
      </c>
      <c r="H536" s="186">
        <v>0</v>
      </c>
      <c r="I536" s="186">
        <v>467</v>
      </c>
    </row>
    <row r="537" spans="1:9" ht="23.25" customHeight="1" x14ac:dyDescent="0.2">
      <c r="A537" s="528" t="s">
        <v>483</v>
      </c>
      <c r="B537" s="528"/>
      <c r="C537" s="528"/>
      <c r="D537" s="528"/>
      <c r="E537" s="187">
        <f>SUM(F537:I537,'5.10b'!E537:I537)</f>
        <v>44439</v>
      </c>
      <c r="F537" s="225" t="s">
        <v>673</v>
      </c>
      <c r="G537" s="186">
        <f>SUM(G538:G541)</f>
        <v>1233</v>
      </c>
      <c r="H537" s="186">
        <f>SUM(H538:H541)</f>
        <v>0</v>
      </c>
      <c r="I537" s="186">
        <f>SUM(I538:I541)</f>
        <v>0</v>
      </c>
    </row>
    <row r="538" spans="1:9" ht="23.25" customHeight="1" x14ac:dyDescent="0.2">
      <c r="A538" s="487" t="s">
        <v>36</v>
      </c>
      <c r="B538" s="518"/>
      <c r="C538" s="518"/>
      <c r="D538" s="518"/>
      <c r="E538" s="187">
        <f>SUM(F538:I538,'5.10b'!E538:I538)</f>
        <v>30379</v>
      </c>
      <c r="F538" s="225" t="s">
        <v>673</v>
      </c>
      <c r="G538" s="186">
        <v>1233</v>
      </c>
      <c r="H538" s="186">
        <v>0</v>
      </c>
      <c r="I538" s="186">
        <v>0</v>
      </c>
    </row>
    <row r="539" spans="1:9" x14ac:dyDescent="0.2">
      <c r="A539" s="487" t="s">
        <v>98</v>
      </c>
      <c r="B539" s="518"/>
      <c r="C539" s="518"/>
      <c r="D539" s="518"/>
      <c r="E539" s="187">
        <f>SUM(F539:I539,'5.10b'!E539:I539)</f>
        <v>2993</v>
      </c>
      <c r="F539" s="225" t="s">
        <v>673</v>
      </c>
      <c r="G539" s="186">
        <v>0</v>
      </c>
      <c r="H539" s="186">
        <v>0</v>
      </c>
      <c r="I539" s="186">
        <v>0</v>
      </c>
    </row>
    <row r="540" spans="1:9" x14ac:dyDescent="0.2">
      <c r="A540" s="487" t="s">
        <v>97</v>
      </c>
      <c r="B540" s="518"/>
      <c r="C540" s="518"/>
      <c r="D540" s="518"/>
      <c r="E540" s="187">
        <f>SUM(F540:I540,'5.10b'!E540:I540)</f>
        <v>8422</v>
      </c>
      <c r="F540" s="225" t="s">
        <v>673</v>
      </c>
      <c r="G540" s="186">
        <v>0</v>
      </c>
      <c r="H540" s="186">
        <v>0</v>
      </c>
      <c r="I540" s="186">
        <v>0</v>
      </c>
    </row>
    <row r="541" spans="1:9" x14ac:dyDescent="0.2">
      <c r="A541" s="487" t="s">
        <v>96</v>
      </c>
      <c r="B541" s="518"/>
      <c r="C541" s="518"/>
      <c r="D541" s="518"/>
      <c r="E541" s="187">
        <f>SUM(F541:I541,'5.10b'!E541:I541)</f>
        <v>2645</v>
      </c>
      <c r="F541" s="225" t="s">
        <v>673</v>
      </c>
      <c r="G541" s="186">
        <v>0</v>
      </c>
      <c r="H541" s="186">
        <v>0</v>
      </c>
      <c r="I541" s="186">
        <v>0</v>
      </c>
    </row>
    <row r="542" spans="1:9" ht="23.25" customHeight="1" x14ac:dyDescent="0.2">
      <c r="A542" s="528" t="s">
        <v>482</v>
      </c>
      <c r="B542" s="528"/>
      <c r="C542" s="528"/>
      <c r="D542" s="528"/>
      <c r="E542" s="187">
        <f>SUM(F542:I542,'5.10b'!E542:I542)</f>
        <v>76797</v>
      </c>
      <c r="F542" s="225" t="s">
        <v>673</v>
      </c>
      <c r="G542" s="186">
        <f>SUM(G543:G546)</f>
        <v>3531</v>
      </c>
      <c r="H542" s="186">
        <f>SUM(H543:H546)</f>
        <v>0</v>
      </c>
      <c r="I542" s="186">
        <f>SUM(I543:I546)</f>
        <v>0</v>
      </c>
    </row>
    <row r="543" spans="1:9" ht="23.25" customHeight="1" x14ac:dyDescent="0.2">
      <c r="A543" s="487" t="s">
        <v>36</v>
      </c>
      <c r="B543" s="518"/>
      <c r="C543" s="518"/>
      <c r="D543" s="518"/>
      <c r="E543" s="187">
        <f>SUM(F543:I543,'5.10b'!E543:I543)</f>
        <v>69395</v>
      </c>
      <c r="F543" s="225" t="s">
        <v>673</v>
      </c>
      <c r="G543" s="186">
        <v>3531</v>
      </c>
      <c r="H543" s="186">
        <v>0</v>
      </c>
      <c r="I543" s="186">
        <v>0</v>
      </c>
    </row>
    <row r="544" spans="1:9" x14ac:dyDescent="0.2">
      <c r="A544" s="487" t="s">
        <v>98</v>
      </c>
      <c r="B544" s="518"/>
      <c r="C544" s="518"/>
      <c r="D544" s="518"/>
      <c r="E544" s="187">
        <f>SUM(F544:I544,'5.10b'!E544:I544)</f>
        <v>3608</v>
      </c>
      <c r="F544" s="225" t="s">
        <v>673</v>
      </c>
      <c r="G544" s="186">
        <v>0</v>
      </c>
      <c r="H544" s="186">
        <v>0</v>
      </c>
      <c r="I544" s="186">
        <v>0</v>
      </c>
    </row>
    <row r="545" spans="1:9" x14ac:dyDescent="0.2">
      <c r="A545" s="487" t="s">
        <v>97</v>
      </c>
      <c r="B545" s="518"/>
      <c r="C545" s="518"/>
      <c r="D545" s="518"/>
      <c r="E545" s="187">
        <f>SUM(F545:I545,'5.10b'!E545:I545)</f>
        <v>2100</v>
      </c>
      <c r="F545" s="225" t="s">
        <v>673</v>
      </c>
      <c r="G545" s="186">
        <v>0</v>
      </c>
      <c r="H545" s="186">
        <v>0</v>
      </c>
      <c r="I545" s="186">
        <v>0</v>
      </c>
    </row>
    <row r="546" spans="1:9" x14ac:dyDescent="0.2">
      <c r="A546" s="487" t="s">
        <v>96</v>
      </c>
      <c r="B546" s="518"/>
      <c r="C546" s="518"/>
      <c r="D546" s="518"/>
      <c r="E546" s="187">
        <f>SUM(F546:I546,'5.10b'!E546:I546)</f>
        <v>1694</v>
      </c>
      <c r="F546" s="225" t="s">
        <v>673</v>
      </c>
      <c r="G546" s="186">
        <v>0</v>
      </c>
      <c r="H546" s="186">
        <v>0</v>
      </c>
      <c r="I546" s="186">
        <v>0</v>
      </c>
    </row>
    <row r="547" spans="1:9" ht="23.25" customHeight="1" x14ac:dyDescent="0.2">
      <c r="A547" s="528" t="s">
        <v>481</v>
      </c>
      <c r="B547" s="528"/>
      <c r="C547" s="528"/>
      <c r="D547" s="528"/>
      <c r="E547" s="187">
        <f>SUM(F547:I547,'5.10b'!E547:I547)</f>
        <v>600286</v>
      </c>
      <c r="F547" s="225" t="s">
        <v>673</v>
      </c>
      <c r="G547" s="186">
        <f>SUM(G548:G551)</f>
        <v>63622</v>
      </c>
      <c r="H547" s="186">
        <f>SUM(H548:H551)</f>
        <v>415299</v>
      </c>
      <c r="I547" s="186">
        <f>SUM(I548:I551)</f>
        <v>0</v>
      </c>
    </row>
    <row r="548" spans="1:9" ht="23.25" customHeight="1" x14ac:dyDescent="0.2">
      <c r="A548" s="487" t="s">
        <v>36</v>
      </c>
      <c r="B548" s="518"/>
      <c r="C548" s="518"/>
      <c r="D548" s="518"/>
      <c r="E548" s="187">
        <f>SUM(F548:I548,'5.10b'!E548:I548)</f>
        <v>244596</v>
      </c>
      <c r="F548" s="225" t="s">
        <v>673</v>
      </c>
      <c r="G548" s="186">
        <v>27681</v>
      </c>
      <c r="H548" s="186">
        <v>138488</v>
      </c>
      <c r="I548" s="186">
        <v>0</v>
      </c>
    </row>
    <row r="549" spans="1:9" x14ac:dyDescent="0.2">
      <c r="A549" s="487" t="s">
        <v>98</v>
      </c>
      <c r="B549" s="518"/>
      <c r="C549" s="518"/>
      <c r="D549" s="518"/>
      <c r="E549" s="187">
        <f>SUM(F549:I549,'5.10b'!E549:I549)</f>
        <v>250223</v>
      </c>
      <c r="F549" s="225" t="s">
        <v>673</v>
      </c>
      <c r="G549" s="186">
        <v>20241</v>
      </c>
      <c r="H549" s="186">
        <v>205007</v>
      </c>
      <c r="I549" s="186">
        <v>0</v>
      </c>
    </row>
    <row r="550" spans="1:9" x14ac:dyDescent="0.2">
      <c r="A550" s="487" t="s">
        <v>97</v>
      </c>
      <c r="B550" s="518"/>
      <c r="C550" s="518"/>
      <c r="D550" s="518"/>
      <c r="E550" s="187">
        <f>SUM(F550:I550,'5.10b'!E550:I550)</f>
        <v>74591</v>
      </c>
      <c r="F550" s="225" t="s">
        <v>673</v>
      </c>
      <c r="G550" s="186">
        <v>4449</v>
      </c>
      <c r="H550" s="186">
        <v>59171</v>
      </c>
      <c r="I550" s="186">
        <v>0</v>
      </c>
    </row>
    <row r="551" spans="1:9" x14ac:dyDescent="0.2">
      <c r="A551" s="487" t="s">
        <v>96</v>
      </c>
      <c r="B551" s="518"/>
      <c r="C551" s="518"/>
      <c r="D551" s="518"/>
      <c r="E551" s="187">
        <f>SUM(F551:I551,'5.10b'!E551:I551)</f>
        <v>30876</v>
      </c>
      <c r="F551" s="225" t="s">
        <v>673</v>
      </c>
      <c r="G551" s="186">
        <v>11251</v>
      </c>
      <c r="H551" s="186">
        <v>12633</v>
      </c>
      <c r="I551" s="186">
        <v>0</v>
      </c>
    </row>
    <row r="552" spans="1:9" ht="23.25" customHeight="1" x14ac:dyDescent="0.2">
      <c r="A552" s="517" t="s">
        <v>480</v>
      </c>
      <c r="B552" s="517"/>
      <c r="C552" s="517"/>
      <c r="D552" s="517"/>
      <c r="E552" s="187">
        <f>SUM(F552:I552,'5.10b'!E552:I552)</f>
        <v>64489</v>
      </c>
      <c r="F552" s="225" t="s">
        <v>673</v>
      </c>
      <c r="G552" s="186">
        <f>SUM(G553:G555)</f>
        <v>1703</v>
      </c>
      <c r="H552" s="186">
        <f>SUM(H553:H555)</f>
        <v>4517</v>
      </c>
      <c r="I552" s="186">
        <f>SUM(I553:I555)</f>
        <v>2709</v>
      </c>
    </row>
    <row r="553" spans="1:9" ht="23.25" customHeight="1" x14ac:dyDescent="0.2">
      <c r="A553" s="487" t="s">
        <v>36</v>
      </c>
      <c r="B553" s="516"/>
      <c r="C553" s="516"/>
      <c r="D553" s="516"/>
      <c r="E553" s="187">
        <f>SUM(F553:I553,'5.10b'!E553:I553)</f>
        <v>60189</v>
      </c>
      <c r="F553" s="225" t="s">
        <v>673</v>
      </c>
      <c r="G553" s="186">
        <v>1703</v>
      </c>
      <c r="H553" s="186">
        <v>4155</v>
      </c>
      <c r="I553" s="186">
        <v>1904</v>
      </c>
    </row>
    <row r="554" spans="1:9" x14ac:dyDescent="0.2">
      <c r="A554" s="487" t="s">
        <v>97</v>
      </c>
      <c r="B554" s="516"/>
      <c r="C554" s="516"/>
      <c r="D554" s="516"/>
      <c r="E554" s="187">
        <f>SUM(F554:I554,'5.10b'!E554:I554)</f>
        <v>367</v>
      </c>
      <c r="F554" s="225" t="s">
        <v>673</v>
      </c>
      <c r="G554" s="186">
        <v>0</v>
      </c>
      <c r="H554" s="186">
        <v>362</v>
      </c>
      <c r="I554" s="186">
        <v>5</v>
      </c>
    </row>
    <row r="555" spans="1:9" x14ac:dyDescent="0.2">
      <c r="A555" s="487" t="s">
        <v>96</v>
      </c>
      <c r="B555" s="516"/>
      <c r="C555" s="516"/>
      <c r="D555" s="516"/>
      <c r="E555" s="187">
        <f>SUM(F555:I555,'5.10b'!E555:I555)</f>
        <v>3933</v>
      </c>
      <c r="F555" s="225" t="s">
        <v>673</v>
      </c>
      <c r="G555" s="186">
        <v>0</v>
      </c>
      <c r="H555" s="186">
        <v>0</v>
      </c>
      <c r="I555" s="186">
        <v>800</v>
      </c>
    </row>
    <row r="556" spans="1:9" ht="23.25" customHeight="1" x14ac:dyDescent="0.2">
      <c r="A556" s="517" t="s">
        <v>479</v>
      </c>
      <c r="B556" s="517"/>
      <c r="C556" s="517"/>
      <c r="D556" s="517"/>
      <c r="E556" s="187">
        <f>SUM(F556:I556,'5.10b'!E556:I556)</f>
        <v>20090</v>
      </c>
      <c r="F556" s="225" t="s">
        <v>673</v>
      </c>
      <c r="G556" s="186">
        <f>SUM(G557:G559)</f>
        <v>9864</v>
      </c>
      <c r="H556" s="186">
        <f>SUM(H557:H559)</f>
        <v>0</v>
      </c>
      <c r="I556" s="186">
        <f>SUM(I557:I559)</f>
        <v>0</v>
      </c>
    </row>
    <row r="557" spans="1:9" ht="23.25" customHeight="1" x14ac:dyDescent="0.2">
      <c r="A557" s="515" t="s">
        <v>36</v>
      </c>
      <c r="B557" s="518"/>
      <c r="C557" s="518"/>
      <c r="D557" s="518"/>
      <c r="E557" s="187">
        <f>SUM(F557:I557,'5.10b'!E557:I557)</f>
        <v>19677</v>
      </c>
      <c r="F557" s="225" t="s">
        <v>673</v>
      </c>
      <c r="G557" s="186">
        <v>9864</v>
      </c>
      <c r="H557" s="186">
        <v>0</v>
      </c>
      <c r="I557" s="186">
        <v>0</v>
      </c>
    </row>
    <row r="558" spans="1:9" x14ac:dyDescent="0.2">
      <c r="A558" s="515" t="s">
        <v>98</v>
      </c>
      <c r="B558" s="518"/>
      <c r="C558" s="518"/>
      <c r="D558" s="518"/>
      <c r="E558" s="187">
        <f>SUM(F558:I558,'5.10b'!E558:I558)</f>
        <v>49</v>
      </c>
      <c r="F558" s="225" t="s">
        <v>673</v>
      </c>
      <c r="G558" s="186">
        <v>0</v>
      </c>
      <c r="H558" s="186">
        <v>0</v>
      </c>
      <c r="I558" s="186">
        <v>0</v>
      </c>
    </row>
    <row r="559" spans="1:9" x14ac:dyDescent="0.2">
      <c r="A559" s="515" t="s">
        <v>96</v>
      </c>
      <c r="B559" s="518"/>
      <c r="C559" s="518"/>
      <c r="D559" s="518"/>
      <c r="E559" s="187">
        <f>SUM(F559:I559,'5.10b'!E559:I559)</f>
        <v>364</v>
      </c>
      <c r="F559" s="225" t="s">
        <v>673</v>
      </c>
      <c r="G559" s="186">
        <v>0</v>
      </c>
      <c r="H559" s="186">
        <v>0</v>
      </c>
      <c r="I559" s="186">
        <v>0</v>
      </c>
    </row>
    <row r="560" spans="1:9" ht="23.25" customHeight="1" x14ac:dyDescent="0.2">
      <c r="A560" s="517" t="s">
        <v>478</v>
      </c>
      <c r="B560" s="517"/>
      <c r="C560" s="517"/>
      <c r="D560" s="517"/>
      <c r="E560" s="187">
        <f>SUM(F560:I560,'5.10b'!E560:I560)</f>
        <v>28436</v>
      </c>
      <c r="F560" s="225" t="s">
        <v>673</v>
      </c>
      <c r="G560" s="186">
        <f>SUM(G561:G562)</f>
        <v>0</v>
      </c>
      <c r="H560" s="186">
        <f>SUM(H561:H562)</f>
        <v>0</v>
      </c>
      <c r="I560" s="186">
        <f>SUM(I561:I562)</f>
        <v>0</v>
      </c>
    </row>
    <row r="561" spans="1:9" ht="23.25" customHeight="1" x14ac:dyDescent="0.2">
      <c r="A561" s="515" t="s">
        <v>36</v>
      </c>
      <c r="B561" s="518"/>
      <c r="C561" s="518"/>
      <c r="D561" s="518"/>
      <c r="E561" s="187">
        <f>SUM(F561:I561,'5.10b'!E561:I561)</f>
        <v>27398</v>
      </c>
      <c r="F561" s="225" t="s">
        <v>673</v>
      </c>
      <c r="G561" s="186">
        <v>0</v>
      </c>
      <c r="H561" s="186">
        <v>0</v>
      </c>
      <c r="I561" s="186">
        <v>0</v>
      </c>
    </row>
    <row r="562" spans="1:9" x14ac:dyDescent="0.2">
      <c r="A562" s="515" t="s">
        <v>96</v>
      </c>
      <c r="B562" s="518"/>
      <c r="C562" s="518"/>
      <c r="D562" s="518"/>
      <c r="E562" s="187">
        <f>SUM(F562:I562,'5.10b'!E562:I562)</f>
        <v>1038</v>
      </c>
      <c r="F562" s="225" t="s">
        <v>673</v>
      </c>
      <c r="G562" s="186">
        <v>0</v>
      </c>
      <c r="H562" s="186">
        <v>0</v>
      </c>
      <c r="I562" s="186">
        <v>0</v>
      </c>
    </row>
    <row r="563" spans="1:9" ht="23.25" customHeight="1" x14ac:dyDescent="0.2">
      <c r="A563" s="517" t="s">
        <v>477</v>
      </c>
      <c r="B563" s="517"/>
      <c r="C563" s="517"/>
      <c r="D563" s="517"/>
      <c r="E563" s="187">
        <f>SUM(F563:I563,'5.10b'!E563:I563)</f>
        <v>7634</v>
      </c>
      <c r="F563" s="225" t="s">
        <v>673</v>
      </c>
      <c r="G563" s="186">
        <f>SUM(G564:G565)</f>
        <v>0</v>
      </c>
      <c r="H563" s="186">
        <f>SUM(H564:H565)</f>
        <v>0</v>
      </c>
      <c r="I563" s="186">
        <f>SUM(I564:I565)</f>
        <v>0</v>
      </c>
    </row>
    <row r="564" spans="1:9" ht="23.25" customHeight="1" x14ac:dyDescent="0.2">
      <c r="A564" s="515" t="s">
        <v>36</v>
      </c>
      <c r="B564" s="518"/>
      <c r="C564" s="518"/>
      <c r="D564" s="518"/>
      <c r="E564" s="187">
        <f>SUM(F564:I564,'5.10b'!E564:I564)</f>
        <v>6646</v>
      </c>
      <c r="F564" s="225" t="s">
        <v>673</v>
      </c>
      <c r="G564" s="186">
        <v>0</v>
      </c>
      <c r="H564" s="186">
        <v>0</v>
      </c>
      <c r="I564" s="186">
        <v>0</v>
      </c>
    </row>
    <row r="565" spans="1:9" x14ac:dyDescent="0.2">
      <c r="A565" s="515" t="s">
        <v>96</v>
      </c>
      <c r="B565" s="518"/>
      <c r="C565" s="518"/>
      <c r="D565" s="518"/>
      <c r="E565" s="187">
        <f>SUM(F565:I565,'5.10b'!E565:I565)</f>
        <v>988</v>
      </c>
      <c r="F565" s="225" t="s">
        <v>673</v>
      </c>
      <c r="G565" s="186">
        <v>0</v>
      </c>
      <c r="H565" s="186">
        <v>0</v>
      </c>
      <c r="I565" s="186">
        <v>0</v>
      </c>
    </row>
    <row r="566" spans="1:9" ht="23.25" customHeight="1" x14ac:dyDescent="0.2">
      <c r="A566" s="517" t="s">
        <v>476</v>
      </c>
      <c r="B566" s="517"/>
      <c r="C566" s="517"/>
      <c r="D566" s="517"/>
      <c r="E566" s="187">
        <f>SUM(F566:I566,'5.10b'!E566:I566)</f>
        <v>63144</v>
      </c>
      <c r="F566" s="225" t="s">
        <v>673</v>
      </c>
      <c r="G566" s="186">
        <f>SUM(G567:G570)</f>
        <v>0</v>
      </c>
      <c r="H566" s="186">
        <f>SUM(H567:H570)</f>
        <v>0</v>
      </c>
      <c r="I566" s="186">
        <f>SUM(I567:I570)</f>
        <v>0</v>
      </c>
    </row>
    <row r="567" spans="1:9" ht="23.25" customHeight="1" x14ac:dyDescent="0.2">
      <c r="A567" s="515" t="s">
        <v>36</v>
      </c>
      <c r="B567" s="518"/>
      <c r="C567" s="518"/>
      <c r="D567" s="518"/>
      <c r="E567" s="187">
        <f>SUM(F567:I567,'5.10b'!E567:I567)</f>
        <v>16244</v>
      </c>
      <c r="F567" s="225" t="s">
        <v>673</v>
      </c>
      <c r="G567" s="186">
        <v>0</v>
      </c>
      <c r="H567" s="186">
        <v>0</v>
      </c>
      <c r="I567" s="186">
        <v>0</v>
      </c>
    </row>
    <row r="568" spans="1:9" x14ac:dyDescent="0.2">
      <c r="A568" s="515" t="s">
        <v>98</v>
      </c>
      <c r="B568" s="518"/>
      <c r="C568" s="518"/>
      <c r="D568" s="518"/>
      <c r="E568" s="187">
        <f>SUM(F568:I568,'5.10b'!E568:I568)</f>
        <v>36079</v>
      </c>
      <c r="F568" s="225" t="s">
        <v>673</v>
      </c>
      <c r="G568" s="186">
        <v>0</v>
      </c>
      <c r="H568" s="186">
        <v>0</v>
      </c>
      <c r="I568" s="186">
        <v>0</v>
      </c>
    </row>
    <row r="569" spans="1:9" x14ac:dyDescent="0.2">
      <c r="A569" s="515" t="s">
        <v>97</v>
      </c>
      <c r="B569" s="518"/>
      <c r="C569" s="518"/>
      <c r="D569" s="518"/>
      <c r="E569" s="187">
        <f>SUM(F569:I569,'5.10b'!E569:I569)</f>
        <v>7928</v>
      </c>
      <c r="F569" s="225" t="s">
        <v>673</v>
      </c>
      <c r="G569" s="186">
        <v>0</v>
      </c>
      <c r="H569" s="186">
        <v>0</v>
      </c>
      <c r="I569" s="186">
        <v>0</v>
      </c>
    </row>
    <row r="570" spans="1:9" x14ac:dyDescent="0.2">
      <c r="A570" s="515" t="s">
        <v>96</v>
      </c>
      <c r="B570" s="518"/>
      <c r="C570" s="518"/>
      <c r="D570" s="518"/>
      <c r="E570" s="187">
        <f>SUM(F570:I570,'5.10b'!E570:I570)</f>
        <v>2893</v>
      </c>
      <c r="F570" s="225" t="s">
        <v>673</v>
      </c>
      <c r="G570" s="186">
        <v>0</v>
      </c>
      <c r="H570" s="186">
        <v>0</v>
      </c>
      <c r="I570" s="186">
        <v>0</v>
      </c>
    </row>
    <row r="571" spans="1:9" ht="23.25" customHeight="1" x14ac:dyDescent="0.2">
      <c r="A571" s="517" t="s">
        <v>475</v>
      </c>
      <c r="B571" s="517"/>
      <c r="C571" s="517"/>
      <c r="D571" s="517"/>
      <c r="E571" s="187">
        <f>SUM(F571:I571,'5.10b'!E571:I571)</f>
        <v>10564</v>
      </c>
      <c r="F571" s="225" t="s">
        <v>673</v>
      </c>
      <c r="G571" s="186">
        <f>SUM(G572:G574)</f>
        <v>0</v>
      </c>
      <c r="H571" s="186">
        <f>SUM(H572:H574)</f>
        <v>0</v>
      </c>
      <c r="I571" s="186">
        <f>SUM(I572:I574)</f>
        <v>0</v>
      </c>
    </row>
    <row r="572" spans="1:9" ht="23.25" customHeight="1" x14ac:dyDescent="0.2">
      <c r="A572" s="515" t="s">
        <v>36</v>
      </c>
      <c r="B572" s="518"/>
      <c r="C572" s="518"/>
      <c r="D572" s="518"/>
      <c r="E572" s="187">
        <f>SUM(F572:I572,'5.10b'!E572:I572)</f>
        <v>5398</v>
      </c>
      <c r="F572" s="225" t="s">
        <v>673</v>
      </c>
      <c r="G572" s="186">
        <v>0</v>
      </c>
      <c r="H572" s="186">
        <v>0</v>
      </c>
      <c r="I572" s="186">
        <v>0</v>
      </c>
    </row>
    <row r="573" spans="1:9" x14ac:dyDescent="0.2">
      <c r="A573" s="487" t="s">
        <v>97</v>
      </c>
      <c r="B573" s="518"/>
      <c r="C573" s="518"/>
      <c r="D573" s="518"/>
      <c r="E573" s="187">
        <f>SUM(F573:I573,'5.10b'!E573:I573)</f>
        <v>0</v>
      </c>
      <c r="F573" s="225" t="s">
        <v>673</v>
      </c>
      <c r="G573" s="186">
        <v>0</v>
      </c>
      <c r="H573" s="186">
        <v>0</v>
      </c>
      <c r="I573" s="186">
        <v>0</v>
      </c>
    </row>
    <row r="574" spans="1:9" x14ac:dyDescent="0.2">
      <c r="A574" s="515" t="s">
        <v>96</v>
      </c>
      <c r="B574" s="518"/>
      <c r="C574" s="518"/>
      <c r="D574" s="518"/>
      <c r="E574" s="187">
        <f>SUM(F574:I574,'5.10b'!E574:I574)</f>
        <v>5166</v>
      </c>
      <c r="F574" s="225" t="s">
        <v>673</v>
      </c>
      <c r="G574" s="186">
        <v>0</v>
      </c>
      <c r="H574" s="186">
        <v>0</v>
      </c>
      <c r="I574" s="186">
        <v>0</v>
      </c>
    </row>
    <row r="575" spans="1:9" ht="23.25" customHeight="1" x14ac:dyDescent="0.2">
      <c r="A575" s="517" t="s">
        <v>697</v>
      </c>
      <c r="B575" s="517"/>
      <c r="C575" s="517"/>
      <c r="D575" s="517"/>
      <c r="E575" s="187">
        <f>SUM(F575:I575,'5.10b'!E575:I575)</f>
        <v>10511</v>
      </c>
      <c r="F575" s="225" t="s">
        <v>673</v>
      </c>
      <c r="G575" s="186">
        <f>SUM(G576:G577)</f>
        <v>0</v>
      </c>
      <c r="H575" s="186">
        <f>SUM(H576:H577)</f>
        <v>0</v>
      </c>
      <c r="I575" s="186">
        <f>SUM(I576:I577)</f>
        <v>0</v>
      </c>
    </row>
    <row r="576" spans="1:9" ht="23.25" customHeight="1" x14ac:dyDescent="0.2">
      <c r="A576" s="515" t="s">
        <v>36</v>
      </c>
      <c r="B576" s="518"/>
      <c r="C576" s="518"/>
      <c r="D576" s="518"/>
      <c r="E576" s="187">
        <f>SUM(F576:I576,'5.10b'!E576:I576)</f>
        <v>9168</v>
      </c>
      <c r="F576" s="225" t="s">
        <v>673</v>
      </c>
      <c r="G576" s="186">
        <v>0</v>
      </c>
      <c r="H576" s="186">
        <v>0</v>
      </c>
      <c r="I576" s="186">
        <v>0</v>
      </c>
    </row>
    <row r="577" spans="1:9" x14ac:dyDescent="0.2">
      <c r="A577" s="515" t="s">
        <v>96</v>
      </c>
      <c r="B577" s="518"/>
      <c r="C577" s="518"/>
      <c r="D577" s="518"/>
      <c r="E577" s="187">
        <f>SUM(F577:I577,'5.10b'!E577:I577)</f>
        <v>1343</v>
      </c>
      <c r="F577" s="225" t="s">
        <v>673</v>
      </c>
      <c r="G577" s="186">
        <v>0</v>
      </c>
      <c r="H577" s="186">
        <v>0</v>
      </c>
      <c r="I577" s="186">
        <v>0</v>
      </c>
    </row>
    <row r="578" spans="1:9" ht="23.25" customHeight="1" x14ac:dyDescent="0.2">
      <c r="A578" s="517" t="s">
        <v>474</v>
      </c>
      <c r="B578" s="517"/>
      <c r="C578" s="517"/>
      <c r="D578" s="517"/>
      <c r="E578" s="187">
        <f>SUM(F578:I578,'5.10b'!E578:I578)</f>
        <v>243620</v>
      </c>
      <c r="F578" s="225" t="s">
        <v>673</v>
      </c>
      <c r="G578" s="186">
        <f>SUM(G579:G582)</f>
        <v>37356</v>
      </c>
      <c r="H578" s="186">
        <f>SUM(H579:H582)</f>
        <v>0</v>
      </c>
      <c r="I578" s="186">
        <f>SUM(I579:I582)</f>
        <v>0</v>
      </c>
    </row>
    <row r="579" spans="1:9" ht="23.25" customHeight="1" x14ac:dyDescent="0.2">
      <c r="A579" s="515" t="s">
        <v>36</v>
      </c>
      <c r="B579" s="518"/>
      <c r="C579" s="518"/>
      <c r="D579" s="518"/>
      <c r="E579" s="187">
        <f>SUM(F579:I579,'5.10b'!E579:I579)</f>
        <v>186637</v>
      </c>
      <c r="F579" s="225" t="s">
        <v>673</v>
      </c>
      <c r="G579" s="186">
        <v>24510</v>
      </c>
      <c r="H579" s="186">
        <v>0</v>
      </c>
      <c r="I579" s="186">
        <v>0</v>
      </c>
    </row>
    <row r="580" spans="1:9" x14ac:dyDescent="0.2">
      <c r="A580" s="515" t="s">
        <v>98</v>
      </c>
      <c r="B580" s="518"/>
      <c r="C580" s="518"/>
      <c r="D580" s="518"/>
      <c r="E580" s="187">
        <f>SUM(F580:I580,'5.10b'!E580:I580)</f>
        <v>15516</v>
      </c>
      <c r="F580" s="225" t="s">
        <v>673</v>
      </c>
      <c r="G580" s="186">
        <v>5263</v>
      </c>
      <c r="H580" s="186">
        <v>0</v>
      </c>
      <c r="I580" s="186">
        <v>0</v>
      </c>
    </row>
    <row r="581" spans="1:9" x14ac:dyDescent="0.2">
      <c r="A581" s="515" t="s">
        <v>97</v>
      </c>
      <c r="B581" s="518"/>
      <c r="C581" s="518"/>
      <c r="D581" s="518"/>
      <c r="E581" s="187">
        <f>SUM(F581:I581,'5.10b'!E581:I581)</f>
        <v>14501</v>
      </c>
      <c r="F581" s="225" t="s">
        <v>673</v>
      </c>
      <c r="G581" s="186">
        <v>0</v>
      </c>
      <c r="H581" s="186">
        <v>0</v>
      </c>
      <c r="I581" s="186">
        <v>0</v>
      </c>
    </row>
    <row r="582" spans="1:9" x14ac:dyDescent="0.2">
      <c r="A582" s="515" t="s">
        <v>96</v>
      </c>
      <c r="B582" s="518"/>
      <c r="C582" s="518"/>
      <c r="D582" s="518"/>
      <c r="E582" s="187">
        <f>SUM(F582:I582,'5.10b'!E582:I582)</f>
        <v>26966</v>
      </c>
      <c r="F582" s="225" t="s">
        <v>673</v>
      </c>
      <c r="G582" s="186">
        <v>7583</v>
      </c>
      <c r="H582" s="186">
        <v>0</v>
      </c>
      <c r="I582" s="186">
        <v>0</v>
      </c>
    </row>
    <row r="583" spans="1:9" ht="23.25" customHeight="1" x14ac:dyDescent="0.2">
      <c r="A583" s="517" t="s">
        <v>473</v>
      </c>
      <c r="B583" s="517"/>
      <c r="C583" s="517"/>
      <c r="D583" s="517"/>
      <c r="E583" s="187">
        <f>SUM(F583:I583,'5.10b'!E583:I583)</f>
        <v>30722</v>
      </c>
      <c r="F583" s="225" t="s">
        <v>673</v>
      </c>
      <c r="G583" s="186">
        <f>SUM(G584:G585)</f>
        <v>1668</v>
      </c>
      <c r="H583" s="186">
        <f>SUM(H584:H585)</f>
        <v>0</v>
      </c>
      <c r="I583" s="186">
        <f>SUM(I584:I585)</f>
        <v>0</v>
      </c>
    </row>
    <row r="584" spans="1:9" ht="23.25" customHeight="1" x14ac:dyDescent="0.2">
      <c r="A584" s="515" t="s">
        <v>36</v>
      </c>
      <c r="B584" s="518"/>
      <c r="C584" s="518"/>
      <c r="D584" s="518"/>
      <c r="E584" s="187">
        <f>SUM(F584:I584,'5.10b'!E584:I584)</f>
        <v>29047</v>
      </c>
      <c r="F584" s="225" t="s">
        <v>673</v>
      </c>
      <c r="G584" s="186">
        <v>1668</v>
      </c>
      <c r="H584" s="186">
        <v>0</v>
      </c>
      <c r="I584" s="186">
        <v>0</v>
      </c>
    </row>
    <row r="585" spans="1:9" x14ac:dyDescent="0.2">
      <c r="A585" s="515" t="s">
        <v>96</v>
      </c>
      <c r="B585" s="518"/>
      <c r="C585" s="518"/>
      <c r="D585" s="518"/>
      <c r="E585" s="187">
        <f>SUM(F585:I585,'5.10b'!E585:I585)</f>
        <v>1675</v>
      </c>
      <c r="F585" s="225" t="s">
        <v>673</v>
      </c>
      <c r="G585" s="186">
        <v>0</v>
      </c>
      <c r="H585" s="186">
        <v>0</v>
      </c>
      <c r="I585" s="186">
        <v>0</v>
      </c>
    </row>
    <row r="586" spans="1:9" ht="23.25" customHeight="1" x14ac:dyDescent="0.2">
      <c r="A586" s="517" t="s">
        <v>472</v>
      </c>
      <c r="B586" s="517"/>
      <c r="C586" s="517"/>
      <c r="D586" s="517"/>
      <c r="E586" s="187">
        <f>SUM(F586:I586,'5.10b'!E586:I586)</f>
        <v>36908</v>
      </c>
      <c r="F586" s="225" t="s">
        <v>673</v>
      </c>
      <c r="G586" s="186">
        <f>SUM(G587:G589)</f>
        <v>0</v>
      </c>
      <c r="H586" s="186">
        <f>SUM(H587:H589)</f>
        <v>0</v>
      </c>
      <c r="I586" s="186">
        <f>SUM(I587:I589)</f>
        <v>0</v>
      </c>
    </row>
    <row r="587" spans="1:9" ht="23.25" customHeight="1" x14ac:dyDescent="0.2">
      <c r="A587" s="515" t="s">
        <v>36</v>
      </c>
      <c r="B587" s="518"/>
      <c r="C587" s="518"/>
      <c r="D587" s="518"/>
      <c r="E587" s="187">
        <f>SUM(F587:I587,'5.10b'!E587:I587)</f>
        <v>32301</v>
      </c>
      <c r="F587" s="225" t="s">
        <v>673</v>
      </c>
      <c r="G587" s="186">
        <v>0</v>
      </c>
      <c r="H587" s="186">
        <v>0</v>
      </c>
      <c r="I587" s="186">
        <v>0</v>
      </c>
    </row>
    <row r="588" spans="1:9" x14ac:dyDescent="0.2">
      <c r="A588" s="487" t="s">
        <v>97</v>
      </c>
      <c r="B588" s="518"/>
      <c r="C588" s="518"/>
      <c r="D588" s="518"/>
      <c r="E588" s="187">
        <f>SUM(F588:I588,'5.10b'!E588:I588)</f>
        <v>0</v>
      </c>
      <c r="F588" s="225" t="s">
        <v>673</v>
      </c>
      <c r="G588" s="186">
        <v>0</v>
      </c>
      <c r="H588" s="186">
        <v>0</v>
      </c>
      <c r="I588" s="186">
        <v>0</v>
      </c>
    </row>
    <row r="589" spans="1:9" x14ac:dyDescent="0.2">
      <c r="A589" s="515" t="s">
        <v>96</v>
      </c>
      <c r="B589" s="518"/>
      <c r="C589" s="518"/>
      <c r="D589" s="518"/>
      <c r="E589" s="187">
        <f>SUM(F589:I589,'5.10b'!E589:I589)</f>
        <v>4607</v>
      </c>
      <c r="F589" s="225" t="s">
        <v>673</v>
      </c>
      <c r="G589" s="186">
        <v>0</v>
      </c>
      <c r="H589" s="186">
        <v>0</v>
      </c>
      <c r="I589" s="186">
        <v>0</v>
      </c>
    </row>
    <row r="590" spans="1:9" ht="23.25" customHeight="1" x14ac:dyDescent="0.2">
      <c r="A590" s="517" t="s">
        <v>471</v>
      </c>
      <c r="B590" s="517"/>
      <c r="C590" s="517"/>
      <c r="D590" s="517"/>
      <c r="E590" s="187">
        <f>SUM(F590:I590,'5.10b'!E590:I590)</f>
        <v>6145</v>
      </c>
      <c r="F590" s="225" t="s">
        <v>673</v>
      </c>
      <c r="G590" s="186">
        <f>SUM(G591:G592)</f>
        <v>0</v>
      </c>
      <c r="H590" s="186">
        <f>SUM(H591:H592)</f>
        <v>0</v>
      </c>
      <c r="I590" s="186">
        <f>SUM(I591:I592)</f>
        <v>0</v>
      </c>
    </row>
    <row r="591" spans="1:9" ht="23.25" customHeight="1" x14ac:dyDescent="0.2">
      <c r="A591" s="515" t="s">
        <v>36</v>
      </c>
      <c r="B591" s="518"/>
      <c r="C591" s="518"/>
      <c r="D591" s="518"/>
      <c r="E591" s="187">
        <f>SUM(F591:I591,'5.10b'!E591:I591)</f>
        <v>4895</v>
      </c>
      <c r="F591" s="225" t="s">
        <v>673</v>
      </c>
      <c r="G591" s="186">
        <v>0</v>
      </c>
      <c r="H591" s="186">
        <v>0</v>
      </c>
      <c r="I591" s="186">
        <v>0</v>
      </c>
    </row>
    <row r="592" spans="1:9" x14ac:dyDescent="0.2">
      <c r="A592" s="515" t="s">
        <v>96</v>
      </c>
      <c r="B592" s="518"/>
      <c r="C592" s="518"/>
      <c r="D592" s="518"/>
      <c r="E592" s="187">
        <f>SUM(F592:I592,'5.10b'!E592:I592)</f>
        <v>1250</v>
      </c>
      <c r="F592" s="225" t="s">
        <v>673</v>
      </c>
      <c r="G592" s="186">
        <v>0</v>
      </c>
      <c r="H592" s="186">
        <v>0</v>
      </c>
      <c r="I592" s="186">
        <v>0</v>
      </c>
    </row>
    <row r="593" spans="1:9" ht="23.25" customHeight="1" x14ac:dyDescent="0.2">
      <c r="A593" s="517" t="s">
        <v>470</v>
      </c>
      <c r="B593" s="517"/>
      <c r="C593" s="517"/>
      <c r="D593" s="517"/>
      <c r="E593" s="187">
        <f>SUM(F593:I593,'5.10b'!E593:I593)</f>
        <v>83383</v>
      </c>
      <c r="F593" s="225" t="s">
        <v>673</v>
      </c>
      <c r="G593" s="186">
        <f>SUM(G594:G597)</f>
        <v>3816</v>
      </c>
      <c r="H593" s="186">
        <f>SUM(H594:H597)</f>
        <v>0</v>
      </c>
      <c r="I593" s="186">
        <f>SUM(I594:I597)</f>
        <v>0</v>
      </c>
    </row>
    <row r="594" spans="1:9" ht="23.25" customHeight="1" x14ac:dyDescent="0.2">
      <c r="A594" s="487" t="s">
        <v>36</v>
      </c>
      <c r="B594" s="516"/>
      <c r="C594" s="516"/>
      <c r="D594" s="516"/>
      <c r="E594" s="187">
        <f>SUM(F594:I594,'5.10b'!E594:I594)</f>
        <v>65827</v>
      </c>
      <c r="F594" s="225" t="s">
        <v>673</v>
      </c>
      <c r="G594" s="186">
        <v>3816</v>
      </c>
      <c r="H594" s="186">
        <v>0</v>
      </c>
      <c r="I594" s="186">
        <v>0</v>
      </c>
    </row>
    <row r="595" spans="1:9" x14ac:dyDescent="0.2">
      <c r="A595" s="515" t="s">
        <v>98</v>
      </c>
      <c r="B595" s="516"/>
      <c r="C595" s="516"/>
      <c r="D595" s="516"/>
      <c r="E595" s="187">
        <f>SUM(F595:I595,'5.10b'!E595:I595)</f>
        <v>5044</v>
      </c>
      <c r="F595" s="225" t="s">
        <v>673</v>
      </c>
      <c r="G595" s="186">
        <v>0</v>
      </c>
      <c r="H595" s="186">
        <v>0</v>
      </c>
      <c r="I595" s="186">
        <v>0</v>
      </c>
    </row>
    <row r="596" spans="1:9" x14ac:dyDescent="0.2">
      <c r="A596" s="487" t="s">
        <v>97</v>
      </c>
      <c r="B596" s="516"/>
      <c r="C596" s="516"/>
      <c r="D596" s="516"/>
      <c r="E596" s="187">
        <f>SUM(F596:I596,'5.10b'!E596:I596)</f>
        <v>6876</v>
      </c>
      <c r="F596" s="225" t="s">
        <v>673</v>
      </c>
      <c r="G596" s="186">
        <v>0</v>
      </c>
      <c r="H596" s="186">
        <v>0</v>
      </c>
      <c r="I596" s="186">
        <v>0</v>
      </c>
    </row>
    <row r="597" spans="1:9" x14ac:dyDescent="0.2">
      <c r="A597" s="487" t="s">
        <v>96</v>
      </c>
      <c r="B597" s="516"/>
      <c r="C597" s="516"/>
      <c r="D597" s="516"/>
      <c r="E597" s="187">
        <f>SUM(F597:I597,'5.10b'!E597:I597)</f>
        <v>5636</v>
      </c>
      <c r="F597" s="225" t="s">
        <v>673</v>
      </c>
      <c r="G597" s="186">
        <v>0</v>
      </c>
      <c r="H597" s="186">
        <v>0</v>
      </c>
      <c r="I597" s="186">
        <v>0</v>
      </c>
    </row>
    <row r="598" spans="1:9" ht="23.25" customHeight="1" x14ac:dyDescent="0.2">
      <c r="A598" s="517" t="s">
        <v>469</v>
      </c>
      <c r="B598" s="517"/>
      <c r="C598" s="517"/>
      <c r="D598" s="517"/>
      <c r="E598" s="187">
        <f>SUM(F598:I598,'5.10b'!E598:I598)</f>
        <v>55916</v>
      </c>
      <c r="F598" s="225" t="s">
        <v>673</v>
      </c>
      <c r="G598" s="186">
        <f>SUM(G599:G600)</f>
        <v>0</v>
      </c>
      <c r="H598" s="186">
        <f>SUM(H599:H600)</f>
        <v>0</v>
      </c>
      <c r="I598" s="186">
        <f>SUM(I599:I600)</f>
        <v>0</v>
      </c>
    </row>
    <row r="599" spans="1:9" ht="23.25" customHeight="1" x14ac:dyDescent="0.2">
      <c r="A599" s="487" t="s">
        <v>36</v>
      </c>
      <c r="B599" s="516"/>
      <c r="C599" s="516"/>
      <c r="D599" s="516"/>
      <c r="E599" s="187">
        <f>SUM(F599:I599,'5.10b'!E599:I599)</f>
        <v>52036</v>
      </c>
      <c r="F599" s="225" t="s">
        <v>673</v>
      </c>
      <c r="G599" s="186">
        <v>0</v>
      </c>
      <c r="H599" s="186">
        <v>0</v>
      </c>
      <c r="I599" s="186">
        <v>0</v>
      </c>
    </row>
    <row r="600" spans="1:9" x14ac:dyDescent="0.2">
      <c r="A600" s="487" t="s">
        <v>96</v>
      </c>
      <c r="B600" s="516"/>
      <c r="C600" s="516"/>
      <c r="D600" s="516"/>
      <c r="E600" s="187">
        <f>SUM(F600:I600,'5.10b'!E600:I600)</f>
        <v>3880</v>
      </c>
      <c r="F600" s="225" t="s">
        <v>673</v>
      </c>
      <c r="G600" s="186">
        <v>0</v>
      </c>
      <c r="H600" s="186">
        <v>0</v>
      </c>
      <c r="I600" s="186">
        <v>0</v>
      </c>
    </row>
    <row r="601" spans="1:9" ht="23.25" customHeight="1" x14ac:dyDescent="0.2">
      <c r="A601" s="517" t="s">
        <v>698</v>
      </c>
      <c r="B601" s="517"/>
      <c r="C601" s="517"/>
      <c r="D601" s="517"/>
      <c r="E601" s="187">
        <f>SUM(F601:I601,'5.10b'!E601:I601)</f>
        <v>40546</v>
      </c>
      <c r="F601" s="225" t="s">
        <v>673</v>
      </c>
      <c r="G601" s="186">
        <f>SUM(G602:G602)</f>
        <v>0</v>
      </c>
      <c r="H601" s="186">
        <f>SUM(H602:H602)</f>
        <v>0</v>
      </c>
      <c r="I601" s="186">
        <f>SUM(I602:I602)</f>
        <v>0</v>
      </c>
    </row>
    <row r="602" spans="1:9" ht="23.25" customHeight="1" x14ac:dyDescent="0.2">
      <c r="A602" s="487" t="s">
        <v>36</v>
      </c>
      <c r="B602" s="516"/>
      <c r="C602" s="516"/>
      <c r="D602" s="516"/>
      <c r="E602" s="187">
        <f>SUM(F602:I602,'5.10b'!E602:I602)</f>
        <v>40546</v>
      </c>
      <c r="F602" s="225" t="s">
        <v>673</v>
      </c>
      <c r="G602" s="186">
        <v>0</v>
      </c>
      <c r="H602" s="186">
        <v>0</v>
      </c>
      <c r="I602" s="186">
        <v>0</v>
      </c>
    </row>
    <row r="603" spans="1:9" ht="23.25" customHeight="1" x14ac:dyDescent="0.2">
      <c r="A603" s="517" t="s">
        <v>468</v>
      </c>
      <c r="B603" s="517"/>
      <c r="C603" s="517"/>
      <c r="D603" s="517"/>
      <c r="E603" s="187">
        <f>SUM(F603:I603,'5.10b'!E603:I603)</f>
        <v>15715</v>
      </c>
      <c r="F603" s="225" t="s">
        <v>673</v>
      </c>
      <c r="G603" s="186">
        <f>SUM(G604:G605)</f>
        <v>0</v>
      </c>
      <c r="H603" s="186">
        <f>SUM(H604:H605)</f>
        <v>0</v>
      </c>
      <c r="I603" s="186">
        <f>SUM(I604:I605)</f>
        <v>0</v>
      </c>
    </row>
    <row r="604" spans="1:9" ht="23.25" customHeight="1" x14ac:dyDescent="0.2">
      <c r="A604" s="487" t="s">
        <v>36</v>
      </c>
      <c r="B604" s="516"/>
      <c r="C604" s="516"/>
      <c r="D604" s="516"/>
      <c r="E604" s="187">
        <f>SUM(F604:I604,'5.10b'!E604:I604)</f>
        <v>12118</v>
      </c>
      <c r="F604" s="225" t="s">
        <v>673</v>
      </c>
      <c r="G604" s="186">
        <v>0</v>
      </c>
      <c r="H604" s="186">
        <v>0</v>
      </c>
      <c r="I604" s="186">
        <v>0</v>
      </c>
    </row>
    <row r="605" spans="1:9" x14ac:dyDescent="0.2">
      <c r="A605" s="487" t="s">
        <v>96</v>
      </c>
      <c r="B605" s="516"/>
      <c r="C605" s="516"/>
      <c r="D605" s="516"/>
      <c r="E605" s="187">
        <f>SUM(F605:I605,'5.10b'!E605:I605)</f>
        <v>3597</v>
      </c>
      <c r="F605" s="225" t="s">
        <v>673</v>
      </c>
      <c r="G605" s="186">
        <v>0</v>
      </c>
      <c r="H605" s="186">
        <v>0</v>
      </c>
      <c r="I605" s="186">
        <v>0</v>
      </c>
    </row>
    <row r="606" spans="1:9" ht="23.25" customHeight="1" x14ac:dyDescent="0.2">
      <c r="A606" s="517" t="s">
        <v>699</v>
      </c>
      <c r="B606" s="517"/>
      <c r="C606" s="517"/>
      <c r="D606" s="517"/>
      <c r="E606" s="187">
        <f>SUM(F606:I606,'5.10b'!E606:I606)</f>
        <v>39344</v>
      </c>
      <c r="F606" s="225" t="s">
        <v>673</v>
      </c>
      <c r="G606" s="186">
        <f>SUM(G607:G608)</f>
        <v>0</v>
      </c>
      <c r="H606" s="186">
        <f>SUM(H607:H608)</f>
        <v>0</v>
      </c>
      <c r="I606" s="186">
        <f>SUM(I607:I608)</f>
        <v>0</v>
      </c>
    </row>
    <row r="607" spans="1:9" ht="23.25" customHeight="1" x14ac:dyDescent="0.2">
      <c r="A607" s="487" t="s">
        <v>36</v>
      </c>
      <c r="B607" s="516"/>
      <c r="C607" s="516"/>
      <c r="D607" s="516"/>
      <c r="E607" s="187">
        <f>SUM(F607:I607,'5.10b'!E607:I607)</f>
        <v>37942</v>
      </c>
      <c r="F607" s="225" t="s">
        <v>673</v>
      </c>
      <c r="G607" s="186">
        <v>0</v>
      </c>
      <c r="H607" s="186">
        <v>0</v>
      </c>
      <c r="I607" s="186">
        <v>0</v>
      </c>
    </row>
    <row r="608" spans="1:9" x14ac:dyDescent="0.2">
      <c r="A608" s="487" t="s">
        <v>96</v>
      </c>
      <c r="B608" s="516"/>
      <c r="C608" s="516"/>
      <c r="D608" s="516"/>
      <c r="E608" s="187">
        <f>SUM(F608:I608,'5.10b'!E608:I608)</f>
        <v>1402</v>
      </c>
      <c r="F608" s="225" t="s">
        <v>673</v>
      </c>
      <c r="G608" s="186">
        <v>0</v>
      </c>
      <c r="H608" s="186">
        <v>0</v>
      </c>
      <c r="I608" s="186">
        <v>0</v>
      </c>
    </row>
    <row r="609" spans="1:9" ht="23.25" customHeight="1" x14ac:dyDescent="0.2">
      <c r="A609" s="517" t="s">
        <v>467</v>
      </c>
      <c r="B609" s="517"/>
      <c r="C609" s="517"/>
      <c r="D609" s="517"/>
      <c r="E609" s="187">
        <f>SUM(F609:I609,'5.10b'!E609:I609)</f>
        <v>29371</v>
      </c>
      <c r="F609" s="225" t="s">
        <v>673</v>
      </c>
      <c r="G609" s="186">
        <f>SUM(G610:G612)</f>
        <v>3329</v>
      </c>
      <c r="H609" s="186">
        <f>SUM(H610:H612)</f>
        <v>0</v>
      </c>
      <c r="I609" s="186">
        <f>SUM(I610:I612)</f>
        <v>0</v>
      </c>
    </row>
    <row r="610" spans="1:9" ht="23.25" customHeight="1" x14ac:dyDescent="0.2">
      <c r="A610" s="515" t="s">
        <v>36</v>
      </c>
      <c r="B610" s="518"/>
      <c r="C610" s="518"/>
      <c r="D610" s="518"/>
      <c r="E610" s="187">
        <f>SUM(F610:I610,'5.10b'!E610:I610)</f>
        <v>27170</v>
      </c>
      <c r="F610" s="225" t="s">
        <v>673</v>
      </c>
      <c r="G610" s="186">
        <v>3329</v>
      </c>
      <c r="H610" s="186">
        <v>0</v>
      </c>
      <c r="I610" s="186">
        <v>0</v>
      </c>
    </row>
    <row r="611" spans="1:9" x14ac:dyDescent="0.2">
      <c r="A611" s="487" t="s">
        <v>98</v>
      </c>
      <c r="B611" s="516"/>
      <c r="C611" s="516"/>
      <c r="D611" s="516"/>
      <c r="E611" s="187">
        <f>SUM(F611:I611,'5.10b'!E611:I611)</f>
        <v>0</v>
      </c>
      <c r="F611" s="225" t="s">
        <v>673</v>
      </c>
      <c r="G611" s="186">
        <v>0</v>
      </c>
      <c r="H611" s="186">
        <v>0</v>
      </c>
      <c r="I611" s="186">
        <v>0</v>
      </c>
    </row>
    <row r="612" spans="1:9" x14ac:dyDescent="0.2">
      <c r="A612" s="515" t="s">
        <v>96</v>
      </c>
      <c r="B612" s="518"/>
      <c r="C612" s="518"/>
      <c r="D612" s="518"/>
      <c r="E612" s="187">
        <f>SUM(F612:I612,'5.10b'!E612:I612)</f>
        <v>2201</v>
      </c>
      <c r="F612" s="225" t="s">
        <v>673</v>
      </c>
      <c r="G612" s="186">
        <v>0</v>
      </c>
      <c r="H612" s="186">
        <v>0</v>
      </c>
      <c r="I612" s="186">
        <v>0</v>
      </c>
    </row>
    <row r="613" spans="1:9" ht="23.25" customHeight="1" x14ac:dyDescent="0.2">
      <c r="A613" s="517" t="s">
        <v>466</v>
      </c>
      <c r="B613" s="517"/>
      <c r="C613" s="517"/>
      <c r="D613" s="517"/>
      <c r="E613" s="187">
        <f>SUM(F613:I613,'5.10b'!E613:I613)</f>
        <v>57242</v>
      </c>
      <c r="F613" s="225" t="s">
        <v>673</v>
      </c>
      <c r="G613" s="186">
        <f>SUM(G614:G615)</f>
        <v>0</v>
      </c>
      <c r="H613" s="186">
        <f>SUM(H614:H615)</f>
        <v>0</v>
      </c>
      <c r="I613" s="186">
        <f>SUM(I614:I615)</f>
        <v>0</v>
      </c>
    </row>
    <row r="614" spans="1:9" ht="23.25" customHeight="1" x14ac:dyDescent="0.2">
      <c r="A614" s="515" t="s">
        <v>36</v>
      </c>
      <c r="B614" s="518"/>
      <c r="C614" s="518"/>
      <c r="D614" s="518"/>
      <c r="E614" s="187">
        <f>SUM(F614:I614,'5.10b'!E614:I614)</f>
        <v>52998</v>
      </c>
      <c r="F614" s="225" t="s">
        <v>673</v>
      </c>
      <c r="G614" s="186">
        <v>0</v>
      </c>
      <c r="H614" s="186">
        <v>0</v>
      </c>
      <c r="I614" s="186">
        <v>0</v>
      </c>
    </row>
    <row r="615" spans="1:9" x14ac:dyDescent="0.2">
      <c r="A615" s="515" t="s">
        <v>96</v>
      </c>
      <c r="B615" s="518"/>
      <c r="C615" s="518"/>
      <c r="D615" s="518"/>
      <c r="E615" s="187">
        <f>SUM(F615:I615,'5.10b'!E615:I615)</f>
        <v>4244</v>
      </c>
      <c r="F615" s="225" t="s">
        <v>673</v>
      </c>
      <c r="G615" s="186">
        <v>0</v>
      </c>
      <c r="H615" s="186">
        <v>0</v>
      </c>
      <c r="I615" s="186">
        <v>0</v>
      </c>
    </row>
    <row r="616" spans="1:9" ht="23.25" customHeight="1" x14ac:dyDescent="0.2">
      <c r="A616" s="517" t="s">
        <v>465</v>
      </c>
      <c r="B616" s="517"/>
      <c r="C616" s="517"/>
      <c r="D616" s="517"/>
      <c r="E616" s="187">
        <f>SUM(F616:I616,'5.10b'!E616:I616)</f>
        <v>20779</v>
      </c>
      <c r="F616" s="225" t="s">
        <v>673</v>
      </c>
      <c r="G616" s="186">
        <f>SUM(G617:G618)</f>
        <v>0</v>
      </c>
      <c r="H616" s="186">
        <f>SUM(H617:H618)</f>
        <v>0</v>
      </c>
      <c r="I616" s="186">
        <f>SUM(I617:I618)</f>
        <v>0</v>
      </c>
    </row>
    <row r="617" spans="1:9" ht="23.25" customHeight="1" x14ac:dyDescent="0.2">
      <c r="A617" s="515" t="s">
        <v>36</v>
      </c>
      <c r="B617" s="518"/>
      <c r="C617" s="518"/>
      <c r="D617" s="518"/>
      <c r="E617" s="187">
        <f>SUM(F617:I617,'5.10b'!E617:I617)</f>
        <v>19680</v>
      </c>
      <c r="F617" s="225" t="s">
        <v>673</v>
      </c>
      <c r="G617" s="186">
        <v>0</v>
      </c>
      <c r="H617" s="186">
        <v>0</v>
      </c>
      <c r="I617" s="186">
        <v>0</v>
      </c>
    </row>
    <row r="618" spans="1:9" x14ac:dyDescent="0.2">
      <c r="A618" s="515" t="s">
        <v>96</v>
      </c>
      <c r="B618" s="518"/>
      <c r="C618" s="518"/>
      <c r="D618" s="518"/>
      <c r="E618" s="187">
        <f>SUM(F618:I618,'5.10b'!E618:I618)</f>
        <v>1099</v>
      </c>
      <c r="F618" s="225" t="s">
        <v>673</v>
      </c>
      <c r="G618" s="186">
        <v>0</v>
      </c>
      <c r="H618" s="186">
        <v>0</v>
      </c>
      <c r="I618" s="186">
        <v>0</v>
      </c>
    </row>
    <row r="619" spans="1:9" ht="23.25" customHeight="1" x14ac:dyDescent="0.2">
      <c r="A619" s="517" t="s">
        <v>464</v>
      </c>
      <c r="B619" s="517"/>
      <c r="C619" s="517"/>
      <c r="D619" s="517"/>
      <c r="E619" s="187">
        <f>SUM(F619:I619,'5.10b'!E619:I619)</f>
        <v>44242</v>
      </c>
      <c r="F619" s="225" t="s">
        <v>673</v>
      </c>
      <c r="G619" s="186">
        <f>SUM(G620:G622)</f>
        <v>2233</v>
      </c>
      <c r="H619" s="186">
        <f>SUM(H620:H622)</f>
        <v>0</v>
      </c>
      <c r="I619" s="186">
        <f>SUM(I620:I622)</f>
        <v>0</v>
      </c>
    </row>
    <row r="620" spans="1:9" ht="23.25" customHeight="1" x14ac:dyDescent="0.2">
      <c r="A620" s="515" t="s">
        <v>36</v>
      </c>
      <c r="B620" s="518"/>
      <c r="C620" s="518"/>
      <c r="D620" s="518"/>
      <c r="E620" s="187">
        <f>SUM(F620:I620,'5.10b'!E620:I620)</f>
        <v>42448</v>
      </c>
      <c r="F620" s="225" t="s">
        <v>673</v>
      </c>
      <c r="G620" s="246">
        <v>2233</v>
      </c>
      <c r="H620" s="186">
        <v>0</v>
      </c>
      <c r="I620" s="186">
        <v>0</v>
      </c>
    </row>
    <row r="621" spans="1:9" x14ac:dyDescent="0.2">
      <c r="A621" s="487" t="s">
        <v>97</v>
      </c>
      <c r="B621" s="518"/>
      <c r="C621" s="518"/>
      <c r="D621" s="518"/>
      <c r="E621" s="187">
        <f>SUM(F621:I621,'5.10b'!E621:I621)</f>
        <v>0</v>
      </c>
      <c r="F621" s="225" t="s">
        <v>673</v>
      </c>
      <c r="G621" s="186">
        <v>0</v>
      </c>
      <c r="H621" s="186">
        <v>0</v>
      </c>
      <c r="I621" s="186">
        <v>0</v>
      </c>
    </row>
    <row r="622" spans="1:9" x14ac:dyDescent="0.2">
      <c r="A622" s="515" t="s">
        <v>96</v>
      </c>
      <c r="B622" s="518"/>
      <c r="C622" s="518"/>
      <c r="D622" s="518"/>
      <c r="E622" s="187">
        <f>SUM(F622:I622,'5.10b'!E622:I622)</f>
        <v>1794</v>
      </c>
      <c r="F622" s="225" t="s">
        <v>673</v>
      </c>
      <c r="G622" s="186">
        <v>0</v>
      </c>
      <c r="H622" s="186">
        <v>0</v>
      </c>
      <c r="I622" s="186">
        <v>0</v>
      </c>
    </row>
    <row r="623" spans="1:9" ht="23.25" customHeight="1" x14ac:dyDescent="0.2">
      <c r="A623" s="517" t="s">
        <v>463</v>
      </c>
      <c r="B623" s="517"/>
      <c r="C623" s="517"/>
      <c r="D623" s="517"/>
      <c r="E623" s="187">
        <f>SUM(F623:I623,'5.10b'!E623:I623)</f>
        <v>23058</v>
      </c>
      <c r="F623" s="225" t="s">
        <v>673</v>
      </c>
      <c r="G623" s="186">
        <f>SUM(G624:G625)</f>
        <v>0</v>
      </c>
      <c r="H623" s="186">
        <f>SUM(H624:H625)</f>
        <v>0</v>
      </c>
      <c r="I623" s="186">
        <f>SUM(I624:I625)</f>
        <v>0</v>
      </c>
    </row>
    <row r="624" spans="1:9" ht="23.25" customHeight="1" x14ac:dyDescent="0.2">
      <c r="A624" s="487" t="s">
        <v>36</v>
      </c>
      <c r="B624" s="518"/>
      <c r="C624" s="518"/>
      <c r="D624" s="518"/>
      <c r="E624" s="187">
        <f>SUM(F624:I624,'5.10b'!E624:I624)</f>
        <v>21394</v>
      </c>
      <c r="F624" s="225" t="s">
        <v>673</v>
      </c>
      <c r="G624" s="186">
        <v>0</v>
      </c>
      <c r="H624" s="186">
        <v>0</v>
      </c>
      <c r="I624" s="186">
        <v>0</v>
      </c>
    </row>
    <row r="625" spans="1:9" x14ac:dyDescent="0.2">
      <c r="A625" s="487" t="s">
        <v>96</v>
      </c>
      <c r="B625" s="518"/>
      <c r="C625" s="518"/>
      <c r="D625" s="518"/>
      <c r="E625" s="187">
        <f>SUM(F625:I625,'5.10b'!E625:I625)</f>
        <v>1664</v>
      </c>
      <c r="F625" s="225" t="s">
        <v>673</v>
      </c>
      <c r="G625" s="186">
        <v>0</v>
      </c>
      <c r="H625" s="186">
        <v>0</v>
      </c>
      <c r="I625" s="186">
        <v>0</v>
      </c>
    </row>
    <row r="626" spans="1:9" ht="23.25" customHeight="1" x14ac:dyDescent="0.2">
      <c r="A626" s="528" t="s">
        <v>462</v>
      </c>
      <c r="B626" s="528"/>
      <c r="C626" s="528"/>
      <c r="D626" s="528"/>
      <c r="E626" s="187">
        <f>SUM(F626:I626,'5.10b'!E626:I626)</f>
        <v>9370</v>
      </c>
      <c r="F626" s="225" t="s">
        <v>673</v>
      </c>
      <c r="G626" s="186">
        <f>SUM(G627:G628)</f>
        <v>0</v>
      </c>
      <c r="H626" s="186">
        <f>SUM(H627:H628)</f>
        <v>0</v>
      </c>
      <c r="I626" s="186">
        <f>SUM(I627:I628)</f>
        <v>0</v>
      </c>
    </row>
    <row r="627" spans="1:9" ht="23.25" customHeight="1" x14ac:dyDescent="0.2">
      <c r="A627" s="487" t="s">
        <v>36</v>
      </c>
      <c r="B627" s="518"/>
      <c r="C627" s="518"/>
      <c r="D627" s="518"/>
      <c r="E627" s="187">
        <f>SUM(F627:I627,'5.10b'!E627:I627)</f>
        <v>8515</v>
      </c>
      <c r="F627" s="225" t="s">
        <v>673</v>
      </c>
      <c r="G627" s="186">
        <v>0</v>
      </c>
      <c r="H627" s="186">
        <v>0</v>
      </c>
      <c r="I627" s="186">
        <v>0</v>
      </c>
    </row>
    <row r="628" spans="1:9" x14ac:dyDescent="0.2">
      <c r="A628" s="487" t="s">
        <v>96</v>
      </c>
      <c r="B628" s="518"/>
      <c r="C628" s="518"/>
      <c r="D628" s="518"/>
      <c r="E628" s="187">
        <f>SUM(F628:I628,'5.10b'!E628:I628)</f>
        <v>855</v>
      </c>
      <c r="F628" s="225" t="s">
        <v>673</v>
      </c>
      <c r="G628" s="186">
        <v>0</v>
      </c>
      <c r="H628" s="186">
        <v>0</v>
      </c>
      <c r="I628" s="186">
        <v>0</v>
      </c>
    </row>
    <row r="629" spans="1:9" ht="23.25" customHeight="1" x14ac:dyDescent="0.2">
      <c r="A629" s="528" t="s">
        <v>461</v>
      </c>
      <c r="B629" s="528"/>
      <c r="C629" s="528"/>
      <c r="D629" s="528"/>
      <c r="E629" s="187">
        <f>SUM(F629:I629,'5.10b'!E629:I629)</f>
        <v>26751</v>
      </c>
      <c r="F629" s="225" t="s">
        <v>673</v>
      </c>
      <c r="G629" s="186">
        <f>SUM(G630:G631)</f>
        <v>0</v>
      </c>
      <c r="H629" s="186">
        <f>SUM(H630:H631)</f>
        <v>0</v>
      </c>
      <c r="I629" s="186">
        <f>SUM(I630:I631)</f>
        <v>0</v>
      </c>
    </row>
    <row r="630" spans="1:9" ht="23.25" customHeight="1" x14ac:dyDescent="0.2">
      <c r="A630" s="487" t="s">
        <v>36</v>
      </c>
      <c r="B630" s="518"/>
      <c r="C630" s="518"/>
      <c r="D630" s="518"/>
      <c r="E630" s="187">
        <f>SUM(F630:I630,'5.10b'!E630:I630)</f>
        <v>26137</v>
      </c>
      <c r="F630" s="225" t="s">
        <v>673</v>
      </c>
      <c r="G630" s="186">
        <v>0</v>
      </c>
      <c r="H630" s="186">
        <v>0</v>
      </c>
      <c r="I630" s="186">
        <v>0</v>
      </c>
    </row>
    <row r="631" spans="1:9" x14ac:dyDescent="0.2">
      <c r="A631" s="487" t="s">
        <v>96</v>
      </c>
      <c r="B631" s="518"/>
      <c r="C631" s="518"/>
      <c r="D631" s="518"/>
      <c r="E631" s="187">
        <f>SUM(F631:I631,'5.10b'!E631:I631)</f>
        <v>614</v>
      </c>
      <c r="F631" s="225" t="s">
        <v>673</v>
      </c>
      <c r="G631" s="186">
        <v>0</v>
      </c>
      <c r="H631" s="186">
        <v>0</v>
      </c>
      <c r="I631" s="186">
        <v>0</v>
      </c>
    </row>
    <row r="632" spans="1:9" ht="23.25" customHeight="1" x14ac:dyDescent="0.2">
      <c r="A632" s="528" t="s">
        <v>460</v>
      </c>
      <c r="B632" s="528"/>
      <c r="C632" s="528"/>
      <c r="D632" s="528"/>
      <c r="E632" s="187">
        <f>SUM(F632:I632,'5.10b'!E632:I632)</f>
        <v>169042</v>
      </c>
      <c r="F632" s="225" t="s">
        <v>673</v>
      </c>
      <c r="G632" s="186">
        <f>SUM(G633:G636)</f>
        <v>21582</v>
      </c>
      <c r="H632" s="186">
        <f>SUM(H633:H636)</f>
        <v>0</v>
      </c>
      <c r="I632" s="186">
        <f>SUM(I633:I636)</f>
        <v>0</v>
      </c>
    </row>
    <row r="633" spans="1:9" ht="23.25" customHeight="1" x14ac:dyDescent="0.2">
      <c r="A633" s="487" t="s">
        <v>36</v>
      </c>
      <c r="B633" s="518"/>
      <c r="C633" s="518"/>
      <c r="D633" s="518"/>
      <c r="E633" s="187">
        <f>SUM(F633:I633,'5.10b'!E633:I633)</f>
        <v>142754</v>
      </c>
      <c r="F633" s="225" t="s">
        <v>673</v>
      </c>
      <c r="G633" s="186">
        <v>21095</v>
      </c>
      <c r="H633" s="186">
        <v>0</v>
      </c>
      <c r="I633" s="186">
        <v>0</v>
      </c>
    </row>
    <row r="634" spans="1:9" x14ac:dyDescent="0.2">
      <c r="A634" s="487" t="s">
        <v>98</v>
      </c>
      <c r="B634" s="518"/>
      <c r="C634" s="518"/>
      <c r="D634" s="518"/>
      <c r="E634" s="187">
        <f>SUM(F634:I634,'5.10b'!E634:I634)</f>
        <v>5958</v>
      </c>
      <c r="F634" s="225" t="s">
        <v>673</v>
      </c>
      <c r="G634" s="186">
        <v>0</v>
      </c>
      <c r="H634" s="186">
        <v>0</v>
      </c>
      <c r="I634" s="186">
        <v>0</v>
      </c>
    </row>
    <row r="635" spans="1:9" x14ac:dyDescent="0.2">
      <c r="A635" s="487" t="s">
        <v>97</v>
      </c>
      <c r="B635" s="518"/>
      <c r="C635" s="518"/>
      <c r="D635" s="518"/>
      <c r="E635" s="187">
        <f>SUM(F635:I635,'5.10b'!E635:I635)</f>
        <v>12952</v>
      </c>
      <c r="F635" s="225" t="s">
        <v>673</v>
      </c>
      <c r="G635" s="186">
        <v>0</v>
      </c>
      <c r="H635" s="186">
        <v>0</v>
      </c>
      <c r="I635" s="186">
        <v>0</v>
      </c>
    </row>
    <row r="636" spans="1:9" x14ac:dyDescent="0.2">
      <c r="A636" s="487" t="s">
        <v>96</v>
      </c>
      <c r="B636" s="518"/>
      <c r="C636" s="518"/>
      <c r="D636" s="518"/>
      <c r="E636" s="187">
        <f>SUM(F636:I636,'5.10b'!E636:I636)</f>
        <v>7378</v>
      </c>
      <c r="F636" s="225" t="s">
        <v>673</v>
      </c>
      <c r="G636" s="186">
        <v>487</v>
      </c>
      <c r="H636" s="186">
        <v>0</v>
      </c>
      <c r="I636" s="186">
        <v>0</v>
      </c>
    </row>
    <row r="637" spans="1:9" ht="23.25" customHeight="1" x14ac:dyDescent="0.2">
      <c r="A637" s="528" t="s">
        <v>459</v>
      </c>
      <c r="B637" s="528"/>
      <c r="C637" s="528"/>
      <c r="D637" s="528"/>
      <c r="E637" s="187">
        <f>SUM(F637:I637,'5.10b'!E637:I637)</f>
        <v>49190</v>
      </c>
      <c r="F637" s="225" t="s">
        <v>673</v>
      </c>
      <c r="G637" s="186">
        <f>SUM(G638:G640)</f>
        <v>1964</v>
      </c>
      <c r="H637" s="186">
        <f>SUM(H638:H640)</f>
        <v>0</v>
      </c>
      <c r="I637" s="186">
        <f>SUM(I638:I640)</f>
        <v>0</v>
      </c>
    </row>
    <row r="638" spans="1:9" ht="23.25" customHeight="1" x14ac:dyDescent="0.2">
      <c r="A638" s="487" t="s">
        <v>36</v>
      </c>
      <c r="B638" s="518"/>
      <c r="C638" s="518"/>
      <c r="D638" s="518"/>
      <c r="E638" s="187">
        <f>SUM(F638:I638,'5.10b'!E638:I638)</f>
        <v>38289</v>
      </c>
      <c r="F638" s="225" t="s">
        <v>673</v>
      </c>
      <c r="G638" s="186">
        <v>1964</v>
      </c>
      <c r="H638" s="186">
        <v>0</v>
      </c>
      <c r="I638" s="186">
        <v>0</v>
      </c>
    </row>
    <row r="639" spans="1:9" x14ac:dyDescent="0.2">
      <c r="A639" s="487" t="s">
        <v>97</v>
      </c>
      <c r="B639" s="518"/>
      <c r="C639" s="518"/>
      <c r="D639" s="518"/>
      <c r="E639" s="187">
        <f>SUM(F639:I639,'5.10b'!E639:I639)</f>
        <v>9850</v>
      </c>
      <c r="F639" s="225" t="s">
        <v>673</v>
      </c>
      <c r="G639" s="186">
        <v>0</v>
      </c>
      <c r="H639" s="186">
        <v>0</v>
      </c>
      <c r="I639" s="186">
        <v>0</v>
      </c>
    </row>
    <row r="640" spans="1:9" x14ac:dyDescent="0.2">
      <c r="A640" s="487" t="s">
        <v>96</v>
      </c>
      <c r="B640" s="518"/>
      <c r="C640" s="518"/>
      <c r="D640" s="518"/>
      <c r="E640" s="187">
        <f>SUM(F640:I640,'5.10b'!E640:I640)</f>
        <v>1051</v>
      </c>
      <c r="F640" s="225" t="s">
        <v>673</v>
      </c>
      <c r="G640" s="186">
        <v>0</v>
      </c>
      <c r="H640" s="186">
        <v>0</v>
      </c>
      <c r="I640" s="186">
        <v>0</v>
      </c>
    </row>
    <row r="641" spans="1:9" ht="23.25" customHeight="1" x14ac:dyDescent="0.2">
      <c r="A641" s="528" t="s">
        <v>700</v>
      </c>
      <c r="B641" s="528"/>
      <c r="C641" s="528"/>
      <c r="D641" s="528"/>
      <c r="E641" s="187">
        <f>SUM(F641:I641,'5.10b'!E641:I641)</f>
        <v>2626</v>
      </c>
      <c r="F641" s="225" t="s">
        <v>673</v>
      </c>
      <c r="G641" s="186">
        <f>SUM(G642:G642)</f>
        <v>0</v>
      </c>
      <c r="H641" s="186">
        <f>SUM(H642:H642)</f>
        <v>0</v>
      </c>
      <c r="I641" s="186">
        <f>SUM(I642:I642)</f>
        <v>0</v>
      </c>
    </row>
    <row r="642" spans="1:9" ht="23.25" customHeight="1" x14ac:dyDescent="0.2">
      <c r="A642" s="487" t="s">
        <v>36</v>
      </c>
      <c r="B642" s="518"/>
      <c r="C642" s="518"/>
      <c r="D642" s="518"/>
      <c r="E642" s="187">
        <f>SUM(F642:I642,'5.10b'!E642:I642)</f>
        <v>2626</v>
      </c>
      <c r="F642" s="225" t="s">
        <v>673</v>
      </c>
      <c r="G642" s="186">
        <v>0</v>
      </c>
      <c r="H642" s="186">
        <v>0</v>
      </c>
      <c r="I642" s="186">
        <v>0</v>
      </c>
    </row>
    <row r="643" spans="1:9" ht="23.25" customHeight="1" x14ac:dyDescent="0.2">
      <c r="A643" s="528" t="s">
        <v>458</v>
      </c>
      <c r="B643" s="528"/>
      <c r="C643" s="528"/>
      <c r="D643" s="528"/>
      <c r="E643" s="187">
        <f>SUM(F643:I643,'5.10b'!E643:I643)</f>
        <v>37938</v>
      </c>
      <c r="F643" s="225" t="s">
        <v>673</v>
      </c>
      <c r="G643" s="186">
        <f>SUM(G644:G645)</f>
        <v>0</v>
      </c>
      <c r="H643" s="186">
        <f>SUM(H644:H645)</f>
        <v>0</v>
      </c>
      <c r="I643" s="186">
        <f>SUM(I644:I645)</f>
        <v>0</v>
      </c>
    </row>
    <row r="644" spans="1:9" ht="23.25" customHeight="1" x14ac:dyDescent="0.2">
      <c r="A644" s="487" t="s">
        <v>36</v>
      </c>
      <c r="B644" s="518"/>
      <c r="C644" s="518"/>
      <c r="D644" s="518"/>
      <c r="E644" s="187">
        <f>SUM(F644:I644,'5.10b'!E644:I644)</f>
        <v>35145</v>
      </c>
      <c r="F644" s="225" t="s">
        <v>673</v>
      </c>
      <c r="G644" s="186">
        <v>0</v>
      </c>
      <c r="H644" s="186">
        <v>0</v>
      </c>
      <c r="I644" s="186">
        <v>0</v>
      </c>
    </row>
    <row r="645" spans="1:9" x14ac:dyDescent="0.2">
      <c r="A645" s="487" t="s">
        <v>96</v>
      </c>
      <c r="B645" s="518"/>
      <c r="C645" s="518"/>
      <c r="D645" s="518"/>
      <c r="E645" s="187">
        <f>SUM(F645:I645,'5.10b'!E645:I645)</f>
        <v>2793</v>
      </c>
      <c r="F645" s="225" t="s">
        <v>673</v>
      </c>
      <c r="G645" s="186">
        <v>0</v>
      </c>
      <c r="H645" s="186">
        <v>0</v>
      </c>
      <c r="I645" s="186">
        <v>0</v>
      </c>
    </row>
    <row r="646" spans="1:9" ht="23.25" customHeight="1" x14ac:dyDescent="0.2">
      <c r="A646" s="528" t="s">
        <v>701</v>
      </c>
      <c r="B646" s="528"/>
      <c r="C646" s="528"/>
      <c r="D646" s="528"/>
      <c r="E646" s="187">
        <f>SUM(F646:I646,'5.10b'!E646:I646)</f>
        <v>32318</v>
      </c>
      <c r="F646" s="225" t="s">
        <v>673</v>
      </c>
      <c r="G646" s="186">
        <f>SUM(G647:G648)</f>
        <v>0</v>
      </c>
      <c r="H646" s="186">
        <f>SUM(H647:H648)</f>
        <v>0</v>
      </c>
      <c r="I646" s="186">
        <f>SUM(I647:I648)</f>
        <v>0</v>
      </c>
    </row>
    <row r="647" spans="1:9" ht="23.25" customHeight="1" x14ac:dyDescent="0.2">
      <c r="A647" s="487" t="s">
        <v>36</v>
      </c>
      <c r="B647" s="518"/>
      <c r="C647" s="518"/>
      <c r="D647" s="518"/>
      <c r="E647" s="187">
        <f>SUM(F647:I647,'5.10b'!E647:I647)</f>
        <v>29958</v>
      </c>
      <c r="F647" s="225" t="s">
        <v>673</v>
      </c>
      <c r="G647" s="186">
        <v>0</v>
      </c>
      <c r="H647" s="186">
        <v>0</v>
      </c>
      <c r="I647" s="186">
        <v>0</v>
      </c>
    </row>
    <row r="648" spans="1:9" x14ac:dyDescent="0.2">
      <c r="A648" s="487" t="s">
        <v>96</v>
      </c>
      <c r="B648" s="518"/>
      <c r="C648" s="518"/>
      <c r="D648" s="518"/>
      <c r="E648" s="187">
        <f>SUM(F648:I648,'5.10b'!E648:I648)</f>
        <v>2360</v>
      </c>
      <c r="F648" s="225" t="s">
        <v>673</v>
      </c>
      <c r="G648" s="186">
        <v>0</v>
      </c>
      <c r="H648" s="186">
        <v>0</v>
      </c>
      <c r="I648" s="186">
        <v>0</v>
      </c>
    </row>
    <row r="649" spans="1:9" ht="23.25" customHeight="1" x14ac:dyDescent="0.2">
      <c r="A649" s="528" t="s">
        <v>457</v>
      </c>
      <c r="B649" s="528"/>
      <c r="C649" s="528"/>
      <c r="D649" s="528"/>
      <c r="E649" s="187">
        <f>SUM(F649:I649,'5.10b'!E649:I649)</f>
        <v>60689</v>
      </c>
      <c r="F649" s="225" t="s">
        <v>673</v>
      </c>
      <c r="G649" s="186">
        <f>SUM(G650:G653)</f>
        <v>1437</v>
      </c>
      <c r="H649" s="186">
        <f>SUM(H650:H653)</f>
        <v>0</v>
      </c>
      <c r="I649" s="186">
        <f>SUM(I650:I653)</f>
        <v>3359</v>
      </c>
    </row>
    <row r="650" spans="1:9" ht="23.25" customHeight="1" x14ac:dyDescent="0.2">
      <c r="A650" s="487" t="s">
        <v>36</v>
      </c>
      <c r="B650" s="518"/>
      <c r="C650" s="518"/>
      <c r="D650" s="518"/>
      <c r="E650" s="187">
        <f>SUM(F650:I650,'5.10b'!E650:I650)</f>
        <v>50967</v>
      </c>
      <c r="F650" s="225" t="s">
        <v>673</v>
      </c>
      <c r="G650" s="186">
        <v>1437</v>
      </c>
      <c r="H650" s="186">
        <v>0</v>
      </c>
      <c r="I650" s="186">
        <v>2485</v>
      </c>
    </row>
    <row r="651" spans="1:9" x14ac:dyDescent="0.2">
      <c r="A651" s="487" t="s">
        <v>98</v>
      </c>
      <c r="B651" s="518"/>
      <c r="C651" s="518"/>
      <c r="D651" s="518"/>
      <c r="E651" s="187">
        <f>SUM(F651:I651,'5.10b'!E651:I651)</f>
        <v>2749</v>
      </c>
      <c r="F651" s="225" t="s">
        <v>673</v>
      </c>
      <c r="G651" s="186">
        <v>0</v>
      </c>
      <c r="H651" s="186">
        <v>0</v>
      </c>
      <c r="I651" s="186">
        <v>0</v>
      </c>
    </row>
    <row r="652" spans="1:9" x14ac:dyDescent="0.2">
      <c r="A652" s="487" t="s">
        <v>97</v>
      </c>
      <c r="B652" s="518"/>
      <c r="C652" s="518"/>
      <c r="D652" s="518"/>
      <c r="E652" s="187">
        <f>SUM(F652:I652,'5.10b'!E652:I652)</f>
        <v>1494</v>
      </c>
      <c r="F652" s="225" t="s">
        <v>673</v>
      </c>
      <c r="G652" s="186">
        <v>0</v>
      </c>
      <c r="H652" s="186">
        <v>0</v>
      </c>
      <c r="I652" s="186">
        <v>4</v>
      </c>
    </row>
    <row r="653" spans="1:9" x14ac:dyDescent="0.2">
      <c r="A653" s="487" t="s">
        <v>96</v>
      </c>
      <c r="B653" s="518"/>
      <c r="C653" s="518"/>
      <c r="D653" s="518"/>
      <c r="E653" s="187">
        <f>SUM(F653:I653,'5.10b'!E653:I653)</f>
        <v>5479</v>
      </c>
      <c r="F653" s="225" t="s">
        <v>673</v>
      </c>
      <c r="G653" s="186">
        <v>0</v>
      </c>
      <c r="H653" s="186">
        <v>0</v>
      </c>
      <c r="I653" s="186">
        <v>870</v>
      </c>
    </row>
    <row r="654" spans="1:9" ht="23.25" customHeight="1" x14ac:dyDescent="0.2">
      <c r="A654" s="528" t="s">
        <v>456</v>
      </c>
      <c r="B654" s="528"/>
      <c r="C654" s="528"/>
      <c r="D654" s="528"/>
      <c r="E654" s="187">
        <f>SUM(F654:I654,'5.10b'!E654:I654)</f>
        <v>5774</v>
      </c>
      <c r="F654" s="225" t="s">
        <v>673</v>
      </c>
      <c r="G654" s="186">
        <f>SUM(G655:G655)</f>
        <v>0</v>
      </c>
      <c r="H654" s="186">
        <f>SUM(H655:H655)</f>
        <v>0</v>
      </c>
      <c r="I654" s="186">
        <f>SUM(I655:I655)</f>
        <v>0</v>
      </c>
    </row>
    <row r="655" spans="1:9" ht="23.25" customHeight="1" x14ac:dyDescent="0.2">
      <c r="A655" s="487" t="s">
        <v>36</v>
      </c>
      <c r="B655" s="518"/>
      <c r="C655" s="518"/>
      <c r="D655" s="518"/>
      <c r="E655" s="187">
        <f>SUM(F655:I655,'5.10b'!E655:I655)</f>
        <v>5774</v>
      </c>
      <c r="F655" s="225" t="s">
        <v>673</v>
      </c>
      <c r="G655" s="186">
        <v>0</v>
      </c>
      <c r="H655" s="186">
        <v>0</v>
      </c>
      <c r="I655" s="186">
        <v>0</v>
      </c>
    </row>
    <row r="656" spans="1:9" ht="23.25" customHeight="1" x14ac:dyDescent="0.2">
      <c r="A656" s="528" t="s">
        <v>702</v>
      </c>
      <c r="B656" s="528"/>
      <c r="C656" s="528"/>
      <c r="D656" s="528"/>
      <c r="E656" s="187">
        <f>SUM(F656:I656,'5.10b'!E656:I656)</f>
        <v>15938</v>
      </c>
      <c r="F656" s="225" t="s">
        <v>673</v>
      </c>
      <c r="G656" s="186">
        <f>SUM(G657:G658)</f>
        <v>0</v>
      </c>
      <c r="H656" s="186">
        <f>SUM(H657:H658)</f>
        <v>0</v>
      </c>
      <c r="I656" s="186">
        <f>SUM(I657:I658)</f>
        <v>0</v>
      </c>
    </row>
    <row r="657" spans="1:9" ht="23.25" customHeight="1" x14ac:dyDescent="0.2">
      <c r="A657" s="487" t="s">
        <v>36</v>
      </c>
      <c r="B657" s="518"/>
      <c r="C657" s="518"/>
      <c r="D657" s="518"/>
      <c r="E657" s="187">
        <f>SUM(F657:I657,'5.10b'!E657:I657)</f>
        <v>15087</v>
      </c>
      <c r="F657" s="225" t="s">
        <v>673</v>
      </c>
      <c r="G657" s="186">
        <v>0</v>
      </c>
      <c r="H657" s="186">
        <v>0</v>
      </c>
      <c r="I657" s="186">
        <v>0</v>
      </c>
    </row>
    <row r="658" spans="1:9" x14ac:dyDescent="0.2">
      <c r="A658" s="487" t="s">
        <v>96</v>
      </c>
      <c r="B658" s="518"/>
      <c r="C658" s="518"/>
      <c r="D658" s="518"/>
      <c r="E658" s="187">
        <f>SUM(F658:I658,'5.10b'!E658:I658)</f>
        <v>851</v>
      </c>
      <c r="F658" s="225" t="s">
        <v>673</v>
      </c>
      <c r="G658" s="186">
        <v>0</v>
      </c>
      <c r="H658" s="186">
        <v>0</v>
      </c>
      <c r="I658" s="186">
        <v>0</v>
      </c>
    </row>
    <row r="659" spans="1:9" ht="23.25" customHeight="1" x14ac:dyDescent="0.2">
      <c r="A659" s="528" t="s">
        <v>455</v>
      </c>
      <c r="B659" s="528"/>
      <c r="C659" s="528"/>
      <c r="D659" s="528"/>
      <c r="E659" s="187">
        <f>SUM(F659:I659,'5.10b'!E659:I659)</f>
        <v>26013</v>
      </c>
      <c r="F659" s="225" t="s">
        <v>673</v>
      </c>
      <c r="G659" s="186">
        <f>SUM(G660:G663)</f>
        <v>0</v>
      </c>
      <c r="H659" s="186">
        <f>SUM(H660:H663)</f>
        <v>0</v>
      </c>
      <c r="I659" s="186">
        <f>SUM(I660:I663)</f>
        <v>0</v>
      </c>
    </row>
    <row r="660" spans="1:9" ht="23.25" customHeight="1" x14ac:dyDescent="0.2">
      <c r="A660" s="487" t="s">
        <v>36</v>
      </c>
      <c r="B660" s="518"/>
      <c r="C660" s="518"/>
      <c r="D660" s="518"/>
      <c r="E660" s="187">
        <f>SUM(F660:I660,'5.10b'!E660:I660)</f>
        <v>12731</v>
      </c>
      <c r="F660" s="225" t="s">
        <v>673</v>
      </c>
      <c r="G660" s="186">
        <v>0</v>
      </c>
      <c r="H660" s="186">
        <v>0</v>
      </c>
      <c r="I660" s="186">
        <v>0</v>
      </c>
    </row>
    <row r="661" spans="1:9" x14ac:dyDescent="0.2">
      <c r="A661" s="487" t="s">
        <v>98</v>
      </c>
      <c r="B661" s="518"/>
      <c r="C661" s="518"/>
      <c r="D661" s="518"/>
      <c r="E661" s="187">
        <f>SUM(F661:I661,'5.10b'!E661:I661)</f>
        <v>1759</v>
      </c>
      <c r="F661" s="225" t="s">
        <v>673</v>
      </c>
      <c r="G661" s="186">
        <v>0</v>
      </c>
      <c r="H661" s="186">
        <v>0</v>
      </c>
      <c r="I661" s="186">
        <v>0</v>
      </c>
    </row>
    <row r="662" spans="1:9" x14ac:dyDescent="0.2">
      <c r="A662" s="487" t="s">
        <v>97</v>
      </c>
      <c r="B662" s="518"/>
      <c r="C662" s="518"/>
      <c r="D662" s="518"/>
      <c r="E662" s="187">
        <f>SUM(F662:I662,'5.10b'!E662:I662)</f>
        <v>9681</v>
      </c>
      <c r="F662" s="225" t="s">
        <v>673</v>
      </c>
      <c r="G662" s="186">
        <v>0</v>
      </c>
      <c r="H662" s="186">
        <v>0</v>
      </c>
      <c r="I662" s="186">
        <v>0</v>
      </c>
    </row>
    <row r="663" spans="1:9" x14ac:dyDescent="0.2">
      <c r="A663" s="487" t="s">
        <v>96</v>
      </c>
      <c r="B663" s="518"/>
      <c r="C663" s="518"/>
      <c r="D663" s="518"/>
      <c r="E663" s="187">
        <f>SUM(F663:I663,'5.10b'!E663:I663)</f>
        <v>1842</v>
      </c>
      <c r="F663" s="225" t="s">
        <v>673</v>
      </c>
      <c r="G663" s="186">
        <v>0</v>
      </c>
      <c r="H663" s="186">
        <v>0</v>
      </c>
      <c r="I663" s="186">
        <v>0</v>
      </c>
    </row>
    <row r="664" spans="1:9" ht="23.25" customHeight="1" x14ac:dyDescent="0.2">
      <c r="A664" s="528" t="s">
        <v>454</v>
      </c>
      <c r="B664" s="528"/>
      <c r="C664" s="528"/>
      <c r="D664" s="528"/>
      <c r="E664" s="187">
        <f>SUM(F664:I664,'5.10b'!E664:I664)</f>
        <v>15641</v>
      </c>
      <c r="F664" s="225" t="s">
        <v>673</v>
      </c>
      <c r="G664" s="186">
        <f>SUM(G665:G667)</f>
        <v>0</v>
      </c>
      <c r="H664" s="186">
        <f>SUM(H665:H667)</f>
        <v>0</v>
      </c>
      <c r="I664" s="186">
        <f>SUM(I665:I667)</f>
        <v>0</v>
      </c>
    </row>
    <row r="665" spans="1:9" ht="23.25" customHeight="1" x14ac:dyDescent="0.2">
      <c r="A665" s="487" t="s">
        <v>36</v>
      </c>
      <c r="B665" s="518"/>
      <c r="C665" s="518"/>
      <c r="D665" s="518"/>
      <c r="E665" s="187">
        <f>SUM(F665:I665,'5.10b'!E665:I665)</f>
        <v>15635</v>
      </c>
      <c r="F665" s="225" t="s">
        <v>673</v>
      </c>
      <c r="G665" s="186">
        <v>0</v>
      </c>
      <c r="H665" s="186">
        <v>0</v>
      </c>
      <c r="I665" s="186">
        <v>0</v>
      </c>
    </row>
    <row r="666" spans="1:9" x14ac:dyDescent="0.2">
      <c r="A666" s="487" t="s">
        <v>98</v>
      </c>
      <c r="B666" s="518"/>
      <c r="C666" s="518"/>
      <c r="D666" s="518"/>
      <c r="E666" s="187">
        <f>SUM(F666:I666,'5.10b'!E666:I666)</f>
        <v>0</v>
      </c>
      <c r="F666" s="225" t="s">
        <v>673</v>
      </c>
      <c r="G666" s="186">
        <v>0</v>
      </c>
      <c r="H666" s="186">
        <v>0</v>
      </c>
      <c r="I666" s="186">
        <v>0</v>
      </c>
    </row>
    <row r="667" spans="1:9" x14ac:dyDescent="0.2">
      <c r="A667" s="487" t="s">
        <v>96</v>
      </c>
      <c r="B667" s="518"/>
      <c r="C667" s="518"/>
      <c r="D667" s="518"/>
      <c r="E667" s="187">
        <f>SUM(F667:I667,'5.10b'!E667:I667)</f>
        <v>6</v>
      </c>
      <c r="F667" s="225" t="s">
        <v>673</v>
      </c>
      <c r="G667" s="186">
        <v>0</v>
      </c>
      <c r="H667" s="186">
        <v>0</v>
      </c>
      <c r="I667" s="186">
        <v>0</v>
      </c>
    </row>
    <row r="668" spans="1:9" ht="23.25" customHeight="1" x14ac:dyDescent="0.2">
      <c r="A668" s="517" t="s">
        <v>453</v>
      </c>
      <c r="B668" s="517"/>
      <c r="C668" s="517"/>
      <c r="D668" s="517"/>
      <c r="E668" s="187">
        <f>SUM(F668:I668,'5.10b'!E668:I668)</f>
        <v>8782</v>
      </c>
      <c r="F668" s="225" t="s">
        <v>673</v>
      </c>
      <c r="G668" s="186">
        <f>SUM(G669:G670)</f>
        <v>0</v>
      </c>
      <c r="H668" s="186">
        <f>SUM(H669:H670)</f>
        <v>0</v>
      </c>
      <c r="I668" s="186">
        <f>SUM(I669:I670)</f>
        <v>0</v>
      </c>
    </row>
    <row r="669" spans="1:9" ht="23.25" customHeight="1" x14ac:dyDescent="0.2">
      <c r="A669" s="515" t="s">
        <v>36</v>
      </c>
      <c r="B669" s="518"/>
      <c r="C669" s="518"/>
      <c r="D669" s="518"/>
      <c r="E669" s="187">
        <f>SUM(F669:I669,'5.10b'!E669:I669)</f>
        <v>8237</v>
      </c>
      <c r="F669" s="225" t="s">
        <v>673</v>
      </c>
      <c r="G669" s="186">
        <v>0</v>
      </c>
      <c r="H669" s="186">
        <v>0</v>
      </c>
      <c r="I669" s="186">
        <v>0</v>
      </c>
    </row>
    <row r="670" spans="1:9" x14ac:dyDescent="0.2">
      <c r="A670" s="515" t="s">
        <v>96</v>
      </c>
      <c r="B670" s="518"/>
      <c r="C670" s="518"/>
      <c r="D670" s="518"/>
      <c r="E670" s="187">
        <f>SUM(F670:I670,'5.10b'!E670:I670)</f>
        <v>545</v>
      </c>
      <c r="F670" s="225" t="s">
        <v>673</v>
      </c>
      <c r="G670" s="186">
        <v>0</v>
      </c>
      <c r="H670" s="186">
        <v>0</v>
      </c>
      <c r="I670" s="186">
        <v>0</v>
      </c>
    </row>
    <row r="671" spans="1:9" ht="23.25" customHeight="1" x14ac:dyDescent="0.2">
      <c r="A671" s="517" t="s">
        <v>452</v>
      </c>
      <c r="B671" s="517"/>
      <c r="C671" s="517"/>
      <c r="D671" s="517"/>
      <c r="E671" s="187">
        <f>SUM(F671:I671,'5.10b'!E671:I671)</f>
        <v>19786</v>
      </c>
      <c r="F671" s="225" t="s">
        <v>673</v>
      </c>
      <c r="G671" s="186">
        <f>SUM(G672:G674)</f>
        <v>0</v>
      </c>
      <c r="H671" s="186">
        <f>SUM(H672:H674)</f>
        <v>0</v>
      </c>
      <c r="I671" s="186">
        <f>SUM(I672:I674)</f>
        <v>0</v>
      </c>
    </row>
    <row r="672" spans="1:9" ht="23.25" customHeight="1" x14ac:dyDescent="0.2">
      <c r="A672" s="515" t="s">
        <v>36</v>
      </c>
      <c r="B672" s="518"/>
      <c r="C672" s="518"/>
      <c r="D672" s="518"/>
      <c r="E672" s="187">
        <f>SUM(F672:I672,'5.10b'!E672:I672)</f>
        <v>18877</v>
      </c>
      <c r="F672" s="225" t="s">
        <v>673</v>
      </c>
      <c r="G672" s="186">
        <v>0</v>
      </c>
      <c r="H672" s="186">
        <v>0</v>
      </c>
      <c r="I672" s="186">
        <v>0</v>
      </c>
    </row>
    <row r="673" spans="1:9" x14ac:dyDescent="0.2">
      <c r="A673" s="487" t="s">
        <v>98</v>
      </c>
      <c r="B673" s="518"/>
      <c r="C673" s="518"/>
      <c r="D673" s="518"/>
      <c r="E673" s="187">
        <f>SUM(F673:I673,'5.10b'!E673:I673)</f>
        <v>0</v>
      </c>
      <c r="F673" s="225" t="s">
        <v>673</v>
      </c>
      <c r="G673" s="186">
        <v>0</v>
      </c>
      <c r="H673" s="186">
        <v>0</v>
      </c>
      <c r="I673" s="186">
        <v>0</v>
      </c>
    </row>
    <row r="674" spans="1:9" x14ac:dyDescent="0.2">
      <c r="A674" s="515" t="s">
        <v>96</v>
      </c>
      <c r="B674" s="518"/>
      <c r="C674" s="518"/>
      <c r="D674" s="518"/>
      <c r="E674" s="187">
        <f>SUM(F674:I674,'5.10b'!E674:I674)</f>
        <v>909</v>
      </c>
      <c r="F674" s="225" t="s">
        <v>673</v>
      </c>
      <c r="G674" s="186">
        <v>0</v>
      </c>
      <c r="H674" s="186">
        <v>0</v>
      </c>
      <c r="I674" s="186">
        <v>0</v>
      </c>
    </row>
    <row r="675" spans="1:9" ht="23.25" customHeight="1" x14ac:dyDescent="0.2">
      <c r="A675" s="517" t="s">
        <v>451</v>
      </c>
      <c r="B675" s="517"/>
      <c r="C675" s="517"/>
      <c r="D675" s="517"/>
      <c r="E675" s="187">
        <f>SUM(F675:I675,'5.10b'!E675:I675)</f>
        <v>26988</v>
      </c>
      <c r="F675" s="225" t="s">
        <v>673</v>
      </c>
      <c r="G675" s="186">
        <f>SUM(G676:G677)</f>
        <v>0</v>
      </c>
      <c r="H675" s="186">
        <f>SUM(H676:H677)</f>
        <v>0</v>
      </c>
      <c r="I675" s="186">
        <f>SUM(I676:I677)</f>
        <v>0</v>
      </c>
    </row>
    <row r="676" spans="1:9" ht="23.25" customHeight="1" x14ac:dyDescent="0.2">
      <c r="A676" s="515" t="s">
        <v>36</v>
      </c>
      <c r="B676" s="518"/>
      <c r="C676" s="518"/>
      <c r="D676" s="518"/>
      <c r="E676" s="187">
        <f>SUM(F676:I676,'5.10b'!E676:I676)</f>
        <v>25981</v>
      </c>
      <c r="F676" s="225" t="s">
        <v>673</v>
      </c>
      <c r="G676" s="186">
        <v>0</v>
      </c>
      <c r="H676" s="186">
        <v>0</v>
      </c>
      <c r="I676" s="186">
        <v>0</v>
      </c>
    </row>
    <row r="677" spans="1:9" x14ac:dyDescent="0.2">
      <c r="A677" s="515" t="s">
        <v>96</v>
      </c>
      <c r="B677" s="518"/>
      <c r="C677" s="518"/>
      <c r="D677" s="518"/>
      <c r="E677" s="187">
        <f>SUM(F677:I677,'5.10b'!E677:I677)</f>
        <v>1007</v>
      </c>
      <c r="F677" s="225" t="s">
        <v>673</v>
      </c>
      <c r="G677" s="186">
        <v>0</v>
      </c>
      <c r="H677" s="186">
        <v>0</v>
      </c>
      <c r="I677" s="186">
        <v>0</v>
      </c>
    </row>
    <row r="678" spans="1:9" ht="23.25" customHeight="1" x14ac:dyDescent="0.2">
      <c r="A678" s="517" t="s">
        <v>703</v>
      </c>
      <c r="B678" s="517"/>
      <c r="C678" s="517"/>
      <c r="D678" s="517"/>
      <c r="E678" s="187">
        <f>SUM(F678:I678,'5.10b'!E678:I678)</f>
        <v>26904</v>
      </c>
      <c r="F678" s="225" t="s">
        <v>673</v>
      </c>
      <c r="G678" s="186">
        <f>SUM(G679:G679)</f>
        <v>0</v>
      </c>
      <c r="H678" s="186">
        <f>SUM(H679:H679)</f>
        <v>0</v>
      </c>
      <c r="I678" s="186">
        <f>SUM(I679:I679)</f>
        <v>0</v>
      </c>
    </row>
    <row r="679" spans="1:9" ht="23.25" customHeight="1" x14ac:dyDescent="0.2">
      <c r="A679" s="515" t="s">
        <v>36</v>
      </c>
      <c r="B679" s="518"/>
      <c r="C679" s="518"/>
      <c r="D679" s="518"/>
      <c r="E679" s="187">
        <f>SUM(F679:I679,'5.10b'!E679:I679)</f>
        <v>26904</v>
      </c>
      <c r="F679" s="225" t="s">
        <v>673</v>
      </c>
      <c r="G679" s="186">
        <v>0</v>
      </c>
      <c r="H679" s="186">
        <v>0</v>
      </c>
      <c r="I679" s="186">
        <v>0</v>
      </c>
    </row>
    <row r="680" spans="1:9" ht="23.25" customHeight="1" x14ac:dyDescent="0.2">
      <c r="A680" s="517" t="s">
        <v>704</v>
      </c>
      <c r="B680" s="517"/>
      <c r="C680" s="517"/>
      <c r="D680" s="517"/>
      <c r="E680" s="187">
        <f>SUM(F680:I680,'5.10b'!E680:I680)</f>
        <v>13464</v>
      </c>
      <c r="F680" s="225" t="s">
        <v>673</v>
      </c>
      <c r="G680" s="186">
        <f>SUM(G681:G681)</f>
        <v>0</v>
      </c>
      <c r="H680" s="186">
        <f>SUM(H681:H681)</f>
        <v>0</v>
      </c>
      <c r="I680" s="186">
        <f>SUM(I681:I681)</f>
        <v>0</v>
      </c>
    </row>
    <row r="681" spans="1:9" ht="23.25" customHeight="1" x14ac:dyDescent="0.2">
      <c r="A681" s="515" t="s">
        <v>36</v>
      </c>
      <c r="B681" s="518"/>
      <c r="C681" s="518"/>
      <c r="D681" s="518"/>
      <c r="E681" s="187">
        <f>SUM(F681:I681,'5.10b'!E681:I681)</f>
        <v>13464</v>
      </c>
      <c r="F681" s="225" t="s">
        <v>673</v>
      </c>
      <c r="G681" s="186">
        <v>0</v>
      </c>
      <c r="H681" s="186">
        <v>0</v>
      </c>
      <c r="I681" s="186">
        <v>0</v>
      </c>
    </row>
    <row r="682" spans="1:9" ht="23.25" customHeight="1" x14ac:dyDescent="0.2">
      <c r="A682" s="517" t="s">
        <v>450</v>
      </c>
      <c r="B682" s="517"/>
      <c r="C682" s="517"/>
      <c r="D682" s="517"/>
      <c r="E682" s="187">
        <f>SUM(F682:I682,'5.10b'!E682:I682)</f>
        <v>23060</v>
      </c>
      <c r="F682" s="225" t="s">
        <v>673</v>
      </c>
      <c r="G682" s="186">
        <f>SUM(G683:G685)</f>
        <v>0</v>
      </c>
      <c r="H682" s="186">
        <f>SUM(H683:H685)</f>
        <v>0</v>
      </c>
      <c r="I682" s="186">
        <f>SUM(I683:I685)</f>
        <v>0</v>
      </c>
    </row>
    <row r="683" spans="1:9" ht="23.25" customHeight="1" x14ac:dyDescent="0.2">
      <c r="A683" s="487" t="s">
        <v>36</v>
      </c>
      <c r="B683" s="516"/>
      <c r="C683" s="516"/>
      <c r="D683" s="516"/>
      <c r="E683" s="187">
        <f>SUM(F683:I683,'5.10b'!E683:I683)</f>
        <v>18802</v>
      </c>
      <c r="F683" s="225" t="s">
        <v>673</v>
      </c>
      <c r="G683" s="186">
        <v>0</v>
      </c>
      <c r="H683" s="186">
        <v>0</v>
      </c>
      <c r="I683" s="186">
        <v>0</v>
      </c>
    </row>
    <row r="684" spans="1:9" x14ac:dyDescent="0.2">
      <c r="A684" s="487" t="s">
        <v>97</v>
      </c>
      <c r="B684" s="516"/>
      <c r="C684" s="516"/>
      <c r="D684" s="516"/>
      <c r="E684" s="187">
        <f>SUM(F684:I684,'5.10b'!E684:I684)</f>
        <v>0</v>
      </c>
      <c r="F684" s="225" t="s">
        <v>673</v>
      </c>
      <c r="G684" s="186">
        <v>0</v>
      </c>
      <c r="H684" s="186">
        <v>0</v>
      </c>
      <c r="I684" s="186">
        <v>0</v>
      </c>
    </row>
    <row r="685" spans="1:9" x14ac:dyDescent="0.2">
      <c r="A685" s="487" t="s">
        <v>96</v>
      </c>
      <c r="B685" s="516"/>
      <c r="C685" s="516"/>
      <c r="D685" s="516"/>
      <c r="E685" s="187">
        <f>SUM(F685:I685,'5.10b'!E685:I685)</f>
        <v>4258</v>
      </c>
      <c r="F685" s="225" t="s">
        <v>673</v>
      </c>
      <c r="G685" s="186">
        <v>0</v>
      </c>
      <c r="H685" s="186">
        <v>0</v>
      </c>
      <c r="I685" s="186">
        <v>0</v>
      </c>
    </row>
    <row r="686" spans="1:9" ht="23.25" customHeight="1" x14ac:dyDescent="0.2">
      <c r="A686" s="517" t="s">
        <v>449</v>
      </c>
      <c r="B686" s="517"/>
      <c r="C686" s="517"/>
      <c r="D686" s="517"/>
      <c r="E686" s="187">
        <f>SUM(F686:I686,'5.10b'!E686:I686)</f>
        <v>85160</v>
      </c>
      <c r="F686" s="225" t="s">
        <v>673</v>
      </c>
      <c r="G686" s="186">
        <f>SUM(G687:G690)</f>
        <v>2112</v>
      </c>
      <c r="H686" s="186">
        <f>SUM(H687:H690)</f>
        <v>0</v>
      </c>
      <c r="I686" s="186">
        <f>SUM(I687:I690)</f>
        <v>0</v>
      </c>
    </row>
    <row r="687" spans="1:9" ht="23.25" customHeight="1" x14ac:dyDescent="0.2">
      <c r="A687" s="487" t="s">
        <v>36</v>
      </c>
      <c r="B687" s="516"/>
      <c r="C687" s="516"/>
      <c r="D687" s="516"/>
      <c r="E687" s="187">
        <f>SUM(F687:I687,'5.10b'!E687:I687)</f>
        <v>71743</v>
      </c>
      <c r="F687" s="225" t="s">
        <v>673</v>
      </c>
      <c r="G687" s="186">
        <v>2112</v>
      </c>
      <c r="H687" s="186">
        <v>0</v>
      </c>
      <c r="I687" s="186">
        <v>0</v>
      </c>
    </row>
    <row r="688" spans="1:9" x14ac:dyDescent="0.2">
      <c r="A688" s="515" t="s">
        <v>98</v>
      </c>
      <c r="B688" s="516"/>
      <c r="C688" s="516"/>
      <c r="D688" s="516"/>
      <c r="E688" s="187">
        <f>SUM(F688:I688,'5.10b'!E688:I688)</f>
        <v>2290</v>
      </c>
      <c r="F688" s="225" t="s">
        <v>673</v>
      </c>
      <c r="G688" s="186">
        <v>0</v>
      </c>
      <c r="H688" s="186">
        <v>0</v>
      </c>
      <c r="I688" s="186">
        <v>0</v>
      </c>
    </row>
    <row r="689" spans="1:9" x14ac:dyDescent="0.2">
      <c r="A689" s="487" t="s">
        <v>97</v>
      </c>
      <c r="B689" s="516"/>
      <c r="C689" s="516"/>
      <c r="D689" s="516"/>
      <c r="E689" s="187">
        <f>SUM(F689:I689,'5.10b'!E689:I689)</f>
        <v>7279</v>
      </c>
      <c r="F689" s="225" t="s">
        <v>673</v>
      </c>
      <c r="G689" s="186">
        <v>0</v>
      </c>
      <c r="H689" s="186">
        <v>0</v>
      </c>
      <c r="I689" s="186">
        <v>0</v>
      </c>
    </row>
    <row r="690" spans="1:9" x14ac:dyDescent="0.2">
      <c r="A690" s="487" t="s">
        <v>96</v>
      </c>
      <c r="B690" s="516"/>
      <c r="C690" s="516"/>
      <c r="D690" s="516"/>
      <c r="E690" s="187">
        <f>SUM(F690:I690,'5.10b'!E690:I690)</f>
        <v>3848</v>
      </c>
      <c r="F690" s="225" t="s">
        <v>673</v>
      </c>
      <c r="G690" s="186">
        <v>0</v>
      </c>
      <c r="H690" s="186">
        <v>0</v>
      </c>
      <c r="I690" s="186">
        <v>0</v>
      </c>
    </row>
    <row r="691" spans="1:9" ht="23.25" customHeight="1" x14ac:dyDescent="0.2">
      <c r="A691" s="517" t="s">
        <v>448</v>
      </c>
      <c r="B691" s="517"/>
      <c r="C691" s="517"/>
      <c r="D691" s="517"/>
      <c r="E691" s="187">
        <f>SUM(F691:I691,'5.10b'!E691:I691)</f>
        <v>121731</v>
      </c>
      <c r="F691" s="225" t="s">
        <v>673</v>
      </c>
      <c r="G691" s="186">
        <f>SUM(G692:G695)</f>
        <v>26227</v>
      </c>
      <c r="H691" s="186">
        <f>SUM(H692:H695)</f>
        <v>0</v>
      </c>
      <c r="I691" s="186">
        <f>SUM(I692:I695)</f>
        <v>0</v>
      </c>
    </row>
    <row r="692" spans="1:9" ht="23.25" customHeight="1" x14ac:dyDescent="0.2">
      <c r="A692" s="487" t="s">
        <v>36</v>
      </c>
      <c r="B692" s="516"/>
      <c r="C692" s="516"/>
      <c r="D692" s="516"/>
      <c r="E692" s="187">
        <f>SUM(F692:I692,'5.10b'!E692:I692)</f>
        <v>98572</v>
      </c>
      <c r="F692" s="225" t="s">
        <v>673</v>
      </c>
      <c r="G692" s="186">
        <v>18558</v>
      </c>
      <c r="H692" s="186">
        <v>0</v>
      </c>
      <c r="I692" s="186">
        <v>0</v>
      </c>
    </row>
    <row r="693" spans="1:9" x14ac:dyDescent="0.2">
      <c r="A693" s="515" t="s">
        <v>98</v>
      </c>
      <c r="B693" s="516"/>
      <c r="C693" s="516"/>
      <c r="D693" s="516"/>
      <c r="E693" s="187">
        <f>SUM(F693:I693,'5.10b'!E693:I693)</f>
        <v>6635</v>
      </c>
      <c r="F693" s="225" t="s">
        <v>673</v>
      </c>
      <c r="G693" s="186">
        <v>0</v>
      </c>
      <c r="H693" s="186">
        <v>0</v>
      </c>
      <c r="I693" s="186">
        <v>0</v>
      </c>
    </row>
    <row r="694" spans="1:9" x14ac:dyDescent="0.2">
      <c r="A694" s="487" t="s">
        <v>97</v>
      </c>
      <c r="B694" s="516"/>
      <c r="C694" s="516"/>
      <c r="D694" s="516"/>
      <c r="E694" s="187">
        <f>SUM(F694:I694,'5.10b'!E694:I694)</f>
        <v>7382</v>
      </c>
      <c r="F694" s="225" t="s">
        <v>673</v>
      </c>
      <c r="G694" s="186">
        <v>0</v>
      </c>
      <c r="H694" s="186">
        <v>0</v>
      </c>
      <c r="I694" s="186">
        <v>0</v>
      </c>
    </row>
    <row r="695" spans="1:9" x14ac:dyDescent="0.2">
      <c r="A695" s="487" t="s">
        <v>96</v>
      </c>
      <c r="B695" s="516"/>
      <c r="C695" s="516"/>
      <c r="D695" s="516"/>
      <c r="E695" s="187">
        <f>SUM(F695:I695,'5.10b'!E695:I695)</f>
        <v>9142</v>
      </c>
      <c r="F695" s="225" t="s">
        <v>673</v>
      </c>
      <c r="G695" s="186">
        <v>7669</v>
      </c>
      <c r="H695" s="186">
        <v>0</v>
      </c>
      <c r="I695" s="186">
        <v>0</v>
      </c>
    </row>
    <row r="696" spans="1:9" ht="23.25" customHeight="1" x14ac:dyDescent="0.2">
      <c r="A696" s="517" t="s">
        <v>447</v>
      </c>
      <c r="B696" s="517"/>
      <c r="C696" s="517"/>
      <c r="D696" s="517"/>
      <c r="E696" s="187">
        <f>SUM(F696:I696,'5.10b'!E696:I696)</f>
        <v>89110</v>
      </c>
      <c r="F696" s="225" t="s">
        <v>673</v>
      </c>
      <c r="G696" s="186">
        <f>SUM(G697:G698)</f>
        <v>3326</v>
      </c>
      <c r="H696" s="186">
        <f>SUM(H697:H698)</f>
        <v>0</v>
      </c>
      <c r="I696" s="186">
        <f>SUM(I697:I698)</f>
        <v>0</v>
      </c>
    </row>
    <row r="697" spans="1:9" ht="23.25" customHeight="1" x14ac:dyDescent="0.2">
      <c r="A697" s="515" t="s">
        <v>36</v>
      </c>
      <c r="B697" s="518"/>
      <c r="C697" s="518"/>
      <c r="D697" s="518"/>
      <c r="E697" s="187">
        <f>SUM(F697:I697,'5.10b'!E697:I697)</f>
        <v>84684</v>
      </c>
      <c r="F697" s="225" t="s">
        <v>673</v>
      </c>
      <c r="G697" s="186">
        <v>3326</v>
      </c>
      <c r="H697" s="186">
        <v>0</v>
      </c>
      <c r="I697" s="186">
        <v>0</v>
      </c>
    </row>
    <row r="698" spans="1:9" x14ac:dyDescent="0.2">
      <c r="A698" s="515" t="s">
        <v>96</v>
      </c>
      <c r="B698" s="518"/>
      <c r="C698" s="518"/>
      <c r="D698" s="518"/>
      <c r="E698" s="187">
        <f>SUM(F698:I698,'5.10b'!E698:I698)</f>
        <v>4426</v>
      </c>
      <c r="F698" s="225" t="s">
        <v>673</v>
      </c>
      <c r="G698" s="186">
        <v>0</v>
      </c>
      <c r="H698" s="186">
        <v>0</v>
      </c>
      <c r="I698" s="186">
        <v>0</v>
      </c>
    </row>
    <row r="699" spans="1:9" ht="23.25" customHeight="1" x14ac:dyDescent="0.2">
      <c r="A699" s="517" t="s">
        <v>446</v>
      </c>
      <c r="B699" s="517"/>
      <c r="C699" s="517"/>
      <c r="D699" s="517"/>
      <c r="E699" s="187">
        <f>SUM(F699:I699,'5.10b'!E699:I699)</f>
        <v>33020</v>
      </c>
      <c r="F699" s="225" t="s">
        <v>673</v>
      </c>
      <c r="G699" s="186">
        <f>SUM(G700:G700)</f>
        <v>0</v>
      </c>
      <c r="H699" s="186">
        <f>SUM(H700:H700)</f>
        <v>0</v>
      </c>
      <c r="I699" s="186">
        <f>SUM(I700:I700)</f>
        <v>0</v>
      </c>
    </row>
    <row r="700" spans="1:9" ht="23.25" customHeight="1" x14ac:dyDescent="0.2">
      <c r="A700" s="515" t="s">
        <v>36</v>
      </c>
      <c r="B700" s="518"/>
      <c r="C700" s="518"/>
      <c r="D700" s="518"/>
      <c r="E700" s="187">
        <f>SUM(F700:I700,'5.10b'!E700:I700)</f>
        <v>33020</v>
      </c>
      <c r="F700" s="225" t="s">
        <v>673</v>
      </c>
      <c r="G700" s="186">
        <v>0</v>
      </c>
      <c r="H700" s="186">
        <v>0</v>
      </c>
      <c r="I700" s="186">
        <v>0</v>
      </c>
    </row>
    <row r="701" spans="1:9" ht="23.25" customHeight="1" x14ac:dyDescent="0.2">
      <c r="A701" s="517" t="s">
        <v>637</v>
      </c>
      <c r="B701" s="517"/>
      <c r="C701" s="517"/>
      <c r="D701" s="517"/>
      <c r="E701" s="187">
        <f>SUM(F701:I701,'5.10b'!E701:I701)</f>
        <v>4606</v>
      </c>
      <c r="F701" s="225" t="s">
        <v>673</v>
      </c>
      <c r="G701" s="186">
        <f>SUM(G702:G703)</f>
        <v>0</v>
      </c>
      <c r="H701" s="186">
        <f>SUM(H702:H703)</f>
        <v>0</v>
      </c>
      <c r="I701" s="186">
        <f>SUM(I702:I703)</f>
        <v>0</v>
      </c>
    </row>
    <row r="702" spans="1:9" ht="23.25" customHeight="1" x14ac:dyDescent="0.2">
      <c r="A702" s="515" t="s">
        <v>36</v>
      </c>
      <c r="B702" s="518"/>
      <c r="C702" s="518"/>
      <c r="D702" s="518"/>
      <c r="E702" s="187">
        <f>SUM(F702:I702,'5.10b'!E702:I702)</f>
        <v>3150</v>
      </c>
      <c r="F702" s="225" t="s">
        <v>673</v>
      </c>
      <c r="G702" s="186">
        <v>0</v>
      </c>
      <c r="H702" s="186">
        <v>0</v>
      </c>
      <c r="I702" s="186">
        <v>0</v>
      </c>
    </row>
    <row r="703" spans="1:9" x14ac:dyDescent="0.2">
      <c r="A703" s="515" t="s">
        <v>96</v>
      </c>
      <c r="B703" s="518"/>
      <c r="C703" s="518"/>
      <c r="D703" s="518"/>
      <c r="E703" s="187">
        <f>SUM(F703:I703,'5.10b'!E703:I703)</f>
        <v>1456</v>
      </c>
      <c r="F703" s="225" t="s">
        <v>673</v>
      </c>
      <c r="G703" s="186">
        <v>0</v>
      </c>
      <c r="H703" s="186">
        <v>0</v>
      </c>
      <c r="I703" s="186">
        <v>0</v>
      </c>
    </row>
    <row r="704" spans="1:9" ht="23.25" customHeight="1" x14ac:dyDescent="0.2">
      <c r="A704" s="517" t="s">
        <v>445</v>
      </c>
      <c r="B704" s="517"/>
      <c r="C704" s="517"/>
      <c r="D704" s="517"/>
      <c r="E704" s="187">
        <f>SUM(F704:I704,'5.10b'!E704:I704)</f>
        <v>11202</v>
      </c>
      <c r="F704" s="225" t="s">
        <v>673</v>
      </c>
      <c r="G704" s="186">
        <f>SUM(G705:G706)</f>
        <v>0</v>
      </c>
      <c r="H704" s="186">
        <f>SUM(H705:H706)</f>
        <v>0</v>
      </c>
      <c r="I704" s="186">
        <f>SUM(I705:I706)</f>
        <v>0</v>
      </c>
    </row>
    <row r="705" spans="1:9" ht="23.25" customHeight="1" x14ac:dyDescent="0.2">
      <c r="A705" s="515" t="s">
        <v>36</v>
      </c>
      <c r="B705" s="518"/>
      <c r="C705" s="518"/>
      <c r="D705" s="518"/>
      <c r="E705" s="187">
        <f>SUM(F705:I705,'5.10b'!E705:I705)</f>
        <v>10308</v>
      </c>
      <c r="F705" s="225" t="s">
        <v>673</v>
      </c>
      <c r="G705" s="186">
        <v>0</v>
      </c>
      <c r="H705" s="186">
        <v>0</v>
      </c>
      <c r="I705" s="186">
        <v>0</v>
      </c>
    </row>
    <row r="706" spans="1:9" x14ac:dyDescent="0.2">
      <c r="A706" s="515" t="s">
        <v>96</v>
      </c>
      <c r="B706" s="518"/>
      <c r="C706" s="518"/>
      <c r="D706" s="518"/>
      <c r="E706" s="187">
        <f>SUM(F706:I706,'5.10b'!E706:I706)</f>
        <v>894</v>
      </c>
      <c r="F706" s="225" t="s">
        <v>673</v>
      </c>
      <c r="G706" s="186">
        <v>0</v>
      </c>
      <c r="H706" s="186">
        <v>0</v>
      </c>
      <c r="I706" s="186">
        <v>0</v>
      </c>
    </row>
    <row r="707" spans="1:9" ht="23.25" customHeight="1" x14ac:dyDescent="0.2">
      <c r="A707" s="517" t="s">
        <v>444</v>
      </c>
      <c r="B707" s="517"/>
      <c r="C707" s="517"/>
      <c r="D707" s="517"/>
      <c r="E707" s="187">
        <f>SUM(F707:I707,'5.10b'!E707:I707)</f>
        <v>28748</v>
      </c>
      <c r="F707" s="225" t="s">
        <v>673</v>
      </c>
      <c r="G707" s="186">
        <f>SUM(G708:G711)</f>
        <v>1459</v>
      </c>
      <c r="H707" s="186">
        <f>SUM(H708:H711)</f>
        <v>0</v>
      </c>
      <c r="I707" s="186">
        <f>SUM(I708:I711)</f>
        <v>0</v>
      </c>
    </row>
    <row r="708" spans="1:9" ht="23.25" customHeight="1" x14ac:dyDescent="0.2">
      <c r="A708" s="515" t="s">
        <v>36</v>
      </c>
      <c r="B708" s="518"/>
      <c r="C708" s="518"/>
      <c r="D708" s="518"/>
      <c r="E708" s="187">
        <f>SUM(F708:I708,'5.10b'!E708:I708)</f>
        <v>19673</v>
      </c>
      <c r="F708" s="225" t="s">
        <v>673</v>
      </c>
      <c r="G708" s="186">
        <v>1459</v>
      </c>
      <c r="H708" s="186">
        <v>0</v>
      </c>
      <c r="I708" s="186">
        <v>0</v>
      </c>
    </row>
    <row r="709" spans="1:9" x14ac:dyDescent="0.2">
      <c r="A709" s="515" t="s">
        <v>98</v>
      </c>
      <c r="B709" s="518"/>
      <c r="C709" s="518"/>
      <c r="D709" s="518"/>
      <c r="E709" s="187">
        <f>SUM(F709:I709,'5.10b'!E709:I709)</f>
        <v>2243</v>
      </c>
      <c r="F709" s="225" t="s">
        <v>673</v>
      </c>
      <c r="G709" s="186">
        <v>0</v>
      </c>
      <c r="H709" s="186">
        <v>0</v>
      </c>
      <c r="I709" s="186">
        <v>0</v>
      </c>
    </row>
    <row r="710" spans="1:9" x14ac:dyDescent="0.2">
      <c r="A710" s="515" t="s">
        <v>97</v>
      </c>
      <c r="B710" s="518"/>
      <c r="C710" s="518"/>
      <c r="D710" s="518"/>
      <c r="E710" s="187">
        <f>SUM(F710:I710,'5.10b'!E710:I710)</f>
        <v>4664</v>
      </c>
      <c r="F710" s="225" t="s">
        <v>673</v>
      </c>
      <c r="G710" s="186">
        <v>0</v>
      </c>
      <c r="H710" s="186">
        <v>0</v>
      </c>
      <c r="I710" s="186">
        <v>0</v>
      </c>
    </row>
    <row r="711" spans="1:9" x14ac:dyDescent="0.2">
      <c r="A711" s="515" t="s">
        <v>96</v>
      </c>
      <c r="B711" s="518"/>
      <c r="C711" s="518"/>
      <c r="D711" s="518"/>
      <c r="E711" s="187">
        <f>SUM(F711:I711,'5.10b'!E711:I711)</f>
        <v>2168</v>
      </c>
      <c r="F711" s="225" t="s">
        <v>673</v>
      </c>
      <c r="G711" s="186">
        <v>0</v>
      </c>
      <c r="H711" s="186">
        <v>0</v>
      </c>
      <c r="I711" s="186">
        <v>0</v>
      </c>
    </row>
    <row r="712" spans="1:9" ht="23.25" customHeight="1" x14ac:dyDescent="0.2">
      <c r="A712" s="517" t="s">
        <v>705</v>
      </c>
      <c r="B712" s="517"/>
      <c r="C712" s="517"/>
      <c r="D712" s="517"/>
      <c r="E712" s="187">
        <f>SUM(F712:I712,'5.10b'!E712:I712)</f>
        <v>5419</v>
      </c>
      <c r="F712" s="225" t="s">
        <v>673</v>
      </c>
      <c r="G712" s="186">
        <f>SUM(G713:G714)</f>
        <v>0</v>
      </c>
      <c r="H712" s="186">
        <f>SUM(H713:H714)</f>
        <v>0</v>
      </c>
      <c r="I712" s="186">
        <f>SUM(I713:I714)</f>
        <v>0</v>
      </c>
    </row>
    <row r="713" spans="1:9" ht="23.25" customHeight="1" x14ac:dyDescent="0.2">
      <c r="A713" s="515" t="s">
        <v>36</v>
      </c>
      <c r="B713" s="518"/>
      <c r="C713" s="518"/>
      <c r="D713" s="518"/>
      <c r="E713" s="187">
        <f>SUM(F713:I713,'5.10b'!E713:I713)</f>
        <v>4462</v>
      </c>
      <c r="F713" s="225" t="s">
        <v>673</v>
      </c>
      <c r="G713" s="186">
        <v>0</v>
      </c>
      <c r="H713" s="186">
        <v>0</v>
      </c>
      <c r="I713" s="186">
        <v>0</v>
      </c>
    </row>
    <row r="714" spans="1:9" x14ac:dyDescent="0.2">
      <c r="A714" s="515" t="s">
        <v>96</v>
      </c>
      <c r="B714" s="518"/>
      <c r="C714" s="518"/>
      <c r="D714" s="518"/>
      <c r="E714" s="187">
        <f>SUM(F714:I714,'5.10b'!E714:I714)</f>
        <v>957</v>
      </c>
      <c r="F714" s="225" t="s">
        <v>673</v>
      </c>
      <c r="G714" s="186">
        <v>0</v>
      </c>
      <c r="H714" s="186">
        <v>0</v>
      </c>
      <c r="I714" s="186">
        <v>0</v>
      </c>
    </row>
    <row r="715" spans="1:9" ht="23.25" customHeight="1" x14ac:dyDescent="0.2">
      <c r="A715" s="517" t="s">
        <v>443</v>
      </c>
      <c r="B715" s="517"/>
      <c r="C715" s="517"/>
      <c r="D715" s="517"/>
      <c r="E715" s="187">
        <f>SUM(F715:I715,'5.10b'!E715:I715)</f>
        <v>58031</v>
      </c>
      <c r="F715" s="225" t="s">
        <v>673</v>
      </c>
      <c r="G715" s="186">
        <f>SUM(G716:G719)</f>
        <v>3470</v>
      </c>
      <c r="H715" s="186">
        <f>SUM(H716:H719)</f>
        <v>0</v>
      </c>
      <c r="I715" s="186">
        <f>SUM(I716:I719)</f>
        <v>0</v>
      </c>
    </row>
    <row r="716" spans="1:9" ht="23.25" customHeight="1" x14ac:dyDescent="0.2">
      <c r="A716" s="487" t="s">
        <v>36</v>
      </c>
      <c r="B716" s="516"/>
      <c r="C716" s="516"/>
      <c r="D716" s="516"/>
      <c r="E716" s="187">
        <f>SUM(F716:I716,'5.10b'!E716:I716)</f>
        <v>42786</v>
      </c>
      <c r="F716" s="225" t="s">
        <v>673</v>
      </c>
      <c r="G716" s="186">
        <v>3470</v>
      </c>
      <c r="H716" s="186">
        <v>0</v>
      </c>
      <c r="I716" s="186">
        <v>0</v>
      </c>
    </row>
    <row r="717" spans="1:9" x14ac:dyDescent="0.2">
      <c r="A717" s="515" t="s">
        <v>98</v>
      </c>
      <c r="B717" s="516"/>
      <c r="C717" s="516"/>
      <c r="D717" s="516"/>
      <c r="E717" s="187">
        <f>SUM(F717:I717,'5.10b'!E717:I717)</f>
        <v>5538</v>
      </c>
      <c r="F717" s="225" t="s">
        <v>673</v>
      </c>
      <c r="G717" s="186">
        <v>0</v>
      </c>
      <c r="H717" s="186">
        <v>0</v>
      </c>
      <c r="I717" s="186">
        <v>0</v>
      </c>
    </row>
    <row r="718" spans="1:9" x14ac:dyDescent="0.2">
      <c r="A718" s="487" t="s">
        <v>97</v>
      </c>
      <c r="B718" s="516"/>
      <c r="C718" s="516"/>
      <c r="D718" s="516"/>
      <c r="E718" s="187">
        <f>SUM(F718:I718,'5.10b'!E718:I718)</f>
        <v>7551</v>
      </c>
      <c r="F718" s="225" t="s">
        <v>673</v>
      </c>
      <c r="G718" s="186">
        <v>0</v>
      </c>
      <c r="H718" s="186">
        <v>0</v>
      </c>
      <c r="I718" s="186">
        <v>0</v>
      </c>
    </row>
    <row r="719" spans="1:9" x14ac:dyDescent="0.2">
      <c r="A719" s="487" t="s">
        <v>96</v>
      </c>
      <c r="B719" s="516"/>
      <c r="C719" s="516"/>
      <c r="D719" s="516"/>
      <c r="E719" s="187">
        <f>SUM(F719:I719,'5.10b'!E719:I719)</f>
        <v>2156</v>
      </c>
      <c r="F719" s="225" t="s">
        <v>673</v>
      </c>
      <c r="G719" s="186">
        <v>0</v>
      </c>
      <c r="H719" s="186">
        <v>0</v>
      </c>
      <c r="I719" s="186">
        <v>0</v>
      </c>
    </row>
    <row r="720" spans="1:9" ht="23.25" customHeight="1" x14ac:dyDescent="0.2">
      <c r="A720" s="517" t="s">
        <v>442</v>
      </c>
      <c r="B720" s="517"/>
      <c r="C720" s="517"/>
      <c r="D720" s="517"/>
      <c r="E720" s="187">
        <f>SUM(F720:I720,'5.10b'!E720:I720)</f>
        <v>7695</v>
      </c>
      <c r="F720" s="225" t="s">
        <v>673</v>
      </c>
      <c r="G720" s="186">
        <f>SUM(G721:G722)</f>
        <v>0</v>
      </c>
      <c r="H720" s="186">
        <f>SUM(H721:H722)</f>
        <v>0</v>
      </c>
      <c r="I720" s="186">
        <f>SUM(I721:I722)</f>
        <v>0</v>
      </c>
    </row>
    <row r="721" spans="1:9" ht="23.25" customHeight="1" x14ac:dyDescent="0.2">
      <c r="A721" s="515" t="s">
        <v>36</v>
      </c>
      <c r="B721" s="518"/>
      <c r="C721" s="518"/>
      <c r="D721" s="518"/>
      <c r="E721" s="187">
        <f>SUM(F721:I721,'5.10b'!E721:I721)</f>
        <v>5520</v>
      </c>
      <c r="F721" s="225" t="s">
        <v>673</v>
      </c>
      <c r="G721" s="186">
        <v>0</v>
      </c>
      <c r="H721" s="186">
        <v>0</v>
      </c>
      <c r="I721" s="186">
        <v>0</v>
      </c>
    </row>
    <row r="722" spans="1:9" x14ac:dyDescent="0.2">
      <c r="A722" s="515" t="s">
        <v>96</v>
      </c>
      <c r="B722" s="518"/>
      <c r="C722" s="518"/>
      <c r="D722" s="518"/>
      <c r="E722" s="187">
        <f>SUM(F722:I722,'5.10b'!E722:I722)</f>
        <v>2175</v>
      </c>
      <c r="F722" s="225" t="s">
        <v>673</v>
      </c>
      <c r="G722" s="186">
        <v>0</v>
      </c>
      <c r="H722" s="186">
        <v>0</v>
      </c>
      <c r="I722" s="186">
        <v>0</v>
      </c>
    </row>
    <row r="723" spans="1:9" ht="23.25" customHeight="1" x14ac:dyDescent="0.2">
      <c r="A723" s="517" t="s">
        <v>441</v>
      </c>
      <c r="B723" s="517"/>
      <c r="C723" s="517"/>
      <c r="D723" s="517"/>
      <c r="E723" s="187">
        <f>SUM(F723:I723,'5.10b'!E723:I723)</f>
        <v>7863</v>
      </c>
      <c r="F723" s="225" t="s">
        <v>673</v>
      </c>
      <c r="G723" s="186">
        <f>SUM(G724:G726)</f>
        <v>0</v>
      </c>
      <c r="H723" s="186">
        <f>SUM(H724:H726)</f>
        <v>0</v>
      </c>
      <c r="I723" s="186">
        <f>SUM(I724:I726)</f>
        <v>0</v>
      </c>
    </row>
    <row r="724" spans="1:9" ht="23.25" customHeight="1" x14ac:dyDescent="0.2">
      <c r="A724" s="515" t="s">
        <v>36</v>
      </c>
      <c r="B724" s="518"/>
      <c r="C724" s="518"/>
      <c r="D724" s="518"/>
      <c r="E724" s="187">
        <f>SUM(F724:I724,'5.10b'!E724:I724)</f>
        <v>6361</v>
      </c>
      <c r="F724" s="225" t="s">
        <v>673</v>
      </c>
      <c r="G724" s="186">
        <v>0</v>
      </c>
      <c r="H724" s="186">
        <v>0</v>
      </c>
      <c r="I724" s="186">
        <v>0</v>
      </c>
    </row>
    <row r="725" spans="1:9" x14ac:dyDescent="0.2">
      <c r="A725" s="515" t="s">
        <v>98</v>
      </c>
      <c r="B725" s="518"/>
      <c r="C725" s="518"/>
      <c r="D725" s="518"/>
      <c r="E725" s="187">
        <f>SUM(F725:I725,'5.10b'!E725:I725)</f>
        <v>6</v>
      </c>
      <c r="F725" s="225" t="s">
        <v>673</v>
      </c>
      <c r="G725" s="186">
        <v>0</v>
      </c>
      <c r="H725" s="186">
        <v>0</v>
      </c>
      <c r="I725" s="186">
        <v>0</v>
      </c>
    </row>
    <row r="726" spans="1:9" x14ac:dyDescent="0.2">
      <c r="A726" s="515" t="s">
        <v>96</v>
      </c>
      <c r="B726" s="518"/>
      <c r="C726" s="518"/>
      <c r="D726" s="518"/>
      <c r="E726" s="187">
        <f>SUM(F726:I726,'5.10b'!E726:I726)</f>
        <v>1496</v>
      </c>
      <c r="F726" s="225" t="s">
        <v>673</v>
      </c>
      <c r="G726" s="186">
        <v>0</v>
      </c>
      <c r="H726" s="186">
        <v>0</v>
      </c>
      <c r="I726" s="186">
        <v>0</v>
      </c>
    </row>
    <row r="727" spans="1:9" ht="23.25" customHeight="1" x14ac:dyDescent="0.2">
      <c r="A727" s="517" t="s">
        <v>440</v>
      </c>
      <c r="B727" s="517"/>
      <c r="C727" s="517"/>
      <c r="D727" s="517"/>
      <c r="E727" s="187">
        <f>SUM(F727:I727,'5.10b'!E727:I727)</f>
        <v>92302</v>
      </c>
      <c r="F727" s="225" t="s">
        <v>673</v>
      </c>
      <c r="G727" s="186">
        <f>SUM(G728:G731)</f>
        <v>2271</v>
      </c>
      <c r="H727" s="186">
        <f>SUM(H728:H731)</f>
        <v>0</v>
      </c>
      <c r="I727" s="186">
        <f>SUM(I728:I731)</f>
        <v>0</v>
      </c>
    </row>
    <row r="728" spans="1:9" ht="23.25" customHeight="1" x14ac:dyDescent="0.2">
      <c r="A728" s="515" t="s">
        <v>36</v>
      </c>
      <c r="B728" s="518"/>
      <c r="C728" s="518"/>
      <c r="D728" s="518"/>
      <c r="E728" s="187">
        <f>SUM(F728:I728,'5.10b'!E728:I728)</f>
        <v>74036</v>
      </c>
      <c r="F728" s="225" t="s">
        <v>673</v>
      </c>
      <c r="G728" s="186">
        <v>2271</v>
      </c>
      <c r="H728" s="186">
        <v>0</v>
      </c>
      <c r="I728" s="186">
        <v>0</v>
      </c>
    </row>
    <row r="729" spans="1:9" x14ac:dyDescent="0.2">
      <c r="A729" s="515" t="s">
        <v>98</v>
      </c>
      <c r="B729" s="518"/>
      <c r="C729" s="518"/>
      <c r="D729" s="518"/>
      <c r="E729" s="187">
        <f>SUM(F729:I729,'5.10b'!E729:I729)</f>
        <v>3301</v>
      </c>
      <c r="F729" s="225" t="s">
        <v>673</v>
      </c>
      <c r="G729" s="186">
        <v>0</v>
      </c>
      <c r="H729" s="186">
        <v>0</v>
      </c>
      <c r="I729" s="186">
        <v>0</v>
      </c>
    </row>
    <row r="730" spans="1:9" x14ac:dyDescent="0.2">
      <c r="A730" s="515" t="s">
        <v>97</v>
      </c>
      <c r="B730" s="518"/>
      <c r="C730" s="518"/>
      <c r="D730" s="518"/>
      <c r="E730" s="187">
        <f>SUM(F730:I730,'5.10b'!E730:I730)</f>
        <v>8502</v>
      </c>
      <c r="F730" s="225" t="s">
        <v>673</v>
      </c>
      <c r="G730" s="186">
        <v>0</v>
      </c>
      <c r="H730" s="186">
        <v>0</v>
      </c>
      <c r="I730" s="186">
        <v>0</v>
      </c>
    </row>
    <row r="731" spans="1:9" x14ac:dyDescent="0.2">
      <c r="A731" s="515" t="s">
        <v>96</v>
      </c>
      <c r="B731" s="518"/>
      <c r="C731" s="518"/>
      <c r="D731" s="518"/>
      <c r="E731" s="187">
        <f>SUM(F731:I731,'5.10b'!E731:I731)</f>
        <v>6463</v>
      </c>
      <c r="F731" s="225" t="s">
        <v>673</v>
      </c>
      <c r="G731" s="186">
        <v>0</v>
      </c>
      <c r="H731" s="186">
        <v>0</v>
      </c>
      <c r="I731" s="186">
        <v>0</v>
      </c>
    </row>
    <row r="732" spans="1:9" ht="23.25" customHeight="1" x14ac:dyDescent="0.2">
      <c r="A732" s="517" t="s">
        <v>439</v>
      </c>
      <c r="B732" s="517"/>
      <c r="C732" s="517"/>
      <c r="D732" s="517"/>
      <c r="E732" s="187">
        <f>SUM(F732:I732,'5.10b'!E732:I732)</f>
        <v>33107</v>
      </c>
      <c r="F732" s="225" t="s">
        <v>673</v>
      </c>
      <c r="G732" s="186">
        <f>SUM(G733:G736)</f>
        <v>0</v>
      </c>
      <c r="H732" s="186">
        <f>SUM(H733:H736)</f>
        <v>0</v>
      </c>
      <c r="I732" s="186">
        <f>SUM(I733:I736)</f>
        <v>0</v>
      </c>
    </row>
    <row r="733" spans="1:9" ht="23.25" customHeight="1" x14ac:dyDescent="0.2">
      <c r="A733" s="515" t="s">
        <v>36</v>
      </c>
      <c r="B733" s="518"/>
      <c r="C733" s="518"/>
      <c r="D733" s="518"/>
      <c r="E733" s="187">
        <f>SUM(F733:I733,'5.10b'!E733:I733)</f>
        <v>24375</v>
      </c>
      <c r="F733" s="225" t="s">
        <v>673</v>
      </c>
      <c r="G733" s="186">
        <v>0</v>
      </c>
      <c r="H733" s="186">
        <v>0</v>
      </c>
      <c r="I733" s="186">
        <v>0</v>
      </c>
    </row>
    <row r="734" spans="1:9" x14ac:dyDescent="0.2">
      <c r="A734" s="515" t="s">
        <v>98</v>
      </c>
      <c r="B734" s="518"/>
      <c r="C734" s="518"/>
      <c r="D734" s="518"/>
      <c r="E734" s="187">
        <f>SUM(F734:I734,'5.10b'!E734:I734)</f>
        <v>1061</v>
      </c>
      <c r="F734" s="225" t="s">
        <v>673</v>
      </c>
      <c r="G734" s="186">
        <v>0</v>
      </c>
      <c r="H734" s="186">
        <v>0</v>
      </c>
      <c r="I734" s="186">
        <v>0</v>
      </c>
    </row>
    <row r="735" spans="1:9" x14ac:dyDescent="0.2">
      <c r="A735" s="515" t="s">
        <v>97</v>
      </c>
      <c r="B735" s="518"/>
      <c r="C735" s="518"/>
      <c r="D735" s="518"/>
      <c r="E735" s="187">
        <f>SUM(F735:I735,'5.10b'!E735:I735)</f>
        <v>4822</v>
      </c>
      <c r="F735" s="225" t="s">
        <v>673</v>
      </c>
      <c r="G735" s="186">
        <v>0</v>
      </c>
      <c r="H735" s="186">
        <v>0</v>
      </c>
      <c r="I735" s="186">
        <v>0</v>
      </c>
    </row>
    <row r="736" spans="1:9" x14ac:dyDescent="0.2">
      <c r="A736" s="515" t="s">
        <v>96</v>
      </c>
      <c r="B736" s="518"/>
      <c r="C736" s="518"/>
      <c r="D736" s="518"/>
      <c r="E736" s="187">
        <f>SUM(F736:I736,'5.10b'!E736:I736)</f>
        <v>2849</v>
      </c>
      <c r="F736" s="225" t="s">
        <v>673</v>
      </c>
      <c r="G736" s="186">
        <v>0</v>
      </c>
      <c r="H736" s="186">
        <v>0</v>
      </c>
      <c r="I736" s="186">
        <v>0</v>
      </c>
    </row>
    <row r="737" spans="1:9" ht="23.25" customHeight="1" x14ac:dyDescent="0.2">
      <c r="A737" s="517" t="s">
        <v>706</v>
      </c>
      <c r="B737" s="517"/>
      <c r="C737" s="517"/>
      <c r="D737" s="517"/>
      <c r="E737" s="187">
        <f>SUM(F737:I737,'5.10b'!E737:I737)</f>
        <v>11465</v>
      </c>
      <c r="F737" s="225" t="s">
        <v>673</v>
      </c>
      <c r="G737" s="186">
        <f>SUM(G738:G739)</f>
        <v>0</v>
      </c>
      <c r="H737" s="186">
        <f>SUM(H738:H739)</f>
        <v>0</v>
      </c>
      <c r="I737" s="186">
        <f>SUM(I738:I739)</f>
        <v>0</v>
      </c>
    </row>
    <row r="738" spans="1:9" ht="23.25" customHeight="1" x14ac:dyDescent="0.2">
      <c r="A738" s="515" t="s">
        <v>36</v>
      </c>
      <c r="B738" s="518"/>
      <c r="C738" s="518"/>
      <c r="D738" s="518"/>
      <c r="E738" s="187">
        <f>SUM(F738:I738,'5.10b'!E738:I738)</f>
        <v>10422</v>
      </c>
      <c r="F738" s="225" t="s">
        <v>673</v>
      </c>
      <c r="G738" s="186">
        <v>0</v>
      </c>
      <c r="H738" s="186">
        <v>0</v>
      </c>
      <c r="I738" s="186">
        <v>0</v>
      </c>
    </row>
    <row r="739" spans="1:9" x14ac:dyDescent="0.2">
      <c r="A739" s="487" t="s">
        <v>96</v>
      </c>
      <c r="B739" s="516"/>
      <c r="C739" s="516"/>
      <c r="D739" s="516"/>
      <c r="E739" s="187">
        <f>SUM(F739:I739,'5.10b'!E739:I739)</f>
        <v>1043</v>
      </c>
      <c r="F739" s="225" t="s">
        <v>673</v>
      </c>
      <c r="G739" s="186">
        <v>0</v>
      </c>
      <c r="H739" s="186">
        <v>0</v>
      </c>
      <c r="I739" s="186">
        <v>0</v>
      </c>
    </row>
    <row r="740" spans="1:9" ht="23.25" customHeight="1" x14ac:dyDescent="0.2">
      <c r="A740" s="517" t="s">
        <v>438</v>
      </c>
      <c r="B740" s="517"/>
      <c r="C740" s="517"/>
      <c r="D740" s="517"/>
      <c r="E740" s="187">
        <f>SUM(F740:I740,'5.10b'!E740:I740)</f>
        <v>9611</v>
      </c>
      <c r="F740" s="225" t="s">
        <v>673</v>
      </c>
      <c r="G740" s="186">
        <f>SUM(G741:G742)</f>
        <v>0</v>
      </c>
      <c r="H740" s="186">
        <f>SUM(H741:H742)</f>
        <v>0</v>
      </c>
      <c r="I740" s="186">
        <f>SUM(I741:I742)</f>
        <v>0</v>
      </c>
    </row>
    <row r="741" spans="1:9" ht="23.25" customHeight="1" x14ac:dyDescent="0.2">
      <c r="A741" s="515" t="s">
        <v>36</v>
      </c>
      <c r="B741" s="518"/>
      <c r="C741" s="518"/>
      <c r="D741" s="518"/>
      <c r="E741" s="187">
        <f>SUM(F741:I741,'5.10b'!E741:I741)</f>
        <v>8862</v>
      </c>
      <c r="F741" s="225" t="s">
        <v>673</v>
      </c>
      <c r="G741" s="186">
        <v>0</v>
      </c>
      <c r="H741" s="186">
        <v>0</v>
      </c>
      <c r="I741" s="186">
        <v>0</v>
      </c>
    </row>
    <row r="742" spans="1:9" x14ac:dyDescent="0.2">
      <c r="A742" s="515" t="s">
        <v>96</v>
      </c>
      <c r="B742" s="518"/>
      <c r="C742" s="518"/>
      <c r="D742" s="518"/>
      <c r="E742" s="187">
        <f>SUM(F742:I742,'5.10b'!E742:I742)</f>
        <v>749</v>
      </c>
      <c r="F742" s="225" t="s">
        <v>673</v>
      </c>
      <c r="G742" s="186">
        <v>0</v>
      </c>
      <c r="H742" s="186">
        <v>0</v>
      </c>
      <c r="I742" s="186">
        <v>0</v>
      </c>
    </row>
    <row r="743" spans="1:9" ht="23.25" customHeight="1" x14ac:dyDescent="0.2">
      <c r="A743" s="517" t="s">
        <v>707</v>
      </c>
      <c r="B743" s="517"/>
      <c r="C743" s="517"/>
      <c r="D743" s="517"/>
      <c r="E743" s="187">
        <f>SUM(F743:I743,'5.10b'!E743:I743)</f>
        <v>10214</v>
      </c>
      <c r="F743" s="225" t="s">
        <v>673</v>
      </c>
      <c r="G743" s="186">
        <f>SUM(G744:G745)</f>
        <v>0</v>
      </c>
      <c r="H743" s="186">
        <f>SUM(H744:H745)</f>
        <v>0</v>
      </c>
      <c r="I743" s="186">
        <f>SUM(I744:I745)</f>
        <v>0</v>
      </c>
    </row>
    <row r="744" spans="1:9" ht="23.25" customHeight="1" x14ac:dyDescent="0.2">
      <c r="A744" s="515" t="s">
        <v>36</v>
      </c>
      <c r="B744" s="518"/>
      <c r="C744" s="518"/>
      <c r="D744" s="518"/>
      <c r="E744" s="187">
        <f>SUM(F744:I744,'5.10b'!E744:I744)</f>
        <v>8846</v>
      </c>
      <c r="F744" s="225" t="s">
        <v>673</v>
      </c>
      <c r="G744" s="186">
        <v>0</v>
      </c>
      <c r="H744" s="186">
        <v>0</v>
      </c>
      <c r="I744" s="186">
        <v>0</v>
      </c>
    </row>
    <row r="745" spans="1:9" x14ac:dyDescent="0.2">
      <c r="A745" s="515" t="s">
        <v>96</v>
      </c>
      <c r="B745" s="518"/>
      <c r="C745" s="518"/>
      <c r="D745" s="518"/>
      <c r="E745" s="187">
        <f>SUM(F745:I745,'5.10b'!E745:I745)</f>
        <v>1368</v>
      </c>
      <c r="F745" s="225" t="s">
        <v>673</v>
      </c>
      <c r="G745" s="186">
        <v>0</v>
      </c>
      <c r="H745" s="186">
        <v>0</v>
      </c>
      <c r="I745" s="186">
        <v>0</v>
      </c>
    </row>
    <row r="746" spans="1:9" ht="23.25" customHeight="1" x14ac:dyDescent="0.2">
      <c r="A746" s="517" t="s">
        <v>437</v>
      </c>
      <c r="B746" s="517"/>
      <c r="C746" s="517"/>
      <c r="D746" s="517"/>
      <c r="E746" s="187">
        <f>SUM(F746:I746,'5.10b'!E746:I746)</f>
        <v>27653</v>
      </c>
      <c r="F746" s="225" t="s">
        <v>673</v>
      </c>
      <c r="G746" s="186">
        <f>SUM(G747:G748)</f>
        <v>0</v>
      </c>
      <c r="H746" s="186">
        <f>SUM(H747:H748)</f>
        <v>0</v>
      </c>
      <c r="I746" s="186">
        <f>SUM(I747:I748)</f>
        <v>0</v>
      </c>
    </row>
    <row r="747" spans="1:9" ht="23.25" customHeight="1" x14ac:dyDescent="0.2">
      <c r="A747" s="515" t="s">
        <v>36</v>
      </c>
      <c r="B747" s="518"/>
      <c r="C747" s="518"/>
      <c r="D747" s="518"/>
      <c r="E747" s="187">
        <f>SUM(F747:I747,'5.10b'!E747:I747)</f>
        <v>26082</v>
      </c>
      <c r="F747" s="225" t="s">
        <v>673</v>
      </c>
      <c r="G747" s="186">
        <v>0</v>
      </c>
      <c r="H747" s="186">
        <v>0</v>
      </c>
      <c r="I747" s="186">
        <v>0</v>
      </c>
    </row>
    <row r="748" spans="1:9" x14ac:dyDescent="0.2">
      <c r="A748" s="515" t="s">
        <v>96</v>
      </c>
      <c r="B748" s="518"/>
      <c r="C748" s="518"/>
      <c r="D748" s="518"/>
      <c r="E748" s="187">
        <f>SUM(F748:I748,'5.10b'!E748:I748)</f>
        <v>1571</v>
      </c>
      <c r="F748" s="225" t="s">
        <v>673</v>
      </c>
      <c r="G748" s="186">
        <v>0</v>
      </c>
      <c r="H748" s="186">
        <v>0</v>
      </c>
      <c r="I748" s="186">
        <v>0</v>
      </c>
    </row>
    <row r="749" spans="1:9" ht="23.25" customHeight="1" x14ac:dyDescent="0.2">
      <c r="A749" s="517" t="s">
        <v>436</v>
      </c>
      <c r="B749" s="517"/>
      <c r="C749" s="517"/>
      <c r="D749" s="517"/>
      <c r="E749" s="187">
        <f>SUM(F749:I749,'5.10b'!E749:I749)</f>
        <v>30496</v>
      </c>
      <c r="F749" s="225" t="s">
        <v>673</v>
      </c>
      <c r="G749" s="186">
        <f>SUM(G750:G753)</f>
        <v>0</v>
      </c>
      <c r="H749" s="186">
        <f>SUM(H750:H753)</f>
        <v>0</v>
      </c>
      <c r="I749" s="186">
        <f>SUM(I750:I753)</f>
        <v>0</v>
      </c>
    </row>
    <row r="750" spans="1:9" ht="23.25" customHeight="1" x14ac:dyDescent="0.2">
      <c r="A750" s="515" t="s">
        <v>36</v>
      </c>
      <c r="B750" s="518"/>
      <c r="C750" s="518"/>
      <c r="D750" s="518"/>
      <c r="E750" s="187">
        <f>SUM(F750:I750,'5.10b'!E750:I750)</f>
        <v>29484</v>
      </c>
      <c r="F750" s="225" t="s">
        <v>673</v>
      </c>
      <c r="G750" s="186">
        <v>0</v>
      </c>
      <c r="H750" s="186">
        <v>0</v>
      </c>
      <c r="I750" s="186">
        <v>0</v>
      </c>
    </row>
    <row r="751" spans="1:9" x14ac:dyDescent="0.2">
      <c r="A751" s="515" t="s">
        <v>98</v>
      </c>
      <c r="B751" s="518"/>
      <c r="C751" s="518"/>
      <c r="D751" s="518"/>
      <c r="E751" s="187">
        <f>SUM(F751:I751,'5.10b'!E751:I751)</f>
        <v>71</v>
      </c>
      <c r="F751" s="225" t="s">
        <v>673</v>
      </c>
      <c r="G751" s="186">
        <v>0</v>
      </c>
      <c r="H751" s="186">
        <v>0</v>
      </c>
      <c r="I751" s="186">
        <v>0</v>
      </c>
    </row>
    <row r="752" spans="1:9" x14ac:dyDescent="0.2">
      <c r="A752" s="487" t="s">
        <v>97</v>
      </c>
      <c r="B752" s="518"/>
      <c r="C752" s="518"/>
      <c r="D752" s="518"/>
      <c r="E752" s="187">
        <f>SUM(F752:I752,'5.10b'!E752:I752)</f>
        <v>0</v>
      </c>
      <c r="F752" s="225" t="s">
        <v>673</v>
      </c>
      <c r="G752" s="186">
        <v>0</v>
      </c>
      <c r="H752" s="186">
        <v>0</v>
      </c>
      <c r="I752" s="186">
        <v>0</v>
      </c>
    </row>
    <row r="753" spans="1:9" x14ac:dyDescent="0.2">
      <c r="A753" s="515" t="s">
        <v>96</v>
      </c>
      <c r="B753" s="518"/>
      <c r="C753" s="518"/>
      <c r="D753" s="518"/>
      <c r="E753" s="187">
        <f>SUM(F753:I753,'5.10b'!E753:I753)</f>
        <v>941</v>
      </c>
      <c r="F753" s="225" t="s">
        <v>673</v>
      </c>
      <c r="G753" s="186">
        <v>0</v>
      </c>
      <c r="H753" s="186">
        <v>0</v>
      </c>
      <c r="I753" s="186">
        <v>0</v>
      </c>
    </row>
    <row r="754" spans="1:9" ht="23.25" customHeight="1" x14ac:dyDescent="0.2">
      <c r="A754" s="517" t="s">
        <v>435</v>
      </c>
      <c r="B754" s="517"/>
      <c r="C754" s="517"/>
      <c r="D754" s="517"/>
      <c r="E754" s="187">
        <f>SUM(F754:I754,'5.10b'!E754:I754)</f>
        <v>255003</v>
      </c>
      <c r="F754" s="225" t="s">
        <v>673</v>
      </c>
      <c r="G754" s="186">
        <f>SUM(G755:G758)</f>
        <v>68723</v>
      </c>
      <c r="H754" s="186">
        <f>SUM(H755:H758)</f>
        <v>19682</v>
      </c>
      <c r="I754" s="186">
        <f>SUM(I755:I758)</f>
        <v>43523</v>
      </c>
    </row>
    <row r="755" spans="1:9" ht="23.25" customHeight="1" x14ac:dyDescent="0.2">
      <c r="A755" s="515" t="s">
        <v>36</v>
      </c>
      <c r="B755" s="518"/>
      <c r="C755" s="518"/>
      <c r="D755" s="518"/>
      <c r="E755" s="187">
        <f>SUM(F755:I755,'5.10b'!E755:I755)</f>
        <v>168991</v>
      </c>
      <c r="F755" s="225" t="s">
        <v>673</v>
      </c>
      <c r="G755" s="186">
        <v>44095</v>
      </c>
      <c r="H755" s="186">
        <v>11505</v>
      </c>
      <c r="I755" s="186">
        <v>14947</v>
      </c>
    </row>
    <row r="756" spans="1:9" x14ac:dyDescent="0.2">
      <c r="A756" s="515" t="s">
        <v>98</v>
      </c>
      <c r="B756" s="518"/>
      <c r="C756" s="518"/>
      <c r="D756" s="518"/>
      <c r="E756" s="187">
        <f>SUM(F756:I756,'5.10b'!E756:I756)</f>
        <v>49843</v>
      </c>
      <c r="F756" s="225" t="s">
        <v>673</v>
      </c>
      <c r="G756" s="186">
        <v>17674</v>
      </c>
      <c r="H756" s="186">
        <v>386</v>
      </c>
      <c r="I756" s="186">
        <v>17981</v>
      </c>
    </row>
    <row r="757" spans="1:9" x14ac:dyDescent="0.2">
      <c r="A757" s="515" t="s">
        <v>97</v>
      </c>
      <c r="B757" s="518"/>
      <c r="C757" s="518"/>
      <c r="D757" s="518"/>
      <c r="E757" s="187">
        <f>SUM(F757:I757,'5.10b'!E757:I757)</f>
        <v>19689</v>
      </c>
      <c r="F757" s="225" t="s">
        <v>673</v>
      </c>
      <c r="G757" s="186">
        <v>1201</v>
      </c>
      <c r="H757" s="186">
        <v>7791</v>
      </c>
      <c r="I757" s="186">
        <v>5764</v>
      </c>
    </row>
    <row r="758" spans="1:9" x14ac:dyDescent="0.2">
      <c r="A758" s="515" t="s">
        <v>96</v>
      </c>
      <c r="B758" s="518"/>
      <c r="C758" s="518"/>
      <c r="D758" s="518"/>
      <c r="E758" s="187">
        <f>SUM(F758:I758,'5.10b'!E758:I758)</f>
        <v>16480</v>
      </c>
      <c r="F758" s="225" t="s">
        <v>673</v>
      </c>
      <c r="G758" s="186">
        <v>5753</v>
      </c>
      <c r="H758" s="186">
        <v>0</v>
      </c>
      <c r="I758" s="186">
        <v>4831</v>
      </c>
    </row>
    <row r="759" spans="1:9" ht="23.25" customHeight="1" x14ac:dyDescent="0.2">
      <c r="A759" s="517" t="s">
        <v>708</v>
      </c>
      <c r="B759" s="517"/>
      <c r="C759" s="517"/>
      <c r="D759" s="517"/>
      <c r="E759" s="187">
        <f>SUM(F759:I759,'5.10b'!E759:I759)</f>
        <v>2016</v>
      </c>
      <c r="F759" s="225" t="s">
        <v>673</v>
      </c>
      <c r="G759" s="186">
        <f>SUM(G760:G762)</f>
        <v>0</v>
      </c>
      <c r="H759" s="186">
        <f>SUM(H760:H762)</f>
        <v>0</v>
      </c>
      <c r="I759" s="186">
        <f>SUM(I760:I762)</f>
        <v>0</v>
      </c>
    </row>
    <row r="760" spans="1:9" ht="23.25" customHeight="1" x14ac:dyDescent="0.2">
      <c r="A760" s="515" t="s">
        <v>36</v>
      </c>
      <c r="B760" s="518"/>
      <c r="C760" s="518"/>
      <c r="D760" s="518"/>
      <c r="E760" s="187">
        <f>SUM(F760:I760,'5.10b'!E760:I760)</f>
        <v>1352</v>
      </c>
      <c r="F760" s="225" t="s">
        <v>673</v>
      </c>
      <c r="G760" s="186">
        <v>0</v>
      </c>
      <c r="H760" s="186">
        <v>0</v>
      </c>
      <c r="I760" s="186">
        <v>0</v>
      </c>
    </row>
    <row r="761" spans="1:9" x14ac:dyDescent="0.2">
      <c r="A761" s="487" t="s">
        <v>97</v>
      </c>
      <c r="B761" s="518"/>
      <c r="C761" s="518"/>
      <c r="D761" s="518"/>
      <c r="E761" s="187">
        <f>SUM(F761:I761,'5.10b'!E761:I761)</f>
        <v>0</v>
      </c>
      <c r="F761" s="225" t="s">
        <v>673</v>
      </c>
      <c r="G761" s="186">
        <v>0</v>
      </c>
      <c r="H761" s="186">
        <v>0</v>
      </c>
      <c r="I761" s="186">
        <v>0</v>
      </c>
    </row>
    <row r="762" spans="1:9" x14ac:dyDescent="0.2">
      <c r="A762" s="515" t="s">
        <v>96</v>
      </c>
      <c r="B762" s="518"/>
      <c r="C762" s="518"/>
      <c r="D762" s="518"/>
      <c r="E762" s="187">
        <f>SUM(F762:I762,'5.10b'!E762:I762)</f>
        <v>664</v>
      </c>
      <c r="F762" s="225" t="s">
        <v>673</v>
      </c>
      <c r="G762" s="186">
        <v>0</v>
      </c>
      <c r="H762" s="186">
        <v>0</v>
      </c>
      <c r="I762" s="186">
        <v>0</v>
      </c>
    </row>
    <row r="763" spans="1:9" ht="23.25" customHeight="1" x14ac:dyDescent="0.2">
      <c r="A763" s="517" t="s">
        <v>434</v>
      </c>
      <c r="B763" s="517"/>
      <c r="C763" s="517"/>
      <c r="D763" s="517"/>
      <c r="E763" s="187">
        <f>SUM(F763:I763,'5.10b'!E763:I763)</f>
        <v>24066</v>
      </c>
      <c r="F763" s="225" t="s">
        <v>673</v>
      </c>
      <c r="G763" s="186">
        <f>SUM(G764:G767)</f>
        <v>3267</v>
      </c>
      <c r="H763" s="186">
        <f>SUM(H764:H767)</f>
        <v>0</v>
      </c>
      <c r="I763" s="186">
        <f>SUM(I764:I767)</f>
        <v>0</v>
      </c>
    </row>
    <row r="764" spans="1:9" ht="23.25" customHeight="1" x14ac:dyDescent="0.2">
      <c r="A764" s="487" t="s">
        <v>36</v>
      </c>
      <c r="B764" s="516"/>
      <c r="C764" s="516"/>
      <c r="D764" s="516"/>
      <c r="E764" s="187">
        <f>SUM(F764:I764,'5.10b'!E764:I764)</f>
        <v>22897</v>
      </c>
      <c r="F764" s="225" t="s">
        <v>673</v>
      </c>
      <c r="G764" s="186">
        <v>3267</v>
      </c>
      <c r="H764" s="186">
        <v>0</v>
      </c>
      <c r="I764" s="186">
        <v>0</v>
      </c>
    </row>
    <row r="765" spans="1:9" x14ac:dyDescent="0.2">
      <c r="A765" s="515" t="s">
        <v>98</v>
      </c>
      <c r="B765" s="516"/>
      <c r="C765" s="516"/>
      <c r="D765" s="516"/>
      <c r="E765" s="187">
        <f>SUM(F765:I765,'5.10b'!E765:I765)</f>
        <v>3</v>
      </c>
      <c r="F765" s="225" t="s">
        <v>673</v>
      </c>
      <c r="G765" s="186">
        <v>0</v>
      </c>
      <c r="H765" s="186">
        <v>0</v>
      </c>
      <c r="I765" s="186">
        <v>0</v>
      </c>
    </row>
    <row r="766" spans="1:9" x14ac:dyDescent="0.2">
      <c r="A766" s="487" t="s">
        <v>97</v>
      </c>
      <c r="B766" s="518"/>
      <c r="C766" s="518"/>
      <c r="D766" s="518"/>
      <c r="E766" s="187">
        <f>SUM(F766:I766,'5.10b'!E766:I766)</f>
        <v>0</v>
      </c>
      <c r="F766" s="225" t="s">
        <v>673</v>
      </c>
      <c r="G766" s="186">
        <v>0</v>
      </c>
      <c r="H766" s="186">
        <v>0</v>
      </c>
      <c r="I766" s="186">
        <v>0</v>
      </c>
    </row>
    <row r="767" spans="1:9" x14ac:dyDescent="0.2">
      <c r="A767" s="487" t="s">
        <v>96</v>
      </c>
      <c r="B767" s="516"/>
      <c r="C767" s="516"/>
      <c r="D767" s="516"/>
      <c r="E767" s="187">
        <f>SUM(F767:I767,'5.10b'!E767:I767)</f>
        <v>1166</v>
      </c>
      <c r="F767" s="225" t="s">
        <v>673</v>
      </c>
      <c r="G767" s="186">
        <v>0</v>
      </c>
      <c r="H767" s="186">
        <v>0</v>
      </c>
      <c r="I767" s="186">
        <v>0</v>
      </c>
    </row>
    <row r="768" spans="1:9" ht="23.25" customHeight="1" x14ac:dyDescent="0.2">
      <c r="A768" s="517" t="s">
        <v>433</v>
      </c>
      <c r="B768" s="517"/>
      <c r="C768" s="517"/>
      <c r="D768" s="517"/>
      <c r="E768" s="187">
        <f>SUM(F768:I768,'5.10b'!E768:I768)</f>
        <v>50341</v>
      </c>
      <c r="F768" s="225" t="s">
        <v>673</v>
      </c>
      <c r="G768" s="186">
        <f>SUM(G769:G771)</f>
        <v>0</v>
      </c>
      <c r="H768" s="186">
        <f>SUM(H769:H771)</f>
        <v>0</v>
      </c>
      <c r="I768" s="186">
        <f>SUM(I769:I771)</f>
        <v>0</v>
      </c>
    </row>
    <row r="769" spans="1:9" ht="23.25" customHeight="1" x14ac:dyDescent="0.2">
      <c r="A769" s="487" t="s">
        <v>36</v>
      </c>
      <c r="B769" s="516"/>
      <c r="C769" s="516"/>
      <c r="D769" s="516"/>
      <c r="E769" s="187">
        <f>SUM(F769:I769,'5.10b'!E769:I769)</f>
        <v>49268</v>
      </c>
      <c r="F769" s="225" t="s">
        <v>673</v>
      </c>
      <c r="G769" s="186">
        <v>0</v>
      </c>
      <c r="H769" s="186">
        <v>0</v>
      </c>
      <c r="I769" s="186">
        <v>0</v>
      </c>
    </row>
    <row r="770" spans="1:9" x14ac:dyDescent="0.2">
      <c r="A770" s="515" t="s">
        <v>98</v>
      </c>
      <c r="B770" s="516"/>
      <c r="C770" s="516"/>
      <c r="D770" s="516"/>
      <c r="E770" s="187">
        <f>SUM(F770:I770,'5.10b'!E770:I770)</f>
        <v>622</v>
      </c>
      <c r="F770" s="225" t="s">
        <v>673</v>
      </c>
      <c r="G770" s="186">
        <v>0</v>
      </c>
      <c r="H770" s="186">
        <v>0</v>
      </c>
      <c r="I770" s="186">
        <v>0</v>
      </c>
    </row>
    <row r="771" spans="1:9" x14ac:dyDescent="0.2">
      <c r="A771" s="487" t="s">
        <v>96</v>
      </c>
      <c r="B771" s="516"/>
      <c r="C771" s="516"/>
      <c r="D771" s="516"/>
      <c r="E771" s="187">
        <f>SUM(F771:I771,'5.10b'!E771:I771)</f>
        <v>451</v>
      </c>
      <c r="F771" s="225" t="s">
        <v>673</v>
      </c>
      <c r="G771" s="186">
        <v>0</v>
      </c>
      <c r="H771" s="186">
        <v>0</v>
      </c>
      <c r="I771" s="186">
        <v>0</v>
      </c>
    </row>
    <row r="772" spans="1:9" ht="23.25" customHeight="1" x14ac:dyDescent="0.2">
      <c r="A772" s="517" t="s">
        <v>432</v>
      </c>
      <c r="B772" s="517"/>
      <c r="C772" s="517"/>
      <c r="D772" s="517"/>
      <c r="E772" s="187">
        <f>SUM(F772:I772,'5.10b'!E772:I772)</f>
        <v>27510</v>
      </c>
      <c r="F772" s="225" t="s">
        <v>673</v>
      </c>
      <c r="G772" s="186">
        <f>SUM(G773:G774)</f>
        <v>926</v>
      </c>
      <c r="H772" s="186">
        <f>SUM(H773:H774)</f>
        <v>0</v>
      </c>
      <c r="I772" s="186">
        <f>SUM(I773:I774)</f>
        <v>0</v>
      </c>
    </row>
    <row r="773" spans="1:9" ht="23.25" customHeight="1" x14ac:dyDescent="0.2">
      <c r="A773" s="487" t="s">
        <v>36</v>
      </c>
      <c r="B773" s="516"/>
      <c r="C773" s="516"/>
      <c r="D773" s="516"/>
      <c r="E773" s="187">
        <f>SUM(F773:I773,'5.10b'!E773:I773)</f>
        <v>25417</v>
      </c>
      <c r="F773" s="225" t="s">
        <v>673</v>
      </c>
      <c r="G773" s="186">
        <v>926</v>
      </c>
      <c r="H773" s="186">
        <v>0</v>
      </c>
      <c r="I773" s="186">
        <v>0</v>
      </c>
    </row>
    <row r="774" spans="1:9" x14ac:dyDescent="0.2">
      <c r="A774" s="487" t="s">
        <v>96</v>
      </c>
      <c r="B774" s="516"/>
      <c r="C774" s="516"/>
      <c r="D774" s="516"/>
      <c r="E774" s="187">
        <f>SUM(F774:I774,'5.10b'!E774:I774)</f>
        <v>2093</v>
      </c>
      <c r="F774" s="225" t="s">
        <v>673</v>
      </c>
      <c r="G774" s="186">
        <v>0</v>
      </c>
      <c r="H774" s="186">
        <v>0</v>
      </c>
      <c r="I774" s="186">
        <v>0</v>
      </c>
    </row>
    <row r="775" spans="1:9" ht="23.25" customHeight="1" x14ac:dyDescent="0.2">
      <c r="A775" s="517" t="s">
        <v>431</v>
      </c>
      <c r="B775" s="517"/>
      <c r="C775" s="517"/>
      <c r="D775" s="517"/>
      <c r="E775" s="187">
        <f>SUM(F775:I775,'5.10b'!E775:I775)</f>
        <v>989834</v>
      </c>
      <c r="F775" s="225" t="s">
        <v>673</v>
      </c>
      <c r="G775" s="186">
        <f>SUM(G776:G779)</f>
        <v>327128</v>
      </c>
      <c r="H775" s="186">
        <f>SUM(H776:H779)</f>
        <v>107742</v>
      </c>
      <c r="I775" s="186">
        <f>SUM(I776:I779)</f>
        <v>0</v>
      </c>
    </row>
    <row r="776" spans="1:9" ht="23.25" customHeight="1" x14ac:dyDescent="0.2">
      <c r="A776" s="487" t="s">
        <v>36</v>
      </c>
      <c r="B776" s="516"/>
      <c r="C776" s="516"/>
      <c r="D776" s="516"/>
      <c r="E776" s="187">
        <f>SUM(F776:I776,'5.10b'!E776:I776)</f>
        <v>439159</v>
      </c>
      <c r="F776" s="225" t="s">
        <v>673</v>
      </c>
      <c r="G776" s="186">
        <v>149699</v>
      </c>
      <c r="H776" s="186">
        <v>24890</v>
      </c>
      <c r="I776" s="186">
        <v>0</v>
      </c>
    </row>
    <row r="777" spans="1:9" x14ac:dyDescent="0.2">
      <c r="A777" s="515" t="s">
        <v>98</v>
      </c>
      <c r="B777" s="516"/>
      <c r="C777" s="516"/>
      <c r="D777" s="516"/>
      <c r="E777" s="187">
        <f>SUM(F777:I777,'5.10b'!E777:I777)</f>
        <v>392694</v>
      </c>
      <c r="F777" s="225" t="s">
        <v>673</v>
      </c>
      <c r="G777" s="186">
        <v>132934</v>
      </c>
      <c r="H777" s="186">
        <v>60746</v>
      </c>
      <c r="I777" s="186">
        <v>0</v>
      </c>
    </row>
    <row r="778" spans="1:9" x14ac:dyDescent="0.2">
      <c r="A778" s="487" t="s">
        <v>97</v>
      </c>
      <c r="B778" s="516"/>
      <c r="C778" s="516"/>
      <c r="D778" s="516"/>
      <c r="E778" s="187">
        <f>SUM(F778:I778,'5.10b'!E778:I778)</f>
        <v>83242</v>
      </c>
      <c r="F778" s="225" t="s">
        <v>673</v>
      </c>
      <c r="G778" s="186">
        <v>7233</v>
      </c>
      <c r="H778" s="186">
        <v>17646</v>
      </c>
      <c r="I778" s="186">
        <v>0</v>
      </c>
    </row>
    <row r="779" spans="1:9" x14ac:dyDescent="0.2">
      <c r="A779" s="487" t="s">
        <v>96</v>
      </c>
      <c r="B779" s="516"/>
      <c r="C779" s="516"/>
      <c r="D779" s="516"/>
      <c r="E779" s="187">
        <f>SUM(F779:I779,'5.10b'!E779:I779)</f>
        <v>74739</v>
      </c>
      <c r="F779" s="225" t="s">
        <v>673</v>
      </c>
      <c r="G779" s="186">
        <v>37262</v>
      </c>
      <c r="H779" s="186">
        <v>4460</v>
      </c>
      <c r="I779" s="186">
        <v>0</v>
      </c>
    </row>
    <row r="780" spans="1:9" ht="23.25" customHeight="1" x14ac:dyDescent="0.2">
      <c r="A780" s="517" t="s">
        <v>430</v>
      </c>
      <c r="B780" s="517"/>
      <c r="C780" s="517"/>
      <c r="D780" s="517"/>
      <c r="E780" s="187">
        <f>SUM(F780:I780,'5.10b'!E780:I780)</f>
        <v>9430</v>
      </c>
      <c r="F780" s="225" t="s">
        <v>673</v>
      </c>
      <c r="G780" s="186">
        <f>SUM(G781:G782)</f>
        <v>0</v>
      </c>
      <c r="H780" s="186">
        <f>SUM(H781:H782)</f>
        <v>0</v>
      </c>
      <c r="I780" s="186">
        <f>SUM(I781:I782)</f>
        <v>0</v>
      </c>
    </row>
    <row r="781" spans="1:9" ht="23.25" customHeight="1" x14ac:dyDescent="0.2">
      <c r="A781" s="487" t="s">
        <v>36</v>
      </c>
      <c r="B781" s="516"/>
      <c r="C781" s="516"/>
      <c r="D781" s="516"/>
      <c r="E781" s="187">
        <f>SUM(F781:I781,'5.10b'!E781:I781)</f>
        <v>8056</v>
      </c>
      <c r="F781" s="225" t="s">
        <v>673</v>
      </c>
      <c r="G781" s="186">
        <v>0</v>
      </c>
      <c r="H781" s="186">
        <v>0</v>
      </c>
      <c r="I781" s="186">
        <v>0</v>
      </c>
    </row>
    <row r="782" spans="1:9" x14ac:dyDescent="0.2">
      <c r="A782" s="487" t="s">
        <v>96</v>
      </c>
      <c r="B782" s="516"/>
      <c r="C782" s="516"/>
      <c r="D782" s="516"/>
      <c r="E782" s="187">
        <f>SUM(F782:I782,'5.10b'!E782:I782)</f>
        <v>1374</v>
      </c>
      <c r="F782" s="225" t="s">
        <v>673</v>
      </c>
      <c r="G782" s="186">
        <v>0</v>
      </c>
      <c r="H782" s="186">
        <v>0</v>
      </c>
      <c r="I782" s="186">
        <v>0</v>
      </c>
    </row>
    <row r="783" spans="1:9" ht="23.25" customHeight="1" x14ac:dyDescent="0.2">
      <c r="A783" s="517" t="s">
        <v>429</v>
      </c>
      <c r="B783" s="517"/>
      <c r="C783" s="517"/>
      <c r="D783" s="517"/>
      <c r="E783" s="187">
        <f>SUM(F783:I783,'5.10b'!E783:I783)</f>
        <v>868197</v>
      </c>
      <c r="F783" s="225" t="s">
        <v>673</v>
      </c>
      <c r="G783" s="186">
        <f>SUM(G784:G787)</f>
        <v>189203</v>
      </c>
      <c r="H783" s="186">
        <f>SUM(H784:H787)</f>
        <v>0</v>
      </c>
      <c r="I783" s="186">
        <f>SUM(I784:I787)</f>
        <v>4637</v>
      </c>
    </row>
    <row r="784" spans="1:9" ht="23.25" customHeight="1" x14ac:dyDescent="0.2">
      <c r="A784" s="487" t="s">
        <v>36</v>
      </c>
      <c r="B784" s="516"/>
      <c r="C784" s="516"/>
      <c r="D784" s="516"/>
      <c r="E784" s="187">
        <f>SUM(F784:I784,'5.10b'!E784:I784)</f>
        <v>538745</v>
      </c>
      <c r="F784" s="225" t="s">
        <v>673</v>
      </c>
      <c r="G784" s="186">
        <v>124778</v>
      </c>
      <c r="H784" s="186">
        <v>0</v>
      </c>
      <c r="I784" s="186">
        <v>3768</v>
      </c>
    </row>
    <row r="785" spans="1:9" x14ac:dyDescent="0.2">
      <c r="A785" s="515" t="s">
        <v>98</v>
      </c>
      <c r="B785" s="516"/>
      <c r="C785" s="516"/>
      <c r="D785" s="516"/>
      <c r="E785" s="187">
        <f>SUM(F785:I785,'5.10b'!E785:I785)</f>
        <v>209157</v>
      </c>
      <c r="F785" s="225" t="s">
        <v>673</v>
      </c>
      <c r="G785" s="186">
        <v>40917</v>
      </c>
      <c r="H785" s="186">
        <v>0</v>
      </c>
      <c r="I785" s="186">
        <v>0</v>
      </c>
    </row>
    <row r="786" spans="1:9" x14ac:dyDescent="0.2">
      <c r="A786" s="487" t="s">
        <v>97</v>
      </c>
      <c r="B786" s="516"/>
      <c r="C786" s="516"/>
      <c r="D786" s="516"/>
      <c r="E786" s="187">
        <f>SUM(F786:I786,'5.10b'!E786:I786)</f>
        <v>75046</v>
      </c>
      <c r="F786" s="225" t="s">
        <v>673</v>
      </c>
      <c r="G786" s="186">
        <v>7429</v>
      </c>
      <c r="H786" s="186">
        <v>0</v>
      </c>
      <c r="I786" s="186">
        <v>0</v>
      </c>
    </row>
    <row r="787" spans="1:9" x14ac:dyDescent="0.2">
      <c r="A787" s="487" t="s">
        <v>96</v>
      </c>
      <c r="B787" s="516"/>
      <c r="C787" s="516"/>
      <c r="D787" s="516"/>
      <c r="E787" s="187">
        <f>SUM(F787:I787,'5.10b'!E787:I787)</f>
        <v>45249</v>
      </c>
      <c r="F787" s="225" t="s">
        <v>673</v>
      </c>
      <c r="G787" s="186">
        <v>16079</v>
      </c>
      <c r="H787" s="186">
        <v>0</v>
      </c>
      <c r="I787" s="186">
        <v>869</v>
      </c>
    </row>
    <row r="788" spans="1:9" ht="23.25" customHeight="1" x14ac:dyDescent="0.2">
      <c r="A788" s="517" t="s">
        <v>428</v>
      </c>
      <c r="B788" s="517"/>
      <c r="C788" s="517"/>
      <c r="D788" s="517"/>
      <c r="E788" s="187">
        <f>SUM(F788:I788,'5.10b'!E788:I788)</f>
        <v>48027</v>
      </c>
      <c r="F788" s="225" t="s">
        <v>673</v>
      </c>
      <c r="G788" s="186">
        <f>SUM(G789:G790)</f>
        <v>1537</v>
      </c>
      <c r="H788" s="186">
        <f>SUM(H789:H790)</f>
        <v>0</v>
      </c>
      <c r="I788" s="186">
        <f>SUM(I789:I790)</f>
        <v>0</v>
      </c>
    </row>
    <row r="789" spans="1:9" ht="23.25" customHeight="1" x14ac:dyDescent="0.2">
      <c r="A789" s="487" t="s">
        <v>36</v>
      </c>
      <c r="B789" s="516"/>
      <c r="C789" s="516"/>
      <c r="D789" s="516"/>
      <c r="E789" s="187">
        <f>SUM(F789:I789,'5.10b'!E789:I789)</f>
        <v>47039</v>
      </c>
      <c r="F789" s="225" t="s">
        <v>673</v>
      </c>
      <c r="G789" s="186">
        <v>1537</v>
      </c>
      <c r="H789" s="186">
        <v>0</v>
      </c>
      <c r="I789" s="186">
        <v>0</v>
      </c>
    </row>
    <row r="790" spans="1:9" x14ac:dyDescent="0.2">
      <c r="A790" s="487" t="s">
        <v>96</v>
      </c>
      <c r="B790" s="516"/>
      <c r="C790" s="516"/>
      <c r="D790" s="516"/>
      <c r="E790" s="187">
        <f>SUM(F790:I790,'5.10b'!E790:I790)</f>
        <v>988</v>
      </c>
      <c r="F790" s="225" t="s">
        <v>673</v>
      </c>
      <c r="G790" s="186">
        <v>0</v>
      </c>
      <c r="H790" s="186">
        <v>0</v>
      </c>
      <c r="I790" s="186">
        <v>0</v>
      </c>
    </row>
    <row r="791" spans="1:9" ht="23.25" customHeight="1" x14ac:dyDescent="0.2">
      <c r="A791" s="517" t="s">
        <v>709</v>
      </c>
      <c r="B791" s="517"/>
      <c r="C791" s="517"/>
      <c r="D791" s="517"/>
      <c r="E791" s="187">
        <f>SUM(F791:I791,'5.10b'!E791:I791)</f>
        <v>12777</v>
      </c>
      <c r="F791" s="225" t="s">
        <v>673</v>
      </c>
      <c r="G791" s="186">
        <f>SUM(G792:G793)</f>
        <v>0</v>
      </c>
      <c r="H791" s="186">
        <f>SUM(H792:H793)</f>
        <v>0</v>
      </c>
      <c r="I791" s="186">
        <f>SUM(I792:I793)</f>
        <v>0</v>
      </c>
    </row>
    <row r="792" spans="1:9" ht="23.25" customHeight="1" x14ac:dyDescent="0.2">
      <c r="A792" s="487" t="s">
        <v>36</v>
      </c>
      <c r="B792" s="516"/>
      <c r="C792" s="516"/>
      <c r="D792" s="516"/>
      <c r="E792" s="187">
        <f>SUM(F792:I792,'5.10b'!E792:I792)</f>
        <v>11519</v>
      </c>
      <c r="F792" s="225" t="s">
        <v>673</v>
      </c>
      <c r="G792" s="186">
        <v>0</v>
      </c>
      <c r="H792" s="186">
        <v>0</v>
      </c>
      <c r="I792" s="186">
        <v>0</v>
      </c>
    </row>
    <row r="793" spans="1:9" x14ac:dyDescent="0.2">
      <c r="A793" s="487" t="s">
        <v>96</v>
      </c>
      <c r="B793" s="516"/>
      <c r="C793" s="516"/>
      <c r="D793" s="516"/>
      <c r="E793" s="187">
        <f>SUM(F793:I793,'5.10b'!E793:I793)</f>
        <v>1258</v>
      </c>
      <c r="F793" s="225" t="s">
        <v>673</v>
      </c>
      <c r="G793" s="186">
        <v>0</v>
      </c>
      <c r="H793" s="186">
        <v>0</v>
      </c>
      <c r="I793" s="186">
        <v>0</v>
      </c>
    </row>
    <row r="794" spans="1:9" ht="23.25" customHeight="1" x14ac:dyDescent="0.2">
      <c r="A794" s="517" t="s">
        <v>427</v>
      </c>
      <c r="B794" s="517"/>
      <c r="C794" s="517"/>
      <c r="D794" s="517"/>
      <c r="E794" s="187">
        <f>SUM(F794:I794,'5.10b'!E794:I794)</f>
        <v>10974</v>
      </c>
      <c r="F794" s="225" t="s">
        <v>673</v>
      </c>
      <c r="G794" s="186">
        <f>SUM(G795:G797)</f>
        <v>0</v>
      </c>
      <c r="H794" s="186">
        <f>SUM(H795:H797)</f>
        <v>0</v>
      </c>
      <c r="I794" s="186">
        <f>SUM(I795:I797)</f>
        <v>0</v>
      </c>
    </row>
    <row r="795" spans="1:9" ht="23.25" customHeight="1" x14ac:dyDescent="0.2">
      <c r="A795" s="487" t="s">
        <v>36</v>
      </c>
      <c r="B795" s="516"/>
      <c r="C795" s="516"/>
      <c r="D795" s="516"/>
      <c r="E795" s="187">
        <f>SUM(F795:I795,'5.10b'!E795:I795)</f>
        <v>10311</v>
      </c>
      <c r="F795" s="225" t="s">
        <v>673</v>
      </c>
      <c r="G795" s="186">
        <v>0</v>
      </c>
      <c r="H795" s="186">
        <v>0</v>
      </c>
      <c r="I795" s="186">
        <v>0</v>
      </c>
    </row>
    <row r="796" spans="1:9" x14ac:dyDescent="0.2">
      <c r="A796" s="487" t="s">
        <v>97</v>
      </c>
      <c r="B796" s="516"/>
      <c r="C796" s="516"/>
      <c r="D796" s="516"/>
      <c r="E796" s="187">
        <f>SUM(F796:I796,'5.10b'!E796:I796)</f>
        <v>0</v>
      </c>
      <c r="F796" s="225" t="s">
        <v>673</v>
      </c>
      <c r="G796" s="186">
        <v>0</v>
      </c>
      <c r="H796" s="186">
        <v>0</v>
      </c>
      <c r="I796" s="186">
        <v>0</v>
      </c>
    </row>
    <row r="797" spans="1:9" x14ac:dyDescent="0.2">
      <c r="A797" s="487" t="s">
        <v>96</v>
      </c>
      <c r="B797" s="516"/>
      <c r="C797" s="516"/>
      <c r="D797" s="516"/>
      <c r="E797" s="187">
        <f>SUM(F797:I797,'5.10b'!E797:I797)</f>
        <v>663</v>
      </c>
      <c r="F797" s="225" t="s">
        <v>673</v>
      </c>
      <c r="G797" s="186">
        <v>0</v>
      </c>
      <c r="H797" s="186">
        <v>0</v>
      </c>
      <c r="I797" s="186">
        <v>0</v>
      </c>
    </row>
    <row r="798" spans="1:9" ht="23.25" customHeight="1" x14ac:dyDescent="0.2">
      <c r="A798" s="517" t="s">
        <v>426</v>
      </c>
      <c r="B798" s="517"/>
      <c r="C798" s="517"/>
      <c r="D798" s="517"/>
      <c r="E798" s="187">
        <f>SUM(F798:I798,'5.10b'!E798:I798)</f>
        <v>21995</v>
      </c>
      <c r="F798" s="225" t="s">
        <v>673</v>
      </c>
      <c r="G798" s="186">
        <f>SUM(G799:G800)</f>
        <v>0</v>
      </c>
      <c r="H798" s="186">
        <f>SUM(H799:H800)</f>
        <v>0</v>
      </c>
      <c r="I798" s="186">
        <f>SUM(I799:I800)</f>
        <v>0</v>
      </c>
    </row>
    <row r="799" spans="1:9" ht="23.25" customHeight="1" x14ac:dyDescent="0.2">
      <c r="A799" s="487" t="s">
        <v>36</v>
      </c>
      <c r="B799" s="516"/>
      <c r="C799" s="516"/>
      <c r="D799" s="516"/>
      <c r="E799" s="187">
        <f>SUM(F799:I799,'5.10b'!E799:I799)</f>
        <v>20344</v>
      </c>
      <c r="F799" s="225" t="s">
        <v>673</v>
      </c>
      <c r="G799" s="186">
        <v>0</v>
      </c>
      <c r="H799" s="186">
        <v>0</v>
      </c>
      <c r="I799" s="186">
        <v>0</v>
      </c>
    </row>
    <row r="800" spans="1:9" x14ac:dyDescent="0.2">
      <c r="A800" s="487" t="s">
        <v>96</v>
      </c>
      <c r="B800" s="516"/>
      <c r="C800" s="516"/>
      <c r="D800" s="516"/>
      <c r="E800" s="187">
        <f>SUM(F800:I800,'5.10b'!E800:I800)</f>
        <v>1651</v>
      </c>
      <c r="F800" s="225" t="s">
        <v>673</v>
      </c>
      <c r="G800" s="186">
        <v>0</v>
      </c>
      <c r="H800" s="186">
        <v>0</v>
      </c>
      <c r="I800" s="186">
        <v>0</v>
      </c>
    </row>
    <row r="801" spans="1:9" ht="23.25" customHeight="1" x14ac:dyDescent="0.2">
      <c r="A801" s="517" t="s">
        <v>425</v>
      </c>
      <c r="B801" s="517"/>
      <c r="C801" s="517"/>
      <c r="D801" s="517"/>
      <c r="E801" s="187">
        <f>SUM(F801:I801,'5.10b'!E801:I801)</f>
        <v>21156</v>
      </c>
      <c r="F801" s="225" t="s">
        <v>673</v>
      </c>
      <c r="G801" s="186">
        <f>SUM(G802:G802)</f>
        <v>0</v>
      </c>
      <c r="H801" s="186">
        <f>SUM(H802:H802)</f>
        <v>0</v>
      </c>
      <c r="I801" s="186">
        <f>SUM(I802:I802)</f>
        <v>0</v>
      </c>
    </row>
    <row r="802" spans="1:9" ht="23.25" customHeight="1" x14ac:dyDescent="0.2">
      <c r="A802" s="487" t="s">
        <v>36</v>
      </c>
      <c r="B802" s="516"/>
      <c r="C802" s="516"/>
      <c r="D802" s="516"/>
      <c r="E802" s="187">
        <f>SUM(F802:I802,'5.10b'!E802:I802)</f>
        <v>21156</v>
      </c>
      <c r="F802" s="225" t="s">
        <v>673</v>
      </c>
      <c r="G802" s="186">
        <v>0</v>
      </c>
      <c r="H802" s="186">
        <v>0</v>
      </c>
      <c r="I802" s="186">
        <v>0</v>
      </c>
    </row>
    <row r="803" spans="1:9" ht="23.25" customHeight="1" x14ac:dyDescent="0.2">
      <c r="A803" s="517" t="s">
        <v>424</v>
      </c>
      <c r="B803" s="517"/>
      <c r="C803" s="517"/>
      <c r="D803" s="517"/>
      <c r="E803" s="187">
        <f>SUM(F803:I803,'5.10b'!E803:I803)</f>
        <v>22010</v>
      </c>
      <c r="F803" s="225" t="s">
        <v>673</v>
      </c>
      <c r="G803" s="186">
        <f>SUM(G804:G805)</f>
        <v>0</v>
      </c>
      <c r="H803" s="186">
        <f>SUM(H804:H805)</f>
        <v>0</v>
      </c>
      <c r="I803" s="186">
        <f>SUM(I804:I805)</f>
        <v>0</v>
      </c>
    </row>
    <row r="804" spans="1:9" ht="23.25" customHeight="1" x14ac:dyDescent="0.2">
      <c r="A804" s="487" t="s">
        <v>36</v>
      </c>
      <c r="B804" s="516"/>
      <c r="C804" s="516"/>
      <c r="D804" s="516"/>
      <c r="E804" s="187">
        <f>SUM(F804:I804,'5.10b'!E804:I804)</f>
        <v>19255</v>
      </c>
      <c r="F804" s="225" t="s">
        <v>673</v>
      </c>
      <c r="G804" s="186">
        <v>0</v>
      </c>
      <c r="H804" s="186">
        <v>0</v>
      </c>
      <c r="I804" s="186">
        <v>0</v>
      </c>
    </row>
    <row r="805" spans="1:9" x14ac:dyDescent="0.2">
      <c r="A805" s="487" t="s">
        <v>96</v>
      </c>
      <c r="B805" s="516"/>
      <c r="C805" s="516"/>
      <c r="D805" s="516"/>
      <c r="E805" s="187">
        <f>SUM(F805:I805,'5.10b'!E805:I805)</f>
        <v>2755</v>
      </c>
      <c r="F805" s="225" t="s">
        <v>673</v>
      </c>
      <c r="G805" s="186">
        <v>0</v>
      </c>
      <c r="H805" s="186">
        <v>0</v>
      </c>
      <c r="I805" s="186">
        <v>0</v>
      </c>
    </row>
    <row r="806" spans="1:9" ht="23.25" customHeight="1" x14ac:dyDescent="0.2">
      <c r="A806" s="517" t="s">
        <v>423</v>
      </c>
      <c r="B806" s="517"/>
      <c r="C806" s="517"/>
      <c r="D806" s="517"/>
      <c r="E806" s="187">
        <f>SUM(F806:I806,'5.10b'!E806:I806)</f>
        <v>16924</v>
      </c>
      <c r="F806" s="225" t="s">
        <v>673</v>
      </c>
      <c r="G806" s="186">
        <f>SUM(G807:G808)</f>
        <v>0</v>
      </c>
      <c r="H806" s="186">
        <f>SUM(H807:H808)</f>
        <v>0</v>
      </c>
      <c r="I806" s="186">
        <f>SUM(I807:I808)</f>
        <v>0</v>
      </c>
    </row>
    <row r="807" spans="1:9" ht="23.25" customHeight="1" x14ac:dyDescent="0.2">
      <c r="A807" s="487" t="s">
        <v>36</v>
      </c>
      <c r="B807" s="516"/>
      <c r="C807" s="516"/>
      <c r="D807" s="516"/>
      <c r="E807" s="187">
        <f>SUM(F807:I807,'5.10b'!E807:I807)</f>
        <v>15194</v>
      </c>
      <c r="F807" s="225" t="s">
        <v>673</v>
      </c>
      <c r="G807" s="186">
        <v>0</v>
      </c>
      <c r="H807" s="186">
        <v>0</v>
      </c>
      <c r="I807" s="186">
        <v>0</v>
      </c>
    </row>
    <row r="808" spans="1:9" x14ac:dyDescent="0.2">
      <c r="A808" s="487" t="s">
        <v>96</v>
      </c>
      <c r="B808" s="516"/>
      <c r="C808" s="516"/>
      <c r="D808" s="516"/>
      <c r="E808" s="187">
        <f>SUM(F808:I808,'5.10b'!E808:I808)</f>
        <v>1730</v>
      </c>
      <c r="F808" s="225" t="s">
        <v>673</v>
      </c>
      <c r="G808" s="186">
        <v>0</v>
      </c>
      <c r="H808" s="186">
        <v>0</v>
      </c>
      <c r="I808" s="186">
        <v>0</v>
      </c>
    </row>
    <row r="809" spans="1:9" ht="23.25" customHeight="1" x14ac:dyDescent="0.2">
      <c r="A809" s="517" t="s">
        <v>422</v>
      </c>
      <c r="B809" s="517"/>
      <c r="C809" s="517"/>
      <c r="D809" s="517"/>
      <c r="E809" s="187">
        <f>SUM(F809:I809,'5.10b'!E809:I809)</f>
        <v>137121</v>
      </c>
      <c r="F809" s="225" t="s">
        <v>673</v>
      </c>
      <c r="G809" s="186">
        <f>SUM(G810:G813)</f>
        <v>5891</v>
      </c>
      <c r="H809" s="186">
        <f>SUM(H810:H813)</f>
        <v>0</v>
      </c>
      <c r="I809" s="186">
        <f>SUM(I810:I813)</f>
        <v>0</v>
      </c>
    </row>
    <row r="810" spans="1:9" ht="23.25" customHeight="1" x14ac:dyDescent="0.2">
      <c r="A810" s="487" t="s">
        <v>36</v>
      </c>
      <c r="B810" s="516"/>
      <c r="C810" s="516"/>
      <c r="D810" s="516"/>
      <c r="E810" s="187">
        <f>SUM(F810:I810,'5.10b'!E810:I810)</f>
        <v>107913</v>
      </c>
      <c r="F810" s="225" t="s">
        <v>673</v>
      </c>
      <c r="G810" s="186">
        <v>5891</v>
      </c>
      <c r="H810" s="186">
        <v>0</v>
      </c>
      <c r="I810" s="186">
        <v>0</v>
      </c>
    </row>
    <row r="811" spans="1:9" x14ac:dyDescent="0.2">
      <c r="A811" s="515" t="s">
        <v>98</v>
      </c>
      <c r="B811" s="516"/>
      <c r="C811" s="516"/>
      <c r="D811" s="516"/>
      <c r="E811" s="187">
        <f>SUM(F811:I811,'5.10b'!E811:I811)</f>
        <v>7797</v>
      </c>
      <c r="F811" s="225" t="s">
        <v>673</v>
      </c>
      <c r="G811" s="186">
        <v>0</v>
      </c>
      <c r="H811" s="186">
        <v>0</v>
      </c>
      <c r="I811" s="186">
        <v>0</v>
      </c>
    </row>
    <row r="812" spans="1:9" x14ac:dyDescent="0.2">
      <c r="A812" s="487" t="s">
        <v>97</v>
      </c>
      <c r="B812" s="516"/>
      <c r="C812" s="516"/>
      <c r="D812" s="516"/>
      <c r="E812" s="187">
        <f>SUM(F812:I812,'5.10b'!E812:I812)</f>
        <v>11913</v>
      </c>
      <c r="F812" s="225" t="s">
        <v>673</v>
      </c>
      <c r="G812" s="186">
        <v>0</v>
      </c>
      <c r="H812" s="186">
        <v>0</v>
      </c>
      <c r="I812" s="186">
        <v>0</v>
      </c>
    </row>
    <row r="813" spans="1:9" x14ac:dyDescent="0.2">
      <c r="A813" s="487" t="s">
        <v>96</v>
      </c>
      <c r="B813" s="516"/>
      <c r="C813" s="516"/>
      <c r="D813" s="516"/>
      <c r="E813" s="187">
        <f>SUM(F813:I813,'5.10b'!E813:I813)</f>
        <v>9498</v>
      </c>
      <c r="F813" s="225" t="s">
        <v>673</v>
      </c>
      <c r="G813" s="186">
        <v>0</v>
      </c>
      <c r="H813" s="186">
        <v>0</v>
      </c>
      <c r="I813" s="186">
        <v>0</v>
      </c>
    </row>
    <row r="814" spans="1:9" ht="34.5" customHeight="1" x14ac:dyDescent="0.2">
      <c r="A814" s="527" t="s">
        <v>421</v>
      </c>
      <c r="B814" s="517"/>
      <c r="C814" s="517"/>
      <c r="D814" s="517"/>
      <c r="E814" s="187">
        <f>SUM(F814:I814,'5.10b'!E814:I814)</f>
        <v>21608</v>
      </c>
      <c r="F814" s="225" t="s">
        <v>673</v>
      </c>
      <c r="G814" s="186">
        <f>SUM(G815:G815)</f>
        <v>0</v>
      </c>
      <c r="H814" s="186">
        <f>SUM(H815:H815)</f>
        <v>0</v>
      </c>
      <c r="I814" s="186">
        <f>SUM(I815:I815)</f>
        <v>0</v>
      </c>
    </row>
    <row r="815" spans="1:9" ht="23.25" customHeight="1" x14ac:dyDescent="0.2">
      <c r="A815" s="487" t="s">
        <v>36</v>
      </c>
      <c r="B815" s="516"/>
      <c r="C815" s="516"/>
      <c r="D815" s="516"/>
      <c r="E815" s="187">
        <f>SUM(F815:I815,'5.10b'!E815:I815)</f>
        <v>21608</v>
      </c>
      <c r="F815" s="225" t="s">
        <v>673</v>
      </c>
      <c r="G815" s="186">
        <v>0</v>
      </c>
      <c r="H815" s="186">
        <v>0</v>
      </c>
      <c r="I815" s="186">
        <v>0</v>
      </c>
    </row>
    <row r="816" spans="1:9" ht="23.25" customHeight="1" x14ac:dyDescent="0.2">
      <c r="A816" s="517" t="s">
        <v>420</v>
      </c>
      <c r="B816" s="517"/>
      <c r="C816" s="517"/>
      <c r="D816" s="517"/>
      <c r="E816" s="187">
        <f>SUM(F816:I816,'5.10b'!E816:I816)</f>
        <v>16002</v>
      </c>
      <c r="F816" s="225" t="s">
        <v>673</v>
      </c>
      <c r="G816" s="186">
        <f>SUM(G817:G818)</f>
        <v>0</v>
      </c>
      <c r="H816" s="186">
        <f>SUM(H817:H818)</f>
        <v>0</v>
      </c>
      <c r="I816" s="186">
        <f>SUM(I817:I818)</f>
        <v>0</v>
      </c>
    </row>
    <row r="817" spans="1:9" ht="23.25" customHeight="1" x14ac:dyDescent="0.2">
      <c r="A817" s="487" t="s">
        <v>36</v>
      </c>
      <c r="B817" s="516"/>
      <c r="C817" s="516"/>
      <c r="D817" s="516"/>
      <c r="E817" s="187">
        <f>SUM(F817:I817,'5.10b'!E817:I817)</f>
        <v>15300</v>
      </c>
      <c r="F817" s="225" t="s">
        <v>673</v>
      </c>
      <c r="G817" s="186">
        <v>0</v>
      </c>
      <c r="H817" s="186">
        <v>0</v>
      </c>
      <c r="I817" s="186">
        <v>0</v>
      </c>
    </row>
    <row r="818" spans="1:9" x14ac:dyDescent="0.2">
      <c r="A818" s="487" t="s">
        <v>96</v>
      </c>
      <c r="B818" s="516"/>
      <c r="C818" s="516"/>
      <c r="D818" s="516"/>
      <c r="E818" s="187">
        <f>SUM(F818:I818,'5.10b'!E818:I818)</f>
        <v>702</v>
      </c>
      <c r="F818" s="225" t="s">
        <v>673</v>
      </c>
      <c r="G818" s="186">
        <v>0</v>
      </c>
      <c r="H818" s="186">
        <v>0</v>
      </c>
      <c r="I818" s="186">
        <v>0</v>
      </c>
    </row>
    <row r="819" spans="1:9" ht="23.25" customHeight="1" x14ac:dyDescent="0.2">
      <c r="A819" s="519" t="s">
        <v>752</v>
      </c>
      <c r="B819" s="493"/>
      <c r="C819" s="493"/>
      <c r="D819" s="493"/>
      <c r="E819" s="208">
        <f>SUM(F819)</f>
        <v>7454710</v>
      </c>
      <c r="F819" s="185">
        <f>SUM(F820:F823)</f>
        <v>7454710</v>
      </c>
      <c r="G819" s="185">
        <f>SUM(G820:G823)</f>
        <v>0</v>
      </c>
      <c r="H819" s="185">
        <v>0</v>
      </c>
      <c r="I819" s="185">
        <f>SUM(I820:I823)</f>
        <v>0</v>
      </c>
    </row>
    <row r="820" spans="1:9" ht="23.25" customHeight="1" x14ac:dyDescent="0.2">
      <c r="A820" s="457" t="s">
        <v>36</v>
      </c>
      <c r="B820" s="458"/>
      <c r="C820" s="458"/>
      <c r="D820" s="458"/>
      <c r="E820" s="208">
        <v>4862548</v>
      </c>
      <c r="F820" s="245">
        <v>4862548</v>
      </c>
      <c r="G820" s="180">
        <v>0</v>
      </c>
      <c r="H820" s="185">
        <v>0</v>
      </c>
      <c r="I820" s="180">
        <v>0</v>
      </c>
    </row>
    <row r="821" spans="1:9" x14ac:dyDescent="0.2">
      <c r="A821" s="483" t="s">
        <v>98</v>
      </c>
      <c r="B821" s="458"/>
      <c r="C821" s="458"/>
      <c r="D821" s="458"/>
      <c r="E821" s="208">
        <v>809658</v>
      </c>
      <c r="F821" s="245">
        <v>809658</v>
      </c>
      <c r="G821" s="180">
        <v>0</v>
      </c>
      <c r="H821" s="185">
        <v>0</v>
      </c>
      <c r="I821" s="180">
        <v>0</v>
      </c>
    </row>
    <row r="822" spans="1:9" x14ac:dyDescent="0.2">
      <c r="A822" s="457" t="s">
        <v>97</v>
      </c>
      <c r="B822" s="458"/>
      <c r="C822" s="458"/>
      <c r="D822" s="458"/>
      <c r="E822" s="208">
        <v>1461344</v>
      </c>
      <c r="F822" s="245">
        <v>1461344</v>
      </c>
      <c r="G822" s="180">
        <v>0</v>
      </c>
      <c r="H822" s="185">
        <v>0</v>
      </c>
      <c r="I822" s="180">
        <v>0</v>
      </c>
    </row>
    <row r="823" spans="1:9" x14ac:dyDescent="0.2">
      <c r="A823" s="457" t="s">
        <v>96</v>
      </c>
      <c r="B823" s="458"/>
      <c r="C823" s="458"/>
      <c r="D823" s="458"/>
      <c r="E823" s="208">
        <v>321160</v>
      </c>
      <c r="F823" s="245">
        <v>321160</v>
      </c>
      <c r="G823" s="180">
        <v>0</v>
      </c>
      <c r="H823" s="185">
        <v>0</v>
      </c>
      <c r="I823" s="180">
        <v>0</v>
      </c>
    </row>
    <row r="824" spans="1:9" ht="17.25" customHeight="1" x14ac:dyDescent="0.2">
      <c r="A824" s="244"/>
      <c r="B824" s="244"/>
      <c r="C824" s="244"/>
      <c r="D824" s="244"/>
      <c r="E824" s="191"/>
      <c r="F824" s="190"/>
      <c r="G824" s="190"/>
      <c r="H824" s="190"/>
      <c r="I824" s="243"/>
    </row>
    <row r="825" spans="1:9" x14ac:dyDescent="0.2">
      <c r="I825" s="267"/>
    </row>
    <row r="826" spans="1:9" hidden="1" x14ac:dyDescent="0.2">
      <c r="A826" s="177" t="s">
        <v>1</v>
      </c>
    </row>
    <row r="827" spans="1:9" hidden="1" x14ac:dyDescent="0.2">
      <c r="I827" s="180"/>
    </row>
  </sheetData>
  <mergeCells count="819">
    <mergeCell ref="A2:H2"/>
    <mergeCell ref="A3:H3"/>
    <mergeCell ref="A4:H4"/>
    <mergeCell ref="A84:D84"/>
    <mergeCell ref="A85:D85"/>
    <mergeCell ref="A77:D77"/>
    <mergeCell ref="A73:D73"/>
    <mergeCell ref="A75:D75"/>
    <mergeCell ref="A76:D76"/>
    <mergeCell ref="A68:D68"/>
    <mergeCell ref="A818:D818"/>
    <mergeCell ref="A666:D666"/>
    <mergeCell ref="A673:D673"/>
    <mergeCell ref="A812:D812"/>
    <mergeCell ref="A813:D813"/>
    <mergeCell ref="A790:D790"/>
    <mergeCell ref="A776:D776"/>
    <mergeCell ref="A777:D777"/>
    <mergeCell ref="A778:D778"/>
    <mergeCell ref="A814:D814"/>
    <mergeCell ref="A815:D815"/>
    <mergeCell ref="A816:D816"/>
    <mergeCell ref="A817:D817"/>
    <mergeCell ref="A806:D806"/>
    <mergeCell ref="A807:D807"/>
    <mergeCell ref="A808:D808"/>
    <mergeCell ref="A809:D809"/>
    <mergeCell ref="A810:D810"/>
    <mergeCell ref="A811:D811"/>
    <mergeCell ref="A800:D800"/>
    <mergeCell ref="A801:D801"/>
    <mergeCell ref="A802:D802"/>
    <mergeCell ref="A803:D803"/>
    <mergeCell ref="A804:D804"/>
    <mergeCell ref="A805:D805"/>
    <mergeCell ref="A794:D794"/>
    <mergeCell ref="A795:D795"/>
    <mergeCell ref="A796:D796"/>
    <mergeCell ref="A797:D797"/>
    <mergeCell ref="A798:D798"/>
    <mergeCell ref="A799:D799"/>
    <mergeCell ref="A793:D793"/>
    <mergeCell ref="A782:D782"/>
    <mergeCell ref="A783:D783"/>
    <mergeCell ref="A784:D784"/>
    <mergeCell ref="A785:D785"/>
    <mergeCell ref="A786:D786"/>
    <mergeCell ref="A787:D787"/>
    <mergeCell ref="A788:D788"/>
    <mergeCell ref="A789:D789"/>
    <mergeCell ref="A775:D775"/>
    <mergeCell ref="A792:D792"/>
    <mergeCell ref="A779:D779"/>
    <mergeCell ref="A791:D791"/>
    <mergeCell ref="A780:D780"/>
    <mergeCell ref="A781:D781"/>
    <mergeCell ref="A769:D769"/>
    <mergeCell ref="A771:D771"/>
    <mergeCell ref="A772:D772"/>
    <mergeCell ref="A773:D773"/>
    <mergeCell ref="A770:D770"/>
    <mergeCell ref="A774:D774"/>
    <mergeCell ref="A763:D763"/>
    <mergeCell ref="A767:D767"/>
    <mergeCell ref="A764:D764"/>
    <mergeCell ref="A765:D765"/>
    <mergeCell ref="A766:D766"/>
    <mergeCell ref="A768:D768"/>
    <mergeCell ref="A757:D757"/>
    <mergeCell ref="A759:D759"/>
    <mergeCell ref="A760:D760"/>
    <mergeCell ref="A761:D761"/>
    <mergeCell ref="A758:D758"/>
    <mergeCell ref="A762:D762"/>
    <mergeCell ref="A751:D751"/>
    <mergeCell ref="A755:D755"/>
    <mergeCell ref="A752:D752"/>
    <mergeCell ref="A753:D753"/>
    <mergeCell ref="A754:D754"/>
    <mergeCell ref="A756:D756"/>
    <mergeCell ref="A745:D745"/>
    <mergeCell ref="A747:D747"/>
    <mergeCell ref="A748:D748"/>
    <mergeCell ref="A749:D749"/>
    <mergeCell ref="A746:D746"/>
    <mergeCell ref="A750:D750"/>
    <mergeCell ref="A739:D739"/>
    <mergeCell ref="A743:D743"/>
    <mergeCell ref="A740:D740"/>
    <mergeCell ref="A741:D741"/>
    <mergeCell ref="A742:D742"/>
    <mergeCell ref="A744:D744"/>
    <mergeCell ref="A733:D733"/>
    <mergeCell ref="A735:D735"/>
    <mergeCell ref="A736:D736"/>
    <mergeCell ref="A737:D737"/>
    <mergeCell ref="A738:D738"/>
    <mergeCell ref="A734:D734"/>
    <mergeCell ref="A727:D727"/>
    <mergeCell ref="A728:D728"/>
    <mergeCell ref="A732:D732"/>
    <mergeCell ref="A729:D729"/>
    <mergeCell ref="A730:D730"/>
    <mergeCell ref="A731:D731"/>
    <mergeCell ref="A721:D721"/>
    <mergeCell ref="A722:D722"/>
    <mergeCell ref="A724:D724"/>
    <mergeCell ref="A725:D725"/>
    <mergeCell ref="A726:D726"/>
    <mergeCell ref="A723:D723"/>
    <mergeCell ref="A715:D715"/>
    <mergeCell ref="A716:D716"/>
    <mergeCell ref="A720:D720"/>
    <mergeCell ref="A717:D717"/>
    <mergeCell ref="A718:D718"/>
    <mergeCell ref="A719:D719"/>
    <mergeCell ref="A709:D709"/>
    <mergeCell ref="A710:D710"/>
    <mergeCell ref="A712:D712"/>
    <mergeCell ref="A713:D713"/>
    <mergeCell ref="A714:D714"/>
    <mergeCell ref="A711:D711"/>
    <mergeCell ref="A703:D703"/>
    <mergeCell ref="A704:D704"/>
    <mergeCell ref="A708:D708"/>
    <mergeCell ref="A705:D705"/>
    <mergeCell ref="A706:D706"/>
    <mergeCell ref="A707:D707"/>
    <mergeCell ref="A697:D697"/>
    <mergeCell ref="A698:D698"/>
    <mergeCell ref="A700:D700"/>
    <mergeCell ref="A701:D701"/>
    <mergeCell ref="A702:D702"/>
    <mergeCell ref="A699:D699"/>
    <mergeCell ref="A688:D688"/>
    <mergeCell ref="A689:D689"/>
    <mergeCell ref="A690:D690"/>
    <mergeCell ref="A691:D691"/>
    <mergeCell ref="A692:D692"/>
    <mergeCell ref="A696:D696"/>
    <mergeCell ref="A693:D693"/>
    <mergeCell ref="A694:D694"/>
    <mergeCell ref="A695:D695"/>
    <mergeCell ref="A681:D681"/>
    <mergeCell ref="A682:D682"/>
    <mergeCell ref="A683:D683"/>
    <mergeCell ref="A684:D684"/>
    <mergeCell ref="A685:D685"/>
    <mergeCell ref="A686:D686"/>
    <mergeCell ref="A687:D687"/>
    <mergeCell ref="A675:D675"/>
    <mergeCell ref="A676:D676"/>
    <mergeCell ref="A677:D677"/>
    <mergeCell ref="A678:D678"/>
    <mergeCell ref="A679:D679"/>
    <mergeCell ref="A680:D680"/>
    <mergeCell ref="A668:D668"/>
    <mergeCell ref="A669:D669"/>
    <mergeCell ref="A670:D670"/>
    <mergeCell ref="A671:D671"/>
    <mergeCell ref="A672:D672"/>
    <mergeCell ref="A674:D674"/>
    <mergeCell ref="A661:D661"/>
    <mergeCell ref="A662:D662"/>
    <mergeCell ref="A663:D663"/>
    <mergeCell ref="A664:D664"/>
    <mergeCell ref="A665:D665"/>
    <mergeCell ref="A667:D667"/>
    <mergeCell ref="A655:D655"/>
    <mergeCell ref="A656:D656"/>
    <mergeCell ref="A657:D657"/>
    <mergeCell ref="A658:D658"/>
    <mergeCell ref="A659:D659"/>
    <mergeCell ref="A660:D660"/>
    <mergeCell ref="A649:D649"/>
    <mergeCell ref="A650:D650"/>
    <mergeCell ref="A651:D651"/>
    <mergeCell ref="A652:D652"/>
    <mergeCell ref="A653:D653"/>
    <mergeCell ref="A654:D654"/>
    <mergeCell ref="A643:D643"/>
    <mergeCell ref="A644:D644"/>
    <mergeCell ref="A645:D645"/>
    <mergeCell ref="A646:D646"/>
    <mergeCell ref="A647:D647"/>
    <mergeCell ref="A648:D648"/>
    <mergeCell ref="A637:D637"/>
    <mergeCell ref="A638:D638"/>
    <mergeCell ref="A639:D639"/>
    <mergeCell ref="A640:D640"/>
    <mergeCell ref="A641:D641"/>
    <mergeCell ref="A642:D642"/>
    <mergeCell ref="A631:D631"/>
    <mergeCell ref="A632:D632"/>
    <mergeCell ref="A633:D633"/>
    <mergeCell ref="A634:D634"/>
    <mergeCell ref="A635:D635"/>
    <mergeCell ref="A636:D636"/>
    <mergeCell ref="A625:D625"/>
    <mergeCell ref="A626:D626"/>
    <mergeCell ref="A627:D627"/>
    <mergeCell ref="A628:D628"/>
    <mergeCell ref="A629:D629"/>
    <mergeCell ref="A630:D630"/>
    <mergeCell ref="A619:D619"/>
    <mergeCell ref="A620:D620"/>
    <mergeCell ref="A621:D621"/>
    <mergeCell ref="A622:D622"/>
    <mergeCell ref="A623:D623"/>
    <mergeCell ref="A624:D624"/>
    <mergeCell ref="A613:D613"/>
    <mergeCell ref="A614:D614"/>
    <mergeCell ref="A615:D615"/>
    <mergeCell ref="A616:D616"/>
    <mergeCell ref="A617:D617"/>
    <mergeCell ref="A618:D618"/>
    <mergeCell ref="A607:D607"/>
    <mergeCell ref="A608:D608"/>
    <mergeCell ref="A609:D609"/>
    <mergeCell ref="A610:D610"/>
    <mergeCell ref="A611:D611"/>
    <mergeCell ref="A612:D612"/>
    <mergeCell ref="A601:D601"/>
    <mergeCell ref="A602:D602"/>
    <mergeCell ref="A603:D603"/>
    <mergeCell ref="A604:D604"/>
    <mergeCell ref="A605:D605"/>
    <mergeCell ref="A606:D606"/>
    <mergeCell ref="A595:D595"/>
    <mergeCell ref="A596:D596"/>
    <mergeCell ref="A597:D597"/>
    <mergeCell ref="A598:D598"/>
    <mergeCell ref="A599:D599"/>
    <mergeCell ref="A600:D600"/>
    <mergeCell ref="A589:D589"/>
    <mergeCell ref="A590:D590"/>
    <mergeCell ref="A591:D591"/>
    <mergeCell ref="A592:D592"/>
    <mergeCell ref="A593:D593"/>
    <mergeCell ref="A594:D594"/>
    <mergeCell ref="A584:D584"/>
    <mergeCell ref="A585:D585"/>
    <mergeCell ref="A586:D586"/>
    <mergeCell ref="A587:D587"/>
    <mergeCell ref="A588:D588"/>
    <mergeCell ref="A578:D578"/>
    <mergeCell ref="A579:D579"/>
    <mergeCell ref="A580:D580"/>
    <mergeCell ref="A581:D581"/>
    <mergeCell ref="A582:D582"/>
    <mergeCell ref="A583:D583"/>
    <mergeCell ref="A572:D572"/>
    <mergeCell ref="A573:D573"/>
    <mergeCell ref="A574:D574"/>
    <mergeCell ref="A575:D575"/>
    <mergeCell ref="A576:D576"/>
    <mergeCell ref="A577:D577"/>
    <mergeCell ref="A566:D566"/>
    <mergeCell ref="A567:D567"/>
    <mergeCell ref="A568:D568"/>
    <mergeCell ref="A569:D569"/>
    <mergeCell ref="A570:D570"/>
    <mergeCell ref="A571:D571"/>
    <mergeCell ref="A560:D560"/>
    <mergeCell ref="A561:D561"/>
    <mergeCell ref="A562:D562"/>
    <mergeCell ref="A563:D563"/>
    <mergeCell ref="A564:D564"/>
    <mergeCell ref="A565:D565"/>
    <mergeCell ref="A554:D554"/>
    <mergeCell ref="A555:D555"/>
    <mergeCell ref="A556:D556"/>
    <mergeCell ref="A557:D557"/>
    <mergeCell ref="A558:D558"/>
    <mergeCell ref="A559:D559"/>
    <mergeCell ref="A549:D549"/>
    <mergeCell ref="A550:D550"/>
    <mergeCell ref="A551:D551"/>
    <mergeCell ref="A552:D552"/>
    <mergeCell ref="A553:D553"/>
    <mergeCell ref="A543:D543"/>
    <mergeCell ref="A544:D544"/>
    <mergeCell ref="A545:D545"/>
    <mergeCell ref="A546:D546"/>
    <mergeCell ref="A547:D547"/>
    <mergeCell ref="A548:D548"/>
    <mergeCell ref="A537:D537"/>
    <mergeCell ref="A538:D538"/>
    <mergeCell ref="A539:D539"/>
    <mergeCell ref="A540:D540"/>
    <mergeCell ref="A541:D541"/>
    <mergeCell ref="A542:D542"/>
    <mergeCell ref="A531:D531"/>
    <mergeCell ref="A532:D532"/>
    <mergeCell ref="A533:D533"/>
    <mergeCell ref="A534:D534"/>
    <mergeCell ref="A535:D535"/>
    <mergeCell ref="A536:D536"/>
    <mergeCell ref="A525:D525"/>
    <mergeCell ref="A526:D526"/>
    <mergeCell ref="A527:D527"/>
    <mergeCell ref="A528:D528"/>
    <mergeCell ref="A529:D529"/>
    <mergeCell ref="A530:D530"/>
    <mergeCell ref="A511:D511"/>
    <mergeCell ref="A512:D512"/>
    <mergeCell ref="A513:D513"/>
    <mergeCell ref="A522:D522"/>
    <mergeCell ref="A523:D523"/>
    <mergeCell ref="A503:D503"/>
    <mergeCell ref="A514:D514"/>
    <mergeCell ref="A515:D515"/>
    <mergeCell ref="A504:D504"/>
    <mergeCell ref="A505:D505"/>
    <mergeCell ref="A506:D506"/>
    <mergeCell ref="A507:D507"/>
    <mergeCell ref="A508:D508"/>
    <mergeCell ref="A509:D509"/>
    <mergeCell ref="A510:D510"/>
    <mergeCell ref="A497:D497"/>
    <mergeCell ref="A498:D498"/>
    <mergeCell ref="A499:D499"/>
    <mergeCell ref="A500:D500"/>
    <mergeCell ref="A501:D501"/>
    <mergeCell ref="A502:D502"/>
    <mergeCell ref="A491:D491"/>
    <mergeCell ref="A492:D492"/>
    <mergeCell ref="A493:D493"/>
    <mergeCell ref="A494:D494"/>
    <mergeCell ref="A495:D495"/>
    <mergeCell ref="A496:D496"/>
    <mergeCell ref="A485:D485"/>
    <mergeCell ref="A486:D486"/>
    <mergeCell ref="A487:D487"/>
    <mergeCell ref="A488:D488"/>
    <mergeCell ref="A489:D489"/>
    <mergeCell ref="A490:D490"/>
    <mergeCell ref="A479:D479"/>
    <mergeCell ref="A480:D480"/>
    <mergeCell ref="A481:D481"/>
    <mergeCell ref="A482:D482"/>
    <mergeCell ref="A483:D483"/>
    <mergeCell ref="A484:D484"/>
    <mergeCell ref="A478:D478"/>
    <mergeCell ref="A465:D465"/>
    <mergeCell ref="A466:D466"/>
    <mergeCell ref="A467:D467"/>
    <mergeCell ref="A468:D468"/>
    <mergeCell ref="A469:D469"/>
    <mergeCell ref="A470:D470"/>
    <mergeCell ref="A471:D471"/>
    <mergeCell ref="A472:D472"/>
    <mergeCell ref="A473:D473"/>
    <mergeCell ref="A460:D460"/>
    <mergeCell ref="A461:D461"/>
    <mergeCell ref="A462:D462"/>
    <mergeCell ref="A463:D463"/>
    <mergeCell ref="A464:D464"/>
    <mergeCell ref="A477:D477"/>
    <mergeCell ref="A474:D474"/>
    <mergeCell ref="A475:D475"/>
    <mergeCell ref="A476:D476"/>
    <mergeCell ref="A454:D454"/>
    <mergeCell ref="A455:D455"/>
    <mergeCell ref="A456:D456"/>
    <mergeCell ref="A457:D457"/>
    <mergeCell ref="A458:D458"/>
    <mergeCell ref="A459:D459"/>
    <mergeCell ref="A448:D448"/>
    <mergeCell ref="A449:D449"/>
    <mergeCell ref="A450:D450"/>
    <mergeCell ref="A451:D451"/>
    <mergeCell ref="A452:D452"/>
    <mergeCell ref="A453:D453"/>
    <mergeCell ref="A442:D442"/>
    <mergeCell ref="A443:D443"/>
    <mergeCell ref="A444:D444"/>
    <mergeCell ref="A445:D445"/>
    <mergeCell ref="A446:D446"/>
    <mergeCell ref="A447:D447"/>
    <mergeCell ref="A436:D436"/>
    <mergeCell ref="A437:D437"/>
    <mergeCell ref="A438:D438"/>
    <mergeCell ref="A439:D439"/>
    <mergeCell ref="A440:D440"/>
    <mergeCell ref="A441:D441"/>
    <mergeCell ref="A430:D430"/>
    <mergeCell ref="A431:D431"/>
    <mergeCell ref="A432:D432"/>
    <mergeCell ref="A433:D433"/>
    <mergeCell ref="A434:D434"/>
    <mergeCell ref="A435:D435"/>
    <mergeCell ref="A424:D424"/>
    <mergeCell ref="A425:D425"/>
    <mergeCell ref="A426:D426"/>
    <mergeCell ref="A427:D427"/>
    <mergeCell ref="A428:D428"/>
    <mergeCell ref="A429:D429"/>
    <mergeCell ref="A418:D418"/>
    <mergeCell ref="A419:D419"/>
    <mergeCell ref="A420:D420"/>
    <mergeCell ref="A421:D421"/>
    <mergeCell ref="A422:D422"/>
    <mergeCell ref="A423:D423"/>
    <mergeCell ref="A412:D412"/>
    <mergeCell ref="A413:D413"/>
    <mergeCell ref="A414:D414"/>
    <mergeCell ref="A415:D415"/>
    <mergeCell ref="A416:D416"/>
    <mergeCell ref="A417:D417"/>
    <mergeCell ref="A406:D406"/>
    <mergeCell ref="A407:D407"/>
    <mergeCell ref="A408:D408"/>
    <mergeCell ref="A409:D409"/>
    <mergeCell ref="A410:D410"/>
    <mergeCell ref="A411:D411"/>
    <mergeCell ref="A400:D400"/>
    <mergeCell ref="A401:D401"/>
    <mergeCell ref="A405:D405"/>
    <mergeCell ref="A402:D402"/>
    <mergeCell ref="A403:D403"/>
    <mergeCell ref="A404:D404"/>
    <mergeCell ref="A394:D394"/>
    <mergeCell ref="A395:D395"/>
    <mergeCell ref="A397:D397"/>
    <mergeCell ref="A398:D398"/>
    <mergeCell ref="A399:D399"/>
    <mergeCell ref="A396:D396"/>
    <mergeCell ref="A388:D388"/>
    <mergeCell ref="A389:D389"/>
    <mergeCell ref="A393:D393"/>
    <mergeCell ref="A390:D390"/>
    <mergeCell ref="A391:D391"/>
    <mergeCell ref="A392:D392"/>
    <mergeCell ref="A382:D382"/>
    <mergeCell ref="A383:D383"/>
    <mergeCell ref="A385:D385"/>
    <mergeCell ref="A386:D386"/>
    <mergeCell ref="A387:D387"/>
    <mergeCell ref="A384:D384"/>
    <mergeCell ref="A376:D376"/>
    <mergeCell ref="A377:D377"/>
    <mergeCell ref="A381:D381"/>
    <mergeCell ref="A378:D378"/>
    <mergeCell ref="A379:D379"/>
    <mergeCell ref="A380:D380"/>
    <mergeCell ref="A370:D370"/>
    <mergeCell ref="A371:D371"/>
    <mergeCell ref="A373:D373"/>
    <mergeCell ref="A374:D374"/>
    <mergeCell ref="A375:D375"/>
    <mergeCell ref="A372:D372"/>
    <mergeCell ref="A364:D364"/>
    <mergeCell ref="A365:D365"/>
    <mergeCell ref="A369:D369"/>
    <mergeCell ref="A366:D366"/>
    <mergeCell ref="A367:D367"/>
    <mergeCell ref="A368:D368"/>
    <mergeCell ref="A358:D358"/>
    <mergeCell ref="A359:D359"/>
    <mergeCell ref="A361:D361"/>
    <mergeCell ref="A362:D362"/>
    <mergeCell ref="A363:D363"/>
    <mergeCell ref="A360:D360"/>
    <mergeCell ref="A352:D352"/>
    <mergeCell ref="A353:D353"/>
    <mergeCell ref="A357:D357"/>
    <mergeCell ref="A354:D354"/>
    <mergeCell ref="A355:D355"/>
    <mergeCell ref="A356:D356"/>
    <mergeCell ref="A346:D346"/>
    <mergeCell ref="A347:D347"/>
    <mergeCell ref="A349:D349"/>
    <mergeCell ref="A350:D350"/>
    <mergeCell ref="A351:D351"/>
    <mergeCell ref="A348:D348"/>
    <mergeCell ref="A340:D340"/>
    <mergeCell ref="A341:D341"/>
    <mergeCell ref="A345:D345"/>
    <mergeCell ref="A342:D342"/>
    <mergeCell ref="A343:D343"/>
    <mergeCell ref="A344:D344"/>
    <mergeCell ref="A329:D329"/>
    <mergeCell ref="A337:D337"/>
    <mergeCell ref="A338:D338"/>
    <mergeCell ref="A339:D339"/>
    <mergeCell ref="A336:D336"/>
    <mergeCell ref="A335:D335"/>
    <mergeCell ref="A323:D323"/>
    <mergeCell ref="A324:D324"/>
    <mergeCell ref="A331:D331"/>
    <mergeCell ref="A332:D332"/>
    <mergeCell ref="A333:D333"/>
    <mergeCell ref="A334:D334"/>
    <mergeCell ref="A325:D325"/>
    <mergeCell ref="A326:D326"/>
    <mergeCell ref="A327:D327"/>
    <mergeCell ref="A328:D328"/>
    <mergeCell ref="A314:D314"/>
    <mergeCell ref="A315:D315"/>
    <mergeCell ref="A316:D316"/>
    <mergeCell ref="A317:D317"/>
    <mergeCell ref="A318:D318"/>
    <mergeCell ref="A330:D330"/>
    <mergeCell ref="A319:D319"/>
    <mergeCell ref="A320:D320"/>
    <mergeCell ref="A321:D321"/>
    <mergeCell ref="A322:D322"/>
    <mergeCell ref="A308:D308"/>
    <mergeCell ref="A309:D309"/>
    <mergeCell ref="A310:D310"/>
    <mergeCell ref="A311:D311"/>
    <mergeCell ref="A312:D312"/>
    <mergeCell ref="A313:D313"/>
    <mergeCell ref="A302:D302"/>
    <mergeCell ref="A303:D303"/>
    <mergeCell ref="A304:D304"/>
    <mergeCell ref="A305:D305"/>
    <mergeCell ref="A306:D306"/>
    <mergeCell ref="A307:D307"/>
    <mergeCell ref="A296:D296"/>
    <mergeCell ref="A297:D297"/>
    <mergeCell ref="A298:D298"/>
    <mergeCell ref="A299:D299"/>
    <mergeCell ref="A300:D300"/>
    <mergeCell ref="A301:D301"/>
    <mergeCell ref="A290:D290"/>
    <mergeCell ref="A291:D291"/>
    <mergeCell ref="A292:D292"/>
    <mergeCell ref="A293:D293"/>
    <mergeCell ref="A294:D294"/>
    <mergeCell ref="A295:D295"/>
    <mergeCell ref="A284:D284"/>
    <mergeCell ref="A285:D285"/>
    <mergeCell ref="A286:D286"/>
    <mergeCell ref="A287:D287"/>
    <mergeCell ref="A288:D288"/>
    <mergeCell ref="A289:D289"/>
    <mergeCell ref="A278:D278"/>
    <mergeCell ref="A279:D279"/>
    <mergeCell ref="A280:D280"/>
    <mergeCell ref="A281:D281"/>
    <mergeCell ref="A282:D282"/>
    <mergeCell ref="A283:D283"/>
    <mergeCell ref="A272:D272"/>
    <mergeCell ref="A273:D273"/>
    <mergeCell ref="A274:D274"/>
    <mergeCell ref="A275:D275"/>
    <mergeCell ref="A276:D276"/>
    <mergeCell ref="A277:D277"/>
    <mergeCell ref="A266:D266"/>
    <mergeCell ref="A267:D267"/>
    <mergeCell ref="A268:D268"/>
    <mergeCell ref="A269:D269"/>
    <mergeCell ref="A270:D270"/>
    <mergeCell ref="A271:D271"/>
    <mergeCell ref="A260:D260"/>
    <mergeCell ref="A261:D261"/>
    <mergeCell ref="A262:D262"/>
    <mergeCell ref="A263:D263"/>
    <mergeCell ref="A264:D264"/>
    <mergeCell ref="A265:D265"/>
    <mergeCell ref="A254:D254"/>
    <mergeCell ref="A255:D255"/>
    <mergeCell ref="A256:D256"/>
    <mergeCell ref="A257:D257"/>
    <mergeCell ref="A258:D258"/>
    <mergeCell ref="A259:D259"/>
    <mergeCell ref="A248:D248"/>
    <mergeCell ref="A249:D249"/>
    <mergeCell ref="A250:D250"/>
    <mergeCell ref="A251:D251"/>
    <mergeCell ref="A252:D252"/>
    <mergeCell ref="A253:D253"/>
    <mergeCell ref="A242:D242"/>
    <mergeCell ref="A243:D243"/>
    <mergeCell ref="A244:D244"/>
    <mergeCell ref="A245:D245"/>
    <mergeCell ref="A246:D246"/>
    <mergeCell ref="A247:D247"/>
    <mergeCell ref="A236:D236"/>
    <mergeCell ref="A237:D237"/>
    <mergeCell ref="A238:D238"/>
    <mergeCell ref="A239:D239"/>
    <mergeCell ref="A240:D240"/>
    <mergeCell ref="A241:D241"/>
    <mergeCell ref="A230:D230"/>
    <mergeCell ref="A231:D231"/>
    <mergeCell ref="A232:D232"/>
    <mergeCell ref="A233:D233"/>
    <mergeCell ref="A234:D234"/>
    <mergeCell ref="A235:D235"/>
    <mergeCell ref="A224:D224"/>
    <mergeCell ref="A225:D225"/>
    <mergeCell ref="A226:D226"/>
    <mergeCell ref="A227:D227"/>
    <mergeCell ref="A228:D228"/>
    <mergeCell ref="A229:D229"/>
    <mergeCell ref="A218:D218"/>
    <mergeCell ref="A219:D219"/>
    <mergeCell ref="A220:D220"/>
    <mergeCell ref="A221:D221"/>
    <mergeCell ref="A222:D222"/>
    <mergeCell ref="A223:D223"/>
    <mergeCell ref="A212:D212"/>
    <mergeCell ref="A213:D213"/>
    <mergeCell ref="A214:D214"/>
    <mergeCell ref="A215:D215"/>
    <mergeCell ref="A216:D216"/>
    <mergeCell ref="A217:D217"/>
    <mergeCell ref="A206:D206"/>
    <mergeCell ref="A207:D207"/>
    <mergeCell ref="A208:D208"/>
    <mergeCell ref="A209:D209"/>
    <mergeCell ref="A210:D210"/>
    <mergeCell ref="A211:D211"/>
    <mergeCell ref="A200:D200"/>
    <mergeCell ref="A201:D201"/>
    <mergeCell ref="A202:D202"/>
    <mergeCell ref="A203:D203"/>
    <mergeCell ref="A204:D204"/>
    <mergeCell ref="A205:D205"/>
    <mergeCell ref="A194:D194"/>
    <mergeCell ref="A195:D195"/>
    <mergeCell ref="A196:D196"/>
    <mergeCell ref="A197:D197"/>
    <mergeCell ref="A198:D198"/>
    <mergeCell ref="A199:D199"/>
    <mergeCell ref="A188:D188"/>
    <mergeCell ref="A189:D189"/>
    <mergeCell ref="A190:D190"/>
    <mergeCell ref="A191:D191"/>
    <mergeCell ref="A192:D192"/>
    <mergeCell ref="A193:D193"/>
    <mergeCell ref="A182:D182"/>
    <mergeCell ref="A183:D183"/>
    <mergeCell ref="A184:D184"/>
    <mergeCell ref="A185:D185"/>
    <mergeCell ref="A186:D186"/>
    <mergeCell ref="A187:D187"/>
    <mergeCell ref="A176:D176"/>
    <mergeCell ref="A177:D177"/>
    <mergeCell ref="A178:D178"/>
    <mergeCell ref="A179:D179"/>
    <mergeCell ref="A180:D180"/>
    <mergeCell ref="A181:D181"/>
    <mergeCell ref="A170:D170"/>
    <mergeCell ref="A171:D171"/>
    <mergeCell ref="A172:D172"/>
    <mergeCell ref="A173:D173"/>
    <mergeCell ref="A174:D174"/>
    <mergeCell ref="A175:D175"/>
    <mergeCell ref="A164:D164"/>
    <mergeCell ref="A165:D165"/>
    <mergeCell ref="A166:D166"/>
    <mergeCell ref="A167:D167"/>
    <mergeCell ref="A168:D168"/>
    <mergeCell ref="A169:D169"/>
    <mergeCell ref="A158:D158"/>
    <mergeCell ref="A159:D159"/>
    <mergeCell ref="A160:D160"/>
    <mergeCell ref="A161:D161"/>
    <mergeCell ref="A162:D162"/>
    <mergeCell ref="A163:D163"/>
    <mergeCell ref="A152:D152"/>
    <mergeCell ref="A153:D153"/>
    <mergeCell ref="A154:D154"/>
    <mergeCell ref="A155:D155"/>
    <mergeCell ref="A156:D156"/>
    <mergeCell ref="A157:D157"/>
    <mergeCell ref="A146:D146"/>
    <mergeCell ref="A147:D147"/>
    <mergeCell ref="A148:D148"/>
    <mergeCell ref="A149:D149"/>
    <mergeCell ref="A150:D150"/>
    <mergeCell ref="A151:D151"/>
    <mergeCell ref="A140:D140"/>
    <mergeCell ref="A141:D141"/>
    <mergeCell ref="A142:D142"/>
    <mergeCell ref="A143:D143"/>
    <mergeCell ref="A144:D144"/>
    <mergeCell ref="A145:D145"/>
    <mergeCell ref="A134:D134"/>
    <mergeCell ref="A135:D135"/>
    <mergeCell ref="A136:D136"/>
    <mergeCell ref="A137:D137"/>
    <mergeCell ref="A138:D138"/>
    <mergeCell ref="A139:D139"/>
    <mergeCell ref="A128:D128"/>
    <mergeCell ref="A129:D129"/>
    <mergeCell ref="A130:D130"/>
    <mergeCell ref="A131:D131"/>
    <mergeCell ref="A132:D132"/>
    <mergeCell ref="A133:D133"/>
    <mergeCell ref="A122:D122"/>
    <mergeCell ref="A123:D123"/>
    <mergeCell ref="A124:D124"/>
    <mergeCell ref="A125:D125"/>
    <mergeCell ref="A126:D126"/>
    <mergeCell ref="A127:D127"/>
    <mergeCell ref="A116:D116"/>
    <mergeCell ref="A117:D117"/>
    <mergeCell ref="A118:D118"/>
    <mergeCell ref="A119:D119"/>
    <mergeCell ref="A120:D120"/>
    <mergeCell ref="A121:D121"/>
    <mergeCell ref="A110:D110"/>
    <mergeCell ref="A111:D111"/>
    <mergeCell ref="A112:D112"/>
    <mergeCell ref="A113:D113"/>
    <mergeCell ref="A114:D114"/>
    <mergeCell ref="A115:D115"/>
    <mergeCell ref="A104:D104"/>
    <mergeCell ref="A105:D105"/>
    <mergeCell ref="A106:D106"/>
    <mergeCell ref="A107:D107"/>
    <mergeCell ref="A108:D108"/>
    <mergeCell ref="A109:D109"/>
    <mergeCell ref="A98:D98"/>
    <mergeCell ref="A99:D99"/>
    <mergeCell ref="A100:D100"/>
    <mergeCell ref="A101:D101"/>
    <mergeCell ref="A102:D102"/>
    <mergeCell ref="A103:D103"/>
    <mergeCell ref="A96:D96"/>
    <mergeCell ref="A90:D90"/>
    <mergeCell ref="A91:D91"/>
    <mergeCell ref="A92:D92"/>
    <mergeCell ref="A93:D93"/>
    <mergeCell ref="A97:D97"/>
    <mergeCell ref="A94:D94"/>
    <mergeCell ref="A87:D87"/>
    <mergeCell ref="A88:D88"/>
    <mergeCell ref="A89:D89"/>
    <mergeCell ref="A95:D95"/>
    <mergeCell ref="A86:D86"/>
    <mergeCell ref="A83:D83"/>
    <mergeCell ref="A78:D78"/>
    <mergeCell ref="A79:D79"/>
    <mergeCell ref="A80:D80"/>
    <mergeCell ref="A81:D81"/>
    <mergeCell ref="A82:D82"/>
    <mergeCell ref="A69:D69"/>
    <mergeCell ref="A70:D70"/>
    <mergeCell ref="A71:D71"/>
    <mergeCell ref="A72:D72"/>
    <mergeCell ref="A59:D59"/>
    <mergeCell ref="A60:D60"/>
    <mergeCell ref="A61:D61"/>
    <mergeCell ref="A62:D62"/>
    <mergeCell ref="A74:D74"/>
    <mergeCell ref="A63:D63"/>
    <mergeCell ref="A64:D64"/>
    <mergeCell ref="A65:D65"/>
    <mergeCell ref="A66:D66"/>
    <mergeCell ref="A67:D67"/>
    <mergeCell ref="A51:D51"/>
    <mergeCell ref="A52:D52"/>
    <mergeCell ref="A53:D53"/>
    <mergeCell ref="A54:D54"/>
    <mergeCell ref="A55:D55"/>
    <mergeCell ref="A45:D45"/>
    <mergeCell ref="A46:D46"/>
    <mergeCell ref="A47:D47"/>
    <mergeCell ref="A48:D48"/>
    <mergeCell ref="A49:D49"/>
    <mergeCell ref="A50:D50"/>
    <mergeCell ref="A39:D39"/>
    <mergeCell ref="A40:D40"/>
    <mergeCell ref="A41:D41"/>
    <mergeCell ref="A42:D42"/>
    <mergeCell ref="A43:D43"/>
    <mergeCell ref="A44:D44"/>
    <mergeCell ref="A28:D28"/>
    <mergeCell ref="A34:D34"/>
    <mergeCell ref="A35:D35"/>
    <mergeCell ref="A36:D36"/>
    <mergeCell ref="A37:D37"/>
    <mergeCell ref="A38:D38"/>
    <mergeCell ref="A18:D18"/>
    <mergeCell ref="A13:D13"/>
    <mergeCell ref="A14:D14"/>
    <mergeCell ref="A15:D15"/>
    <mergeCell ref="A30:D30"/>
    <mergeCell ref="A31:D31"/>
    <mergeCell ref="A19:D19"/>
    <mergeCell ref="A20:D20"/>
    <mergeCell ref="A22:D22"/>
    <mergeCell ref="A23:D23"/>
    <mergeCell ref="A24:D24"/>
    <mergeCell ref="A7:D7"/>
    <mergeCell ref="A25:D25"/>
    <mergeCell ref="A16:D16"/>
    <mergeCell ref="A17:D17"/>
    <mergeCell ref="A21:D21"/>
    <mergeCell ref="A9:D9"/>
    <mergeCell ref="A10:D10"/>
    <mergeCell ref="A11:D11"/>
    <mergeCell ref="A12:D12"/>
    <mergeCell ref="A819:D819"/>
    <mergeCell ref="A820:D820"/>
    <mergeCell ref="A821:D821"/>
    <mergeCell ref="A822:D822"/>
    <mergeCell ref="A823:D823"/>
    <mergeCell ref="A26:D26"/>
    <mergeCell ref="A27:D27"/>
    <mergeCell ref="A32:D32"/>
    <mergeCell ref="A33:D33"/>
    <mergeCell ref="A29:D29"/>
    <mergeCell ref="A521:D521"/>
    <mergeCell ref="A524:D524"/>
    <mergeCell ref="A56:D56"/>
    <mergeCell ref="A516:D516"/>
    <mergeCell ref="A517:D517"/>
    <mergeCell ref="A518:D518"/>
    <mergeCell ref="A519:D519"/>
    <mergeCell ref="A520:D520"/>
    <mergeCell ref="A57:D57"/>
    <mergeCell ref="A58:D58"/>
  </mergeCells>
  <hyperlinks>
    <hyperlink ref="I2" location="Índice!A1" tooltip="Ir a Índice" display="Índice!A1"/>
  </hyperlinks>
  <pageMargins left="0.78740157480314965" right="0.59055118110236227" top="0.95833333333333337" bottom="0.86614173228346458" header="0" footer="0.39370078740157499"/>
  <pageSetup scale="99" orientation="portrait" r:id="rId1"/>
  <headerFooter alignWithMargins="0">
    <oddHeader>&amp;L&amp;"Arial,Negrita"&amp;12&amp;K000080 INEGI. Anuario estadístico y geográfico de Veracruz de Ignacio de la Llave 2016.
Componente Salud</oddHeader>
    <oddFooter>&amp;R&amp;P/&amp;N</oddFooter>
  </headerFooter>
  <rowBreaks count="22" manualBreakCount="22">
    <brk id="45" max="8" man="1"/>
    <brk id="82" max="8" man="1"/>
    <brk id="116" max="8" man="1"/>
    <brk id="151" max="8" man="1"/>
    <brk id="183" max="8" man="1"/>
    <brk id="220" max="8" man="1"/>
    <brk id="256" max="8" man="1"/>
    <brk id="293" max="8" man="1"/>
    <brk id="366" max="8" man="1"/>
    <brk id="399" max="8" man="1"/>
    <brk id="433" max="8" man="1"/>
    <brk id="470" max="8" man="1"/>
    <brk id="505" max="8" man="1"/>
    <brk id="541" max="8" man="1"/>
    <brk id="577" max="8" man="1"/>
    <brk id="612" max="8" man="1"/>
    <brk id="645" max="8" man="1"/>
    <brk id="679" max="8" man="1"/>
    <brk id="714" max="8" man="1"/>
    <brk id="748" max="8" man="1"/>
    <brk id="782" max="8" man="1"/>
    <brk id="815" max="8"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50"/>
  <sheetViews>
    <sheetView view="pageLayout" zoomScaleNormal="100" zoomScaleSheetLayoutView="100" workbookViewId="0">
      <selection activeCell="D5" sqref="D5"/>
    </sheetView>
  </sheetViews>
  <sheetFormatPr baseColWidth="10" defaultColWidth="0" defaultRowHeight="10.199999999999999" zeroHeight="1" x14ac:dyDescent="0.2"/>
  <cols>
    <col min="1" max="1" width="2.140625" style="174" customWidth="1"/>
    <col min="2" max="2" width="2.85546875" style="174" customWidth="1"/>
    <col min="3" max="3" width="1.42578125" style="174" customWidth="1"/>
    <col min="4" max="4" width="22.7109375" style="174" customWidth="1"/>
    <col min="5" max="5" width="24.85546875" style="175" customWidth="1"/>
    <col min="6" max="6" width="2.28515625" style="174" customWidth="1"/>
    <col min="7" max="7" width="27" style="174" customWidth="1"/>
    <col min="8" max="8" width="2.28515625" style="174" customWidth="1"/>
    <col min="9" max="9" width="29.42578125" style="174" customWidth="1"/>
    <col min="10" max="16384" width="0" style="174" hidden="1"/>
  </cols>
  <sheetData>
    <row r="1" spans="1:10" ht="7.5" customHeight="1" x14ac:dyDescent="0.2"/>
    <row r="2" spans="1:10" ht="13.2" x14ac:dyDescent="0.25">
      <c r="A2" s="530" t="s">
        <v>102</v>
      </c>
      <c r="B2" s="530"/>
      <c r="C2" s="530"/>
      <c r="D2" s="530"/>
      <c r="E2" s="530"/>
      <c r="F2" s="530"/>
      <c r="G2" s="530"/>
      <c r="H2" s="530"/>
      <c r="I2" s="314" t="s">
        <v>101</v>
      </c>
      <c r="J2" s="174" t="s">
        <v>1</v>
      </c>
    </row>
    <row r="3" spans="1:10" ht="13.2" x14ac:dyDescent="0.25">
      <c r="A3" s="530" t="s">
        <v>892</v>
      </c>
      <c r="B3" s="530"/>
      <c r="C3" s="530"/>
      <c r="D3" s="530"/>
      <c r="E3" s="530"/>
      <c r="F3" s="530"/>
      <c r="G3" s="530"/>
      <c r="H3" s="530"/>
      <c r="I3" s="175" t="s">
        <v>27</v>
      </c>
    </row>
    <row r="4" spans="1:10" ht="13.2" x14ac:dyDescent="0.25">
      <c r="A4" s="429" t="s">
        <v>877</v>
      </c>
      <c r="B4" s="429"/>
      <c r="C4" s="429"/>
      <c r="D4" s="429"/>
      <c r="E4" s="429"/>
      <c r="F4" s="429"/>
      <c r="G4" s="429"/>
      <c r="H4" s="429"/>
      <c r="I4" s="211"/>
    </row>
    <row r="5" spans="1:10" x14ac:dyDescent="0.2">
      <c r="A5" s="195"/>
      <c r="B5" s="195"/>
      <c r="C5" s="195"/>
      <c r="D5" s="195"/>
      <c r="E5" s="196"/>
      <c r="F5" s="196"/>
      <c r="G5" s="196"/>
      <c r="H5" s="196"/>
      <c r="I5" s="195"/>
    </row>
    <row r="6" spans="1:10" ht="1.5" customHeight="1" x14ac:dyDescent="0.2"/>
    <row r="7" spans="1:10" ht="22.5" customHeight="1" x14ac:dyDescent="0.2">
      <c r="A7" s="484" t="s">
        <v>99</v>
      </c>
      <c r="B7" s="430"/>
      <c r="C7" s="430"/>
      <c r="D7" s="430"/>
      <c r="E7" s="335" t="s">
        <v>740</v>
      </c>
      <c r="F7" s="335"/>
      <c r="G7" s="335" t="s">
        <v>878</v>
      </c>
      <c r="H7" s="336"/>
      <c r="I7" s="336" t="s">
        <v>780</v>
      </c>
    </row>
    <row r="8" spans="1:10" ht="1.5" customHeight="1" x14ac:dyDescent="0.2">
      <c r="A8" s="190"/>
      <c r="B8" s="190"/>
      <c r="C8" s="190"/>
      <c r="D8" s="190"/>
      <c r="E8" s="191"/>
      <c r="F8" s="191"/>
      <c r="G8" s="191"/>
      <c r="H8" s="191"/>
      <c r="I8" s="190"/>
    </row>
    <row r="9" spans="1:10" ht="23.25" customHeight="1" x14ac:dyDescent="0.2">
      <c r="A9" s="427" t="s">
        <v>8</v>
      </c>
      <c r="B9" s="472"/>
      <c r="C9" s="472"/>
      <c r="D9" s="472"/>
      <c r="E9" s="208">
        <f>SUM(E10:E13)</f>
        <v>231436</v>
      </c>
      <c r="F9" s="185" t="s">
        <v>7</v>
      </c>
      <c r="G9" s="208">
        <f>SUM(G10:G13)</f>
        <v>2881791</v>
      </c>
      <c r="H9" s="185"/>
      <c r="I9" s="208">
        <f>SUM(I10:I13)</f>
        <v>6417290</v>
      </c>
    </row>
    <row r="10" spans="1:10" ht="23.25" customHeight="1" x14ac:dyDescent="0.2">
      <c r="A10" s="457" t="s">
        <v>36</v>
      </c>
      <c r="B10" s="458"/>
      <c r="C10" s="458"/>
      <c r="D10" s="458"/>
      <c r="E10" s="180">
        <v>71214</v>
      </c>
      <c r="F10" s="185"/>
      <c r="G10" s="180">
        <v>2725812</v>
      </c>
      <c r="H10" s="185"/>
      <c r="I10" s="180">
        <v>4777103</v>
      </c>
    </row>
    <row r="11" spans="1:10" x14ac:dyDescent="0.2">
      <c r="A11" s="483" t="s">
        <v>98</v>
      </c>
      <c r="B11" s="458"/>
      <c r="C11" s="458"/>
      <c r="D11" s="458"/>
      <c r="E11" s="180">
        <v>97072</v>
      </c>
      <c r="F11" s="185"/>
      <c r="G11" s="180">
        <v>41516</v>
      </c>
      <c r="H11" s="185"/>
      <c r="I11" s="180">
        <v>607018</v>
      </c>
    </row>
    <row r="12" spans="1:10" x14ac:dyDescent="0.2">
      <c r="A12" s="457" t="s">
        <v>97</v>
      </c>
      <c r="B12" s="458"/>
      <c r="C12" s="458"/>
      <c r="D12" s="458"/>
      <c r="E12" s="180">
        <v>36472</v>
      </c>
      <c r="F12" s="185"/>
      <c r="G12" s="180">
        <v>76237</v>
      </c>
      <c r="H12" s="185"/>
      <c r="I12" s="180">
        <v>493901</v>
      </c>
    </row>
    <row r="13" spans="1:10" x14ac:dyDescent="0.2">
      <c r="A13" s="457" t="s">
        <v>96</v>
      </c>
      <c r="B13" s="458"/>
      <c r="C13" s="458"/>
      <c r="D13" s="458"/>
      <c r="E13" s="180">
        <v>26678</v>
      </c>
      <c r="F13" s="185"/>
      <c r="G13" s="180">
        <v>38226</v>
      </c>
      <c r="H13" s="185"/>
      <c r="I13" s="180">
        <v>539268</v>
      </c>
    </row>
    <row r="14" spans="1:10" ht="23.25" customHeight="1" x14ac:dyDescent="0.2">
      <c r="A14" s="480" t="s">
        <v>599</v>
      </c>
      <c r="B14" s="480"/>
      <c r="C14" s="480"/>
      <c r="D14" s="480"/>
      <c r="E14" s="186">
        <v>0</v>
      </c>
      <c r="F14" s="186"/>
      <c r="G14" s="186">
        <v>0</v>
      </c>
      <c r="H14" s="185"/>
      <c r="I14" s="185">
        <v>11998</v>
      </c>
    </row>
    <row r="15" spans="1:10" ht="23.25" customHeight="1" x14ac:dyDescent="0.2">
      <c r="A15" s="478" t="s">
        <v>36</v>
      </c>
      <c r="B15" s="532"/>
      <c r="C15" s="532"/>
      <c r="D15" s="532"/>
      <c r="E15" s="186">
        <v>0</v>
      </c>
      <c r="F15" s="186"/>
      <c r="G15" s="186">
        <v>0</v>
      </c>
      <c r="H15" s="185"/>
      <c r="I15" s="185">
        <v>10787</v>
      </c>
    </row>
    <row r="16" spans="1:10" x14ac:dyDescent="0.2">
      <c r="A16" s="478" t="s">
        <v>96</v>
      </c>
      <c r="B16" s="532"/>
      <c r="C16" s="532"/>
      <c r="D16" s="532"/>
      <c r="E16" s="186">
        <v>0</v>
      </c>
      <c r="F16" s="186"/>
      <c r="G16" s="186">
        <v>0</v>
      </c>
      <c r="H16" s="185"/>
      <c r="I16" s="185">
        <v>1211</v>
      </c>
    </row>
    <row r="17" spans="1:9" ht="23.25" customHeight="1" x14ac:dyDescent="0.2">
      <c r="A17" s="481" t="s">
        <v>680</v>
      </c>
      <c r="B17" s="481"/>
      <c r="C17" s="481"/>
      <c r="D17" s="481"/>
      <c r="E17" s="186">
        <f>SUM(E18:E19)</f>
        <v>0</v>
      </c>
      <c r="F17" s="186"/>
      <c r="G17" s="186">
        <f>SUM(G18:G19)</f>
        <v>0</v>
      </c>
      <c r="H17" s="185"/>
      <c r="I17" s="185">
        <f>SUM(I18:I19)</f>
        <v>2517</v>
      </c>
    </row>
    <row r="18" spans="1:9" ht="23.25" customHeight="1" x14ac:dyDescent="0.2">
      <c r="A18" s="478" t="s">
        <v>36</v>
      </c>
      <c r="B18" s="532"/>
      <c r="C18" s="532"/>
      <c r="D18" s="532"/>
      <c r="E18" s="186">
        <v>0</v>
      </c>
      <c r="F18" s="186"/>
      <c r="G18" s="186">
        <v>0</v>
      </c>
      <c r="H18" s="185"/>
      <c r="I18" s="185">
        <v>1354</v>
      </c>
    </row>
    <row r="19" spans="1:9" x14ac:dyDescent="0.2">
      <c r="A19" s="478" t="s">
        <v>96</v>
      </c>
      <c r="B19" s="532"/>
      <c r="C19" s="532"/>
      <c r="D19" s="532"/>
      <c r="E19" s="186">
        <v>0</v>
      </c>
      <c r="F19" s="186"/>
      <c r="G19" s="186">
        <v>0</v>
      </c>
      <c r="H19" s="185"/>
      <c r="I19" s="185">
        <v>1163</v>
      </c>
    </row>
    <row r="20" spans="1:9" ht="23.25" customHeight="1" x14ac:dyDescent="0.2">
      <c r="A20" s="481" t="s">
        <v>598</v>
      </c>
      <c r="B20" s="481"/>
      <c r="C20" s="481"/>
      <c r="D20" s="481"/>
      <c r="E20" s="186">
        <f>SUM(E21:E24)</f>
        <v>0</v>
      </c>
      <c r="F20" s="186"/>
      <c r="G20" s="186">
        <f>SUM(G21:G24)</f>
        <v>29601</v>
      </c>
      <c r="H20" s="185"/>
      <c r="I20" s="185">
        <f>SUM(I21:I24)</f>
        <v>36858</v>
      </c>
    </row>
    <row r="21" spans="1:9" ht="23.25" customHeight="1" x14ac:dyDescent="0.2">
      <c r="A21" s="478" t="s">
        <v>36</v>
      </c>
      <c r="B21" s="532"/>
      <c r="C21" s="532"/>
      <c r="D21" s="532"/>
      <c r="E21" s="186">
        <v>0</v>
      </c>
      <c r="F21" s="186"/>
      <c r="G21" s="186">
        <v>29601</v>
      </c>
      <c r="H21" s="185"/>
      <c r="I21" s="185">
        <v>32279</v>
      </c>
    </row>
    <row r="22" spans="1:9" x14ac:dyDescent="0.2">
      <c r="A22" s="479" t="s">
        <v>98</v>
      </c>
      <c r="B22" s="532"/>
      <c r="C22" s="532"/>
      <c r="D22" s="532"/>
      <c r="E22" s="186">
        <v>0</v>
      </c>
      <c r="F22" s="186"/>
      <c r="G22" s="186">
        <v>0</v>
      </c>
      <c r="H22" s="185"/>
      <c r="I22" s="185">
        <v>9</v>
      </c>
    </row>
    <row r="23" spans="1:9" x14ac:dyDescent="0.2">
      <c r="A23" s="478" t="s">
        <v>97</v>
      </c>
      <c r="B23" s="532"/>
      <c r="C23" s="532"/>
      <c r="D23" s="532"/>
      <c r="E23" s="186">
        <v>0</v>
      </c>
      <c r="F23" s="186"/>
      <c r="G23" s="186">
        <v>0</v>
      </c>
      <c r="H23" s="185"/>
      <c r="I23" s="185">
        <v>0</v>
      </c>
    </row>
    <row r="24" spans="1:9" x14ac:dyDescent="0.2">
      <c r="A24" s="478" t="s">
        <v>96</v>
      </c>
      <c r="B24" s="532"/>
      <c r="C24" s="532"/>
      <c r="D24" s="532"/>
      <c r="E24" s="186">
        <v>0</v>
      </c>
      <c r="F24" s="186"/>
      <c r="G24" s="186">
        <v>0</v>
      </c>
      <c r="H24" s="185"/>
      <c r="I24" s="185">
        <v>4570</v>
      </c>
    </row>
    <row r="25" spans="1:9" ht="23.25" customHeight="1" x14ac:dyDescent="0.2">
      <c r="A25" s="480" t="s">
        <v>597</v>
      </c>
      <c r="B25" s="480"/>
      <c r="C25" s="480"/>
      <c r="D25" s="480"/>
      <c r="E25" s="186">
        <f>SUM(E26:E28)</f>
        <v>0</v>
      </c>
      <c r="F25" s="186"/>
      <c r="G25" s="186">
        <f>SUM(G26:G28)</f>
        <v>39617</v>
      </c>
      <c r="H25" s="185"/>
      <c r="I25" s="185">
        <f>SUM(I26:I28)</f>
        <v>15140</v>
      </c>
    </row>
    <row r="26" spans="1:9" ht="23.25" customHeight="1" x14ac:dyDescent="0.2">
      <c r="A26" s="478" t="s">
        <v>36</v>
      </c>
      <c r="B26" s="532"/>
      <c r="C26" s="532"/>
      <c r="D26" s="532"/>
      <c r="E26" s="186">
        <v>0</v>
      </c>
      <c r="F26" s="186"/>
      <c r="G26" s="186">
        <v>39617</v>
      </c>
      <c r="H26" s="185"/>
      <c r="I26" s="185">
        <v>13937</v>
      </c>
    </row>
    <row r="27" spans="1:9" x14ac:dyDescent="0.2">
      <c r="A27" s="478" t="s">
        <v>97</v>
      </c>
      <c r="B27" s="532"/>
      <c r="C27" s="532"/>
      <c r="D27" s="532"/>
      <c r="E27" s="186">
        <v>0</v>
      </c>
      <c r="F27" s="186"/>
      <c r="G27" s="186">
        <v>0</v>
      </c>
      <c r="H27" s="185"/>
      <c r="I27" s="185">
        <v>0</v>
      </c>
    </row>
    <row r="28" spans="1:9" x14ac:dyDescent="0.2">
      <c r="A28" s="478" t="s">
        <v>96</v>
      </c>
      <c r="B28" s="532"/>
      <c r="C28" s="532"/>
      <c r="D28" s="532"/>
      <c r="E28" s="186">
        <v>0</v>
      </c>
      <c r="F28" s="186"/>
      <c r="G28" s="186">
        <v>0</v>
      </c>
      <c r="H28" s="185"/>
      <c r="I28" s="185">
        <v>1203</v>
      </c>
    </row>
    <row r="29" spans="1:9" ht="23.25" customHeight="1" x14ac:dyDescent="0.2">
      <c r="A29" s="480" t="s">
        <v>596</v>
      </c>
      <c r="B29" s="480"/>
      <c r="C29" s="480"/>
      <c r="D29" s="480"/>
      <c r="E29" s="186">
        <f>SUM(E30:E32)</f>
        <v>0</v>
      </c>
      <c r="F29" s="186"/>
      <c r="G29" s="186">
        <f>SUM(G30:G32)</f>
        <v>0</v>
      </c>
      <c r="H29" s="185"/>
      <c r="I29" s="185">
        <f>SUM(I30:I32)</f>
        <v>4452</v>
      </c>
    </row>
    <row r="30" spans="1:9" ht="23.25" customHeight="1" x14ac:dyDescent="0.2">
      <c r="A30" s="478" t="s">
        <v>36</v>
      </c>
      <c r="B30" s="532"/>
      <c r="C30" s="532"/>
      <c r="D30" s="532"/>
      <c r="E30" s="186">
        <v>0</v>
      </c>
      <c r="F30" s="186"/>
      <c r="G30" s="186">
        <v>0</v>
      </c>
      <c r="H30" s="185"/>
      <c r="I30" s="185">
        <v>3813</v>
      </c>
    </row>
    <row r="31" spans="1:9" x14ac:dyDescent="0.2">
      <c r="A31" s="478" t="s">
        <v>97</v>
      </c>
      <c r="B31" s="532"/>
      <c r="C31" s="532"/>
      <c r="D31" s="532"/>
      <c r="E31" s="186">
        <v>0</v>
      </c>
      <c r="F31" s="186"/>
      <c r="G31" s="186">
        <v>0</v>
      </c>
      <c r="H31" s="185"/>
      <c r="I31" s="185">
        <v>0</v>
      </c>
    </row>
    <row r="32" spans="1:9" x14ac:dyDescent="0.2">
      <c r="A32" s="478" t="s">
        <v>96</v>
      </c>
      <c r="B32" s="532"/>
      <c r="C32" s="532"/>
      <c r="D32" s="532"/>
      <c r="E32" s="186">
        <v>0</v>
      </c>
      <c r="F32" s="186"/>
      <c r="G32" s="186">
        <v>0</v>
      </c>
      <c r="H32" s="185"/>
      <c r="I32" s="185">
        <v>639</v>
      </c>
    </row>
    <row r="33" spans="1:9" ht="23.25" customHeight="1" x14ac:dyDescent="0.2">
      <c r="A33" s="480" t="s">
        <v>595</v>
      </c>
      <c r="B33" s="480"/>
      <c r="C33" s="480"/>
      <c r="D33" s="480"/>
      <c r="E33" s="186">
        <f>SUM(E34:E35)</f>
        <v>0</v>
      </c>
      <c r="F33" s="186"/>
      <c r="G33" s="186">
        <f>SUM(G34:G35)</f>
        <v>13235</v>
      </c>
      <c r="H33" s="185"/>
      <c r="I33" s="185">
        <f>SUM(I34:I35)</f>
        <v>16066</v>
      </c>
    </row>
    <row r="34" spans="1:9" ht="23.25" customHeight="1" x14ac:dyDescent="0.2">
      <c r="A34" s="478" t="s">
        <v>36</v>
      </c>
      <c r="B34" s="532"/>
      <c r="C34" s="532"/>
      <c r="D34" s="532"/>
      <c r="E34" s="186">
        <v>0</v>
      </c>
      <c r="F34" s="186"/>
      <c r="G34" s="186">
        <v>13235</v>
      </c>
      <c r="H34" s="185"/>
      <c r="I34" s="185">
        <v>14723</v>
      </c>
    </row>
    <row r="35" spans="1:9" x14ac:dyDescent="0.2">
      <c r="A35" s="478" t="s">
        <v>96</v>
      </c>
      <c r="B35" s="532"/>
      <c r="C35" s="532"/>
      <c r="D35" s="532"/>
      <c r="E35" s="186">
        <v>0</v>
      </c>
      <c r="F35" s="186"/>
      <c r="G35" s="186">
        <v>0</v>
      </c>
      <c r="H35" s="185"/>
      <c r="I35" s="185">
        <v>1343</v>
      </c>
    </row>
    <row r="36" spans="1:9" ht="23.25" customHeight="1" x14ac:dyDescent="0.2">
      <c r="A36" s="480" t="s">
        <v>594</v>
      </c>
      <c r="B36" s="480"/>
      <c r="C36" s="480"/>
      <c r="D36" s="480"/>
      <c r="E36" s="186">
        <f>SUM(E37:E40)</f>
        <v>0</v>
      </c>
      <c r="F36" s="186"/>
      <c r="G36" s="186">
        <f>SUM(G37:G40)</f>
        <v>5325</v>
      </c>
      <c r="H36" s="185"/>
      <c r="I36" s="185">
        <f>SUM(I37:I40)</f>
        <v>32695</v>
      </c>
    </row>
    <row r="37" spans="1:9" ht="23.25" customHeight="1" x14ac:dyDescent="0.2">
      <c r="A37" s="478" t="s">
        <v>36</v>
      </c>
      <c r="B37" s="532"/>
      <c r="C37" s="532"/>
      <c r="D37" s="532"/>
      <c r="E37" s="186">
        <v>0</v>
      </c>
      <c r="F37" s="186"/>
      <c r="G37" s="186">
        <v>5325</v>
      </c>
      <c r="H37" s="185"/>
      <c r="I37" s="185">
        <v>29736</v>
      </c>
    </row>
    <row r="38" spans="1:9" x14ac:dyDescent="0.2">
      <c r="A38" s="479" t="s">
        <v>98</v>
      </c>
      <c r="B38" s="532"/>
      <c r="C38" s="532"/>
      <c r="D38" s="532"/>
      <c r="E38" s="186">
        <v>0</v>
      </c>
      <c r="F38" s="186"/>
      <c r="G38" s="186">
        <v>0</v>
      </c>
      <c r="H38" s="185"/>
      <c r="I38" s="185">
        <v>0</v>
      </c>
    </row>
    <row r="39" spans="1:9" x14ac:dyDescent="0.2">
      <c r="A39" s="478" t="s">
        <v>97</v>
      </c>
      <c r="B39" s="532"/>
      <c r="C39" s="532"/>
      <c r="D39" s="532"/>
      <c r="E39" s="186">
        <v>0</v>
      </c>
      <c r="F39" s="186"/>
      <c r="G39" s="186">
        <v>0</v>
      </c>
      <c r="H39" s="185"/>
      <c r="I39" s="185">
        <v>0</v>
      </c>
    </row>
    <row r="40" spans="1:9" x14ac:dyDescent="0.2">
      <c r="A40" s="478" t="s">
        <v>96</v>
      </c>
      <c r="B40" s="532"/>
      <c r="C40" s="532"/>
      <c r="D40" s="532"/>
      <c r="E40" s="186">
        <v>0</v>
      </c>
      <c r="F40" s="186"/>
      <c r="G40" s="186">
        <v>0</v>
      </c>
      <c r="H40" s="185"/>
      <c r="I40" s="185">
        <v>2959</v>
      </c>
    </row>
    <row r="41" spans="1:9" ht="23.25" customHeight="1" x14ac:dyDescent="0.2">
      <c r="A41" s="480" t="s">
        <v>593</v>
      </c>
      <c r="B41" s="480"/>
      <c r="C41" s="480"/>
      <c r="D41" s="480"/>
      <c r="E41" s="186">
        <f>SUM(E42:E45)</f>
        <v>0</v>
      </c>
      <c r="F41" s="186"/>
      <c r="G41" s="186">
        <f>SUM(G42:G45)</f>
        <v>31661</v>
      </c>
      <c r="H41" s="186"/>
      <c r="I41" s="186">
        <f>SUM(I42:I45)</f>
        <v>83725</v>
      </c>
    </row>
    <row r="42" spans="1:9" ht="23.25" customHeight="1" x14ac:dyDescent="0.2">
      <c r="A42" s="479" t="s">
        <v>36</v>
      </c>
      <c r="B42" s="531"/>
      <c r="C42" s="531"/>
      <c r="D42" s="531"/>
      <c r="E42" s="186">
        <v>0</v>
      </c>
      <c r="F42" s="186"/>
      <c r="G42" s="186">
        <v>31661</v>
      </c>
      <c r="H42" s="185"/>
      <c r="I42" s="185">
        <v>72705</v>
      </c>
    </row>
    <row r="43" spans="1:9" x14ac:dyDescent="0.2">
      <c r="A43" s="479" t="s">
        <v>98</v>
      </c>
      <c r="B43" s="531"/>
      <c r="C43" s="531"/>
      <c r="D43" s="531"/>
      <c r="E43" s="186">
        <v>0</v>
      </c>
      <c r="F43" s="186"/>
      <c r="G43" s="186">
        <v>0</v>
      </c>
      <c r="H43" s="185"/>
      <c r="I43" s="185">
        <v>2434</v>
      </c>
    </row>
    <row r="44" spans="1:9" x14ac:dyDescent="0.2">
      <c r="A44" s="479" t="s">
        <v>97</v>
      </c>
      <c r="B44" s="531"/>
      <c r="C44" s="531"/>
      <c r="D44" s="531"/>
      <c r="E44" s="186">
        <v>0</v>
      </c>
      <c r="F44" s="186"/>
      <c r="G44" s="186">
        <v>0</v>
      </c>
      <c r="H44" s="185"/>
      <c r="I44" s="185">
        <v>6401</v>
      </c>
    </row>
    <row r="45" spans="1:9" x14ac:dyDescent="0.2">
      <c r="A45" s="479" t="s">
        <v>96</v>
      </c>
      <c r="B45" s="531"/>
      <c r="C45" s="531"/>
      <c r="D45" s="531"/>
      <c r="E45" s="186">
        <v>0</v>
      </c>
      <c r="F45" s="186"/>
      <c r="G45" s="186">
        <v>0</v>
      </c>
      <c r="H45" s="185"/>
      <c r="I45" s="185">
        <v>2185</v>
      </c>
    </row>
    <row r="46" spans="1:9" ht="23.25" customHeight="1" x14ac:dyDescent="0.2">
      <c r="A46" s="480" t="s">
        <v>592</v>
      </c>
      <c r="B46" s="480"/>
      <c r="C46" s="480"/>
      <c r="D46" s="480"/>
      <c r="E46" s="186">
        <f>SUM(E47:E48)</f>
        <v>0</v>
      </c>
      <c r="F46" s="186"/>
      <c r="G46" s="186">
        <f>SUM(G47:G48)</f>
        <v>11788</v>
      </c>
      <c r="H46" s="185"/>
      <c r="I46" s="185">
        <f>SUM(I47:I48)</f>
        <v>6053</v>
      </c>
    </row>
    <row r="47" spans="1:9" ht="23.25" customHeight="1" x14ac:dyDescent="0.2">
      <c r="A47" s="479" t="s">
        <v>36</v>
      </c>
      <c r="B47" s="531"/>
      <c r="C47" s="531"/>
      <c r="D47" s="531"/>
      <c r="E47" s="186">
        <v>0</v>
      </c>
      <c r="F47" s="186"/>
      <c r="G47" s="186">
        <v>11788</v>
      </c>
      <c r="H47" s="185"/>
      <c r="I47" s="185">
        <v>6052</v>
      </c>
    </row>
    <row r="48" spans="1:9" x14ac:dyDescent="0.2">
      <c r="A48" s="479" t="s">
        <v>96</v>
      </c>
      <c r="B48" s="531"/>
      <c r="C48" s="531"/>
      <c r="D48" s="531"/>
      <c r="E48" s="186">
        <v>0</v>
      </c>
      <c r="F48" s="186"/>
      <c r="G48" s="186">
        <v>0</v>
      </c>
      <c r="H48" s="185"/>
      <c r="I48" s="185">
        <v>1</v>
      </c>
    </row>
    <row r="49" spans="1:9" ht="34.5" customHeight="1" x14ac:dyDescent="0.2">
      <c r="A49" s="474" t="s">
        <v>591</v>
      </c>
      <c r="B49" s="480"/>
      <c r="C49" s="480"/>
      <c r="D49" s="480"/>
      <c r="E49" s="186">
        <f>SUM(E50:E53)</f>
        <v>0</v>
      </c>
      <c r="F49" s="186"/>
      <c r="G49" s="186">
        <f>SUM(G50:G53)</f>
        <v>27536</v>
      </c>
      <c r="H49" s="185"/>
      <c r="I49" s="185">
        <f>SUM(I50:I53)</f>
        <v>24355</v>
      </c>
    </row>
    <row r="50" spans="1:9" ht="23.25" customHeight="1" x14ac:dyDescent="0.2">
      <c r="A50" s="479" t="s">
        <v>36</v>
      </c>
      <c r="B50" s="531"/>
      <c r="C50" s="531"/>
      <c r="D50" s="531"/>
      <c r="E50" s="186">
        <v>0</v>
      </c>
      <c r="F50" s="186"/>
      <c r="G50" s="186">
        <v>27536</v>
      </c>
      <c r="H50" s="185"/>
      <c r="I50" s="185">
        <v>17863</v>
      </c>
    </row>
    <row r="51" spans="1:9" x14ac:dyDescent="0.2">
      <c r="A51" s="479" t="s">
        <v>98</v>
      </c>
      <c r="B51" s="531"/>
      <c r="C51" s="531"/>
      <c r="D51" s="531"/>
      <c r="E51" s="186">
        <v>0</v>
      </c>
      <c r="F51" s="186"/>
      <c r="G51" s="186">
        <v>0</v>
      </c>
      <c r="H51" s="185"/>
      <c r="I51" s="185">
        <v>1595</v>
      </c>
    </row>
    <row r="52" spans="1:9" x14ac:dyDescent="0.2">
      <c r="A52" s="479" t="s">
        <v>97</v>
      </c>
      <c r="B52" s="531"/>
      <c r="C52" s="531"/>
      <c r="D52" s="531"/>
      <c r="E52" s="186">
        <v>0</v>
      </c>
      <c r="F52" s="186"/>
      <c r="G52" s="186">
        <v>0</v>
      </c>
      <c r="H52" s="185"/>
      <c r="I52" s="185">
        <v>2265</v>
      </c>
    </row>
    <row r="53" spans="1:9" x14ac:dyDescent="0.2">
      <c r="A53" s="479" t="s">
        <v>96</v>
      </c>
      <c r="B53" s="531"/>
      <c r="C53" s="531"/>
      <c r="D53" s="531"/>
      <c r="E53" s="186">
        <v>0</v>
      </c>
      <c r="F53" s="186"/>
      <c r="G53" s="186">
        <v>0</v>
      </c>
      <c r="H53" s="185"/>
      <c r="I53" s="185">
        <v>2632</v>
      </c>
    </row>
    <row r="54" spans="1:9" ht="23.25" customHeight="1" x14ac:dyDescent="0.2">
      <c r="A54" s="480" t="s">
        <v>590</v>
      </c>
      <c r="B54" s="480"/>
      <c r="C54" s="480"/>
      <c r="D54" s="480"/>
      <c r="E54" s="186">
        <f>SUM(E55:E58)</f>
        <v>0</v>
      </c>
      <c r="F54" s="186"/>
      <c r="G54" s="186">
        <f>SUM(G55:G58)</f>
        <v>28417</v>
      </c>
      <c r="H54" s="185"/>
      <c r="I54" s="185">
        <f>SUM(I55:I58)</f>
        <v>41156</v>
      </c>
    </row>
    <row r="55" spans="1:9" ht="23.25" customHeight="1" x14ac:dyDescent="0.2">
      <c r="A55" s="479" t="s">
        <v>36</v>
      </c>
      <c r="B55" s="531"/>
      <c r="C55" s="531"/>
      <c r="D55" s="531"/>
      <c r="E55" s="186">
        <v>0</v>
      </c>
      <c r="F55" s="186"/>
      <c r="G55" s="186">
        <v>28417</v>
      </c>
      <c r="H55" s="185"/>
      <c r="I55" s="185">
        <v>27390</v>
      </c>
    </row>
    <row r="56" spans="1:9" x14ac:dyDescent="0.2">
      <c r="A56" s="479" t="s">
        <v>98</v>
      </c>
      <c r="B56" s="531"/>
      <c r="C56" s="531"/>
      <c r="D56" s="531"/>
      <c r="E56" s="186">
        <v>0</v>
      </c>
      <c r="F56" s="186"/>
      <c r="G56" s="186">
        <v>0</v>
      </c>
      <c r="H56" s="185"/>
      <c r="I56" s="185">
        <v>6595</v>
      </c>
    </row>
    <row r="57" spans="1:9" x14ac:dyDescent="0.2">
      <c r="A57" s="479" t="s">
        <v>97</v>
      </c>
      <c r="B57" s="531"/>
      <c r="C57" s="531"/>
      <c r="D57" s="531"/>
      <c r="E57" s="186">
        <v>0</v>
      </c>
      <c r="F57" s="186"/>
      <c r="G57" s="186">
        <v>0</v>
      </c>
      <c r="H57" s="185"/>
      <c r="I57" s="185">
        <v>2989</v>
      </c>
    </row>
    <row r="58" spans="1:9" x14ac:dyDescent="0.2">
      <c r="A58" s="479" t="s">
        <v>96</v>
      </c>
      <c r="B58" s="531"/>
      <c r="C58" s="531"/>
      <c r="D58" s="531"/>
      <c r="E58" s="186">
        <v>0</v>
      </c>
      <c r="F58" s="186"/>
      <c r="G58" s="186">
        <v>0</v>
      </c>
      <c r="H58" s="185"/>
      <c r="I58" s="185">
        <v>4182</v>
      </c>
    </row>
    <row r="59" spans="1:9" ht="23.25" customHeight="1" x14ac:dyDescent="0.2">
      <c r="A59" s="480" t="s">
        <v>589</v>
      </c>
      <c r="B59" s="480"/>
      <c r="C59" s="480"/>
      <c r="D59" s="480"/>
      <c r="E59" s="186">
        <f>SUM(E60:E63)</f>
        <v>15955</v>
      </c>
      <c r="F59" s="186"/>
      <c r="G59" s="186">
        <f>SUM(G60:G63)</f>
        <v>8045</v>
      </c>
      <c r="H59" s="185"/>
      <c r="I59" s="185">
        <f>SUM(I60:I63)</f>
        <v>45598</v>
      </c>
    </row>
    <row r="60" spans="1:9" ht="23.25" customHeight="1" x14ac:dyDescent="0.2">
      <c r="A60" s="479" t="s">
        <v>36</v>
      </c>
      <c r="B60" s="531"/>
      <c r="C60" s="531"/>
      <c r="D60" s="531"/>
      <c r="E60" s="186">
        <v>10764</v>
      </c>
      <c r="F60" s="186"/>
      <c r="G60" s="186">
        <v>8045</v>
      </c>
      <c r="H60" s="185"/>
      <c r="I60" s="185">
        <v>32251</v>
      </c>
    </row>
    <row r="61" spans="1:9" x14ac:dyDescent="0.2">
      <c r="A61" s="479" t="s">
        <v>98</v>
      </c>
      <c r="B61" s="532"/>
      <c r="C61" s="532"/>
      <c r="D61" s="532"/>
      <c r="E61" s="186">
        <v>1308</v>
      </c>
      <c r="F61" s="186"/>
      <c r="G61" s="186">
        <v>0</v>
      </c>
      <c r="H61" s="185"/>
      <c r="I61" s="185">
        <v>699</v>
      </c>
    </row>
    <row r="62" spans="1:9" x14ac:dyDescent="0.2">
      <c r="A62" s="478" t="s">
        <v>97</v>
      </c>
      <c r="B62" s="532"/>
      <c r="C62" s="532"/>
      <c r="D62" s="532"/>
      <c r="E62" s="186">
        <v>1</v>
      </c>
      <c r="F62" s="186"/>
      <c r="G62" s="186">
        <v>0</v>
      </c>
      <c r="H62" s="185"/>
      <c r="I62" s="185">
        <v>10324</v>
      </c>
    </row>
    <row r="63" spans="1:9" x14ac:dyDescent="0.2">
      <c r="A63" s="478" t="s">
        <v>96</v>
      </c>
      <c r="B63" s="532"/>
      <c r="C63" s="532"/>
      <c r="D63" s="532"/>
      <c r="E63" s="186">
        <v>3882</v>
      </c>
      <c r="F63" s="186"/>
      <c r="G63" s="186">
        <v>0</v>
      </c>
      <c r="H63" s="185"/>
      <c r="I63" s="185">
        <v>2324</v>
      </c>
    </row>
    <row r="64" spans="1:9" ht="23.25" customHeight="1" x14ac:dyDescent="0.2">
      <c r="A64" s="480" t="s">
        <v>588</v>
      </c>
      <c r="B64" s="480"/>
      <c r="C64" s="480"/>
      <c r="D64" s="480"/>
      <c r="E64" s="186">
        <f>SUM(E65:E67)</f>
        <v>0</v>
      </c>
      <c r="F64" s="186"/>
      <c r="G64" s="186">
        <f>SUM(G65:G67)</f>
        <v>0</v>
      </c>
      <c r="H64" s="185"/>
      <c r="I64" s="185">
        <f>SUM(I65:I67)</f>
        <v>6611</v>
      </c>
    </row>
    <row r="65" spans="1:9" ht="23.25" customHeight="1" x14ac:dyDescent="0.2">
      <c r="A65" s="478" t="s">
        <v>36</v>
      </c>
      <c r="B65" s="532"/>
      <c r="C65" s="532"/>
      <c r="D65" s="532"/>
      <c r="E65" s="186">
        <v>0</v>
      </c>
      <c r="F65" s="186"/>
      <c r="G65" s="186">
        <v>0</v>
      </c>
      <c r="H65" s="185"/>
      <c r="I65" s="185">
        <v>6610</v>
      </c>
    </row>
    <row r="66" spans="1:9" x14ac:dyDescent="0.2">
      <c r="A66" s="478" t="s">
        <v>97</v>
      </c>
      <c r="B66" s="532"/>
      <c r="C66" s="532"/>
      <c r="D66" s="532"/>
      <c r="E66" s="186">
        <v>0</v>
      </c>
      <c r="F66" s="186"/>
      <c r="G66" s="186">
        <v>0</v>
      </c>
      <c r="H66" s="185"/>
      <c r="I66" s="185">
        <v>0</v>
      </c>
    </row>
    <row r="67" spans="1:9" x14ac:dyDescent="0.2">
      <c r="A67" s="478" t="s">
        <v>96</v>
      </c>
      <c r="B67" s="532"/>
      <c r="C67" s="532"/>
      <c r="D67" s="532"/>
      <c r="E67" s="186">
        <v>0</v>
      </c>
      <c r="F67" s="186"/>
      <c r="G67" s="186">
        <v>0</v>
      </c>
      <c r="H67" s="185"/>
      <c r="I67" s="185">
        <v>1</v>
      </c>
    </row>
    <row r="68" spans="1:9" ht="23.25" customHeight="1" x14ac:dyDescent="0.2">
      <c r="A68" s="517" t="s">
        <v>587</v>
      </c>
      <c r="B68" s="517"/>
      <c r="C68" s="517"/>
      <c r="D68" s="517"/>
      <c r="E68" s="186">
        <f>SUM(E69:E72)</f>
        <v>0</v>
      </c>
      <c r="F68" s="186"/>
      <c r="G68" s="186">
        <f>SUM(G69:G72)</f>
        <v>9824</v>
      </c>
      <c r="H68" s="186"/>
      <c r="I68" s="186">
        <f>SUM(I69:I72)</f>
        <v>24308</v>
      </c>
    </row>
    <row r="69" spans="1:9" ht="23.25" customHeight="1" x14ac:dyDescent="0.2">
      <c r="A69" s="515" t="s">
        <v>36</v>
      </c>
      <c r="B69" s="518"/>
      <c r="C69" s="518"/>
      <c r="D69" s="518"/>
      <c r="E69" s="186">
        <v>0</v>
      </c>
      <c r="F69" s="186"/>
      <c r="G69" s="186">
        <v>9824</v>
      </c>
      <c r="H69" s="186"/>
      <c r="I69" s="186">
        <v>23614</v>
      </c>
    </row>
    <row r="70" spans="1:9" x14ac:dyDescent="0.2">
      <c r="A70" s="487" t="s">
        <v>98</v>
      </c>
      <c r="B70" s="518"/>
      <c r="C70" s="518"/>
      <c r="D70" s="518"/>
      <c r="E70" s="186">
        <v>0</v>
      </c>
      <c r="F70" s="186"/>
      <c r="G70" s="186">
        <v>0</v>
      </c>
      <c r="H70" s="186"/>
      <c r="I70" s="186">
        <v>0</v>
      </c>
    </row>
    <row r="71" spans="1:9" x14ac:dyDescent="0.2">
      <c r="A71" s="515" t="s">
        <v>97</v>
      </c>
      <c r="B71" s="518"/>
      <c r="C71" s="518"/>
      <c r="D71" s="518"/>
      <c r="E71" s="186">
        <v>0</v>
      </c>
      <c r="F71" s="186"/>
      <c r="G71" s="186">
        <v>0</v>
      </c>
      <c r="H71" s="186"/>
      <c r="I71" s="186">
        <v>0</v>
      </c>
    </row>
    <row r="72" spans="1:9" x14ac:dyDescent="0.2">
      <c r="A72" s="515" t="s">
        <v>96</v>
      </c>
      <c r="B72" s="518"/>
      <c r="C72" s="518"/>
      <c r="D72" s="518"/>
      <c r="E72" s="186">
        <v>0</v>
      </c>
      <c r="F72" s="186"/>
      <c r="G72" s="186">
        <v>0</v>
      </c>
      <c r="H72" s="186"/>
      <c r="I72" s="186">
        <v>694</v>
      </c>
    </row>
    <row r="73" spans="1:9" ht="23.25" customHeight="1" x14ac:dyDescent="0.2">
      <c r="A73" s="480" t="s">
        <v>586</v>
      </c>
      <c r="B73" s="480"/>
      <c r="C73" s="480"/>
      <c r="D73" s="480"/>
      <c r="E73" s="186">
        <f>SUM(E74:E77)</f>
        <v>0</v>
      </c>
      <c r="F73" s="186"/>
      <c r="G73" s="186">
        <f>SUM(G74:G77)</f>
        <v>12575</v>
      </c>
      <c r="H73" s="185"/>
      <c r="I73" s="185">
        <f>SUM(I74:I77)</f>
        <v>28977</v>
      </c>
    </row>
    <row r="74" spans="1:9" ht="23.25" customHeight="1" x14ac:dyDescent="0.2">
      <c r="A74" s="479" t="s">
        <v>36</v>
      </c>
      <c r="B74" s="531"/>
      <c r="C74" s="531"/>
      <c r="D74" s="531"/>
      <c r="E74" s="186">
        <v>0</v>
      </c>
      <c r="F74" s="186"/>
      <c r="G74" s="186">
        <v>12575</v>
      </c>
      <c r="H74" s="185"/>
      <c r="I74" s="185">
        <v>25579</v>
      </c>
    </row>
    <row r="75" spans="1:9" x14ac:dyDescent="0.2">
      <c r="A75" s="479" t="s">
        <v>98</v>
      </c>
      <c r="B75" s="531"/>
      <c r="C75" s="531"/>
      <c r="D75" s="531"/>
      <c r="E75" s="186">
        <v>0</v>
      </c>
      <c r="F75" s="186"/>
      <c r="G75" s="186">
        <v>0</v>
      </c>
      <c r="H75" s="185"/>
      <c r="I75" s="185">
        <v>5</v>
      </c>
    </row>
    <row r="76" spans="1:9" x14ac:dyDescent="0.2">
      <c r="A76" s="479" t="s">
        <v>97</v>
      </c>
      <c r="B76" s="531"/>
      <c r="C76" s="531"/>
      <c r="D76" s="531"/>
      <c r="E76" s="186">
        <v>0</v>
      </c>
      <c r="F76" s="186"/>
      <c r="G76" s="186">
        <v>0</v>
      </c>
      <c r="H76" s="185"/>
      <c r="I76" s="185">
        <v>0</v>
      </c>
    </row>
    <row r="77" spans="1:9" x14ac:dyDescent="0.2">
      <c r="A77" s="479" t="s">
        <v>96</v>
      </c>
      <c r="B77" s="531"/>
      <c r="C77" s="531"/>
      <c r="D77" s="531"/>
      <c r="E77" s="186">
        <v>0</v>
      </c>
      <c r="F77" s="186"/>
      <c r="G77" s="186">
        <v>0</v>
      </c>
      <c r="H77" s="185"/>
      <c r="I77" s="185">
        <v>3393</v>
      </c>
    </row>
    <row r="78" spans="1:9" ht="23.25" customHeight="1" x14ac:dyDescent="0.2">
      <c r="A78" s="480" t="s">
        <v>681</v>
      </c>
      <c r="B78" s="480"/>
      <c r="C78" s="480"/>
      <c r="D78" s="480"/>
      <c r="E78" s="186">
        <f>SUM(E79:E80)</f>
        <v>0</v>
      </c>
      <c r="F78" s="186"/>
      <c r="G78" s="186">
        <f>SUM(G79:G80)</f>
        <v>0</v>
      </c>
      <c r="H78" s="185"/>
      <c r="I78" s="185">
        <f>SUM(I79:I80)</f>
        <v>2088</v>
      </c>
    </row>
    <row r="79" spans="1:9" ht="23.25" customHeight="1" x14ac:dyDescent="0.2">
      <c r="A79" s="479" t="s">
        <v>36</v>
      </c>
      <c r="B79" s="531"/>
      <c r="C79" s="531"/>
      <c r="D79" s="531"/>
      <c r="E79" s="186">
        <v>0</v>
      </c>
      <c r="F79" s="186"/>
      <c r="G79" s="186">
        <v>0</v>
      </c>
      <c r="H79" s="185"/>
      <c r="I79" s="185">
        <v>1497</v>
      </c>
    </row>
    <row r="80" spans="1:9" x14ac:dyDescent="0.2">
      <c r="A80" s="479" t="s">
        <v>96</v>
      </c>
      <c r="B80" s="531"/>
      <c r="C80" s="531"/>
      <c r="D80" s="531"/>
      <c r="E80" s="186">
        <v>0</v>
      </c>
      <c r="F80" s="186"/>
      <c r="G80" s="186">
        <v>0</v>
      </c>
      <c r="H80" s="185"/>
      <c r="I80" s="185">
        <v>591</v>
      </c>
    </row>
    <row r="81" spans="1:9" ht="23.25" customHeight="1" x14ac:dyDescent="0.2">
      <c r="A81" s="480" t="s">
        <v>682</v>
      </c>
      <c r="B81" s="480"/>
      <c r="C81" s="480"/>
      <c r="D81" s="480"/>
      <c r="E81" s="186">
        <f>SUM(E82:E82)</f>
        <v>0</v>
      </c>
      <c r="F81" s="186"/>
      <c r="G81" s="186">
        <f>SUM(G82:G82)</f>
        <v>2832</v>
      </c>
      <c r="H81" s="186"/>
      <c r="I81" s="186">
        <f>SUM(I82:I82)</f>
        <v>0</v>
      </c>
    </row>
    <row r="82" spans="1:9" ht="23.25" customHeight="1" x14ac:dyDescent="0.2">
      <c r="A82" s="478" t="s">
        <v>36</v>
      </c>
      <c r="B82" s="532"/>
      <c r="C82" s="532"/>
      <c r="D82" s="532"/>
      <c r="E82" s="186">
        <v>0</v>
      </c>
      <c r="F82" s="186"/>
      <c r="G82" s="186">
        <v>2832</v>
      </c>
      <c r="H82" s="185"/>
      <c r="I82" s="185">
        <v>0</v>
      </c>
    </row>
    <row r="83" spans="1:9" ht="23.25" customHeight="1" x14ac:dyDescent="0.2">
      <c r="A83" s="480" t="s">
        <v>683</v>
      </c>
      <c r="B83" s="480"/>
      <c r="C83" s="480"/>
      <c r="D83" s="480"/>
      <c r="E83" s="186">
        <f>SUM(E84:E85)</f>
        <v>0</v>
      </c>
      <c r="F83" s="186"/>
      <c r="G83" s="186">
        <f>SUM(G84:G85)</f>
        <v>0</v>
      </c>
      <c r="H83" s="185"/>
      <c r="I83" s="185">
        <f>SUM(I84:I85)</f>
        <v>12298</v>
      </c>
    </row>
    <row r="84" spans="1:9" ht="23.25" customHeight="1" x14ac:dyDescent="0.2">
      <c r="A84" s="478" t="s">
        <v>36</v>
      </c>
      <c r="B84" s="532"/>
      <c r="C84" s="532"/>
      <c r="D84" s="532"/>
      <c r="E84" s="186">
        <v>0</v>
      </c>
      <c r="F84" s="186"/>
      <c r="G84" s="186">
        <v>0</v>
      </c>
      <c r="H84" s="185"/>
      <c r="I84" s="185">
        <v>11291</v>
      </c>
    </row>
    <row r="85" spans="1:9" x14ac:dyDescent="0.2">
      <c r="A85" s="478" t="s">
        <v>96</v>
      </c>
      <c r="B85" s="532"/>
      <c r="C85" s="532"/>
      <c r="D85" s="532"/>
      <c r="E85" s="186">
        <v>0</v>
      </c>
      <c r="F85" s="186"/>
      <c r="G85" s="186">
        <v>0</v>
      </c>
      <c r="H85" s="185"/>
      <c r="I85" s="185">
        <v>1007</v>
      </c>
    </row>
    <row r="86" spans="1:9" ht="23.25" customHeight="1" x14ac:dyDescent="0.2">
      <c r="A86" s="480" t="s">
        <v>585</v>
      </c>
      <c r="B86" s="480"/>
      <c r="C86" s="480"/>
      <c r="D86" s="480"/>
      <c r="E86" s="186">
        <f>SUM(E87:E88)</f>
        <v>0</v>
      </c>
      <c r="F86" s="186"/>
      <c r="G86" s="186">
        <f>SUM(G87:G88)</f>
        <v>7565</v>
      </c>
      <c r="H86" s="185"/>
      <c r="I86" s="185">
        <f>SUM(I87:I88)</f>
        <v>18917</v>
      </c>
    </row>
    <row r="87" spans="1:9" ht="23.25" customHeight="1" x14ac:dyDescent="0.2">
      <c r="A87" s="478" t="s">
        <v>36</v>
      </c>
      <c r="B87" s="532"/>
      <c r="C87" s="532"/>
      <c r="D87" s="532"/>
      <c r="E87" s="186">
        <v>0</v>
      </c>
      <c r="F87" s="186"/>
      <c r="G87" s="186">
        <v>7565</v>
      </c>
      <c r="H87" s="185"/>
      <c r="I87" s="185">
        <v>16069</v>
      </c>
    </row>
    <row r="88" spans="1:9" x14ac:dyDescent="0.2">
      <c r="A88" s="478" t="s">
        <v>96</v>
      </c>
      <c r="B88" s="531"/>
      <c r="C88" s="531"/>
      <c r="D88" s="531"/>
      <c r="E88" s="186">
        <v>0</v>
      </c>
      <c r="F88" s="186"/>
      <c r="G88" s="186">
        <v>0</v>
      </c>
      <c r="H88" s="185"/>
      <c r="I88" s="185">
        <v>2848</v>
      </c>
    </row>
    <row r="89" spans="1:9" ht="23.25" customHeight="1" x14ac:dyDescent="0.2">
      <c r="A89" s="533" t="s">
        <v>584</v>
      </c>
      <c r="B89" s="533"/>
      <c r="C89" s="533"/>
      <c r="D89" s="533"/>
      <c r="E89" s="186">
        <f>SUM(E90:E93)</f>
        <v>0</v>
      </c>
      <c r="F89" s="186"/>
      <c r="G89" s="186">
        <f>SUM(G90:G93)</f>
        <v>0</v>
      </c>
      <c r="H89" s="185"/>
      <c r="I89" s="185">
        <f>SUM(I90:I93)</f>
        <v>21761</v>
      </c>
    </row>
    <row r="90" spans="1:9" ht="23.25" customHeight="1" x14ac:dyDescent="0.2">
      <c r="A90" s="478" t="s">
        <v>36</v>
      </c>
      <c r="B90" s="531"/>
      <c r="C90" s="531"/>
      <c r="D90" s="531"/>
      <c r="E90" s="186">
        <v>0</v>
      </c>
      <c r="F90" s="186"/>
      <c r="G90" s="186">
        <v>0</v>
      </c>
      <c r="H90" s="185"/>
      <c r="I90" s="185">
        <v>21241</v>
      </c>
    </row>
    <row r="91" spans="1:9" x14ac:dyDescent="0.2">
      <c r="A91" s="478" t="s">
        <v>98</v>
      </c>
      <c r="B91" s="531"/>
      <c r="C91" s="531"/>
      <c r="D91" s="531"/>
      <c r="E91" s="186">
        <v>0</v>
      </c>
      <c r="F91" s="186"/>
      <c r="G91" s="186">
        <v>0</v>
      </c>
      <c r="H91" s="185"/>
      <c r="I91" s="185">
        <v>8</v>
      </c>
    </row>
    <row r="92" spans="1:9" x14ac:dyDescent="0.2">
      <c r="A92" s="478" t="s">
        <v>97</v>
      </c>
      <c r="B92" s="532"/>
      <c r="C92" s="532"/>
      <c r="D92" s="532"/>
      <c r="E92" s="186">
        <v>0</v>
      </c>
      <c r="F92" s="186"/>
      <c r="G92" s="186">
        <v>0</v>
      </c>
      <c r="H92" s="185"/>
      <c r="I92" s="185">
        <v>0</v>
      </c>
    </row>
    <row r="93" spans="1:9" x14ac:dyDescent="0.2">
      <c r="A93" s="478" t="s">
        <v>96</v>
      </c>
      <c r="B93" s="532"/>
      <c r="C93" s="532"/>
      <c r="D93" s="532"/>
      <c r="E93" s="186">
        <v>0</v>
      </c>
      <c r="F93" s="186"/>
      <c r="G93" s="186">
        <v>0</v>
      </c>
      <c r="H93" s="185"/>
      <c r="I93" s="185">
        <v>512</v>
      </c>
    </row>
    <row r="94" spans="1:9" ht="23.25" customHeight="1" x14ac:dyDescent="0.2">
      <c r="A94" s="480" t="s">
        <v>583</v>
      </c>
      <c r="B94" s="480"/>
      <c r="C94" s="480"/>
      <c r="D94" s="480"/>
      <c r="E94" s="186">
        <f>SUM(E95:E96)</f>
        <v>0</v>
      </c>
      <c r="F94" s="186"/>
      <c r="G94" s="186">
        <f>SUM(G95:G96)</f>
        <v>10448</v>
      </c>
      <c r="H94" s="185"/>
      <c r="I94" s="185">
        <f>SUM(I95:I96)</f>
        <v>21014</v>
      </c>
    </row>
    <row r="95" spans="1:9" ht="23.25" customHeight="1" x14ac:dyDescent="0.2">
      <c r="A95" s="479" t="s">
        <v>36</v>
      </c>
      <c r="B95" s="531"/>
      <c r="C95" s="531"/>
      <c r="D95" s="531"/>
      <c r="E95" s="186">
        <v>0</v>
      </c>
      <c r="F95" s="186"/>
      <c r="G95" s="186">
        <v>10448</v>
      </c>
      <c r="H95" s="185"/>
      <c r="I95" s="185">
        <v>18509</v>
      </c>
    </row>
    <row r="96" spans="1:9" x14ac:dyDescent="0.2">
      <c r="A96" s="479" t="s">
        <v>96</v>
      </c>
      <c r="B96" s="531"/>
      <c r="C96" s="531"/>
      <c r="D96" s="531"/>
      <c r="E96" s="186">
        <v>0</v>
      </c>
      <c r="F96" s="186"/>
      <c r="G96" s="186">
        <v>0</v>
      </c>
      <c r="H96" s="185"/>
      <c r="I96" s="185">
        <v>2505</v>
      </c>
    </row>
    <row r="97" spans="1:9" ht="23.25" customHeight="1" x14ac:dyDescent="0.2">
      <c r="A97" s="480" t="s">
        <v>582</v>
      </c>
      <c r="B97" s="480"/>
      <c r="C97" s="480"/>
      <c r="D97" s="480"/>
      <c r="E97" s="186">
        <f>SUM(E98:E101)</f>
        <v>0</v>
      </c>
      <c r="F97" s="186"/>
      <c r="G97" s="186">
        <f>SUM(G98:G101)</f>
        <v>71340</v>
      </c>
      <c r="H97" s="185"/>
      <c r="I97" s="185">
        <f>SUM(I98:I101)</f>
        <v>47245</v>
      </c>
    </row>
    <row r="98" spans="1:9" ht="23.25" customHeight="1" x14ac:dyDescent="0.2">
      <c r="A98" s="479" t="s">
        <v>36</v>
      </c>
      <c r="B98" s="531"/>
      <c r="C98" s="531"/>
      <c r="D98" s="531"/>
      <c r="E98" s="186">
        <v>0</v>
      </c>
      <c r="F98" s="186"/>
      <c r="G98" s="186">
        <v>53159</v>
      </c>
      <c r="H98" s="185"/>
      <c r="I98" s="185">
        <v>40993</v>
      </c>
    </row>
    <row r="99" spans="1:9" x14ac:dyDescent="0.2">
      <c r="A99" s="479" t="s">
        <v>98</v>
      </c>
      <c r="B99" s="531"/>
      <c r="C99" s="531"/>
      <c r="D99" s="531"/>
      <c r="E99" s="186">
        <v>0</v>
      </c>
      <c r="F99" s="186"/>
      <c r="G99" s="186">
        <v>6456</v>
      </c>
      <c r="H99" s="185"/>
      <c r="I99" s="185">
        <v>0</v>
      </c>
    </row>
    <row r="100" spans="1:9" x14ac:dyDescent="0.2">
      <c r="A100" s="479" t="s">
        <v>97</v>
      </c>
      <c r="B100" s="531"/>
      <c r="C100" s="531"/>
      <c r="D100" s="531"/>
      <c r="E100" s="186">
        <v>0</v>
      </c>
      <c r="F100" s="186"/>
      <c r="G100" s="186">
        <v>5953</v>
      </c>
      <c r="H100" s="185"/>
      <c r="I100" s="185">
        <v>0</v>
      </c>
    </row>
    <row r="101" spans="1:9" x14ac:dyDescent="0.2">
      <c r="A101" s="479" t="s">
        <v>96</v>
      </c>
      <c r="B101" s="531"/>
      <c r="C101" s="531"/>
      <c r="D101" s="531"/>
      <c r="E101" s="186">
        <v>0</v>
      </c>
      <c r="F101" s="186"/>
      <c r="G101" s="186">
        <v>5772</v>
      </c>
      <c r="H101" s="185"/>
      <c r="I101" s="185">
        <v>6252</v>
      </c>
    </row>
    <row r="102" spans="1:9" ht="23.25" customHeight="1" x14ac:dyDescent="0.2">
      <c r="A102" s="480" t="s">
        <v>581</v>
      </c>
      <c r="B102" s="480"/>
      <c r="C102" s="480"/>
      <c r="D102" s="480"/>
      <c r="E102" s="186">
        <f>SUM(E103:E104)</f>
        <v>0</v>
      </c>
      <c r="F102" s="186"/>
      <c r="G102" s="186">
        <f>SUM(G103:G104)</f>
        <v>4151</v>
      </c>
      <c r="H102" s="185"/>
      <c r="I102" s="185">
        <f>SUM(I103:I104)</f>
        <v>10684</v>
      </c>
    </row>
    <row r="103" spans="1:9" ht="23.25" customHeight="1" x14ac:dyDescent="0.2">
      <c r="A103" s="478" t="s">
        <v>36</v>
      </c>
      <c r="B103" s="532"/>
      <c r="C103" s="532"/>
      <c r="D103" s="532"/>
      <c r="E103" s="186">
        <v>0</v>
      </c>
      <c r="F103" s="186"/>
      <c r="G103" s="186">
        <v>4151</v>
      </c>
      <c r="H103" s="185"/>
      <c r="I103" s="185">
        <v>9645</v>
      </c>
    </row>
    <row r="104" spans="1:9" x14ac:dyDescent="0.2">
      <c r="A104" s="478" t="s">
        <v>96</v>
      </c>
      <c r="B104" s="532"/>
      <c r="C104" s="532"/>
      <c r="D104" s="532"/>
      <c r="E104" s="186">
        <v>0</v>
      </c>
      <c r="F104" s="186"/>
      <c r="G104" s="186">
        <v>0</v>
      </c>
      <c r="H104" s="185"/>
      <c r="I104" s="185">
        <v>1039</v>
      </c>
    </row>
    <row r="105" spans="1:9" ht="23.25" customHeight="1" x14ac:dyDescent="0.2">
      <c r="A105" s="480" t="s">
        <v>580</v>
      </c>
      <c r="B105" s="480"/>
      <c r="C105" s="480"/>
      <c r="D105" s="480"/>
      <c r="E105" s="186">
        <f>SUM(E106:E108)</f>
        <v>0</v>
      </c>
      <c r="F105" s="186"/>
      <c r="G105" s="186">
        <f>SUM(G106:G108)</f>
        <v>2781</v>
      </c>
      <c r="H105" s="185"/>
      <c r="I105" s="185">
        <f>SUM(I106:I108)</f>
        <v>15864</v>
      </c>
    </row>
    <row r="106" spans="1:9" ht="23.25" customHeight="1" x14ac:dyDescent="0.2">
      <c r="A106" s="479" t="s">
        <v>36</v>
      </c>
      <c r="B106" s="531"/>
      <c r="C106" s="531"/>
      <c r="D106" s="531"/>
      <c r="E106" s="186">
        <v>0</v>
      </c>
      <c r="F106" s="186"/>
      <c r="G106" s="186">
        <v>2781</v>
      </c>
      <c r="H106" s="185"/>
      <c r="I106" s="185">
        <v>14563</v>
      </c>
    </row>
    <row r="107" spans="1:9" x14ac:dyDescent="0.2">
      <c r="A107" s="479" t="s">
        <v>98</v>
      </c>
      <c r="B107" s="531"/>
      <c r="C107" s="531"/>
      <c r="D107" s="531"/>
      <c r="E107" s="186">
        <v>0</v>
      </c>
      <c r="F107" s="186"/>
      <c r="G107" s="186">
        <v>0</v>
      </c>
      <c r="H107" s="185"/>
      <c r="I107" s="185">
        <v>1</v>
      </c>
    </row>
    <row r="108" spans="1:9" x14ac:dyDescent="0.2">
      <c r="A108" s="479" t="s">
        <v>96</v>
      </c>
      <c r="B108" s="531"/>
      <c r="C108" s="531"/>
      <c r="D108" s="531"/>
      <c r="E108" s="186">
        <v>0</v>
      </c>
      <c r="F108" s="186"/>
      <c r="G108" s="186">
        <v>0</v>
      </c>
      <c r="H108" s="185"/>
      <c r="I108" s="185">
        <v>1300</v>
      </c>
    </row>
    <row r="109" spans="1:9" ht="23.25" customHeight="1" x14ac:dyDescent="0.2">
      <c r="A109" s="480" t="s">
        <v>579</v>
      </c>
      <c r="B109" s="480"/>
      <c r="C109" s="480"/>
      <c r="D109" s="480"/>
      <c r="E109" s="186">
        <f>SUM(E110:E111)</f>
        <v>0</v>
      </c>
      <c r="F109" s="186"/>
      <c r="G109" s="186">
        <f>SUM(G110:G111)</f>
        <v>19263</v>
      </c>
      <c r="H109" s="185"/>
      <c r="I109" s="185">
        <f>SUM(I110:I111)</f>
        <v>9855</v>
      </c>
    </row>
    <row r="110" spans="1:9" ht="23.25" customHeight="1" x14ac:dyDescent="0.2">
      <c r="A110" s="479" t="s">
        <v>36</v>
      </c>
      <c r="B110" s="531"/>
      <c r="C110" s="531"/>
      <c r="D110" s="531"/>
      <c r="E110" s="186">
        <v>0</v>
      </c>
      <c r="F110" s="186"/>
      <c r="G110" s="186">
        <v>19263</v>
      </c>
      <c r="H110" s="185"/>
      <c r="I110" s="185">
        <v>7532</v>
      </c>
    </row>
    <row r="111" spans="1:9" x14ac:dyDescent="0.2">
      <c r="A111" s="478" t="s">
        <v>96</v>
      </c>
      <c r="B111" s="532"/>
      <c r="C111" s="532"/>
      <c r="D111" s="532"/>
      <c r="E111" s="186">
        <v>0</v>
      </c>
      <c r="F111" s="186"/>
      <c r="G111" s="186">
        <v>0</v>
      </c>
      <c r="H111" s="185"/>
      <c r="I111" s="185">
        <v>2323</v>
      </c>
    </row>
    <row r="112" spans="1:9" ht="23.25" customHeight="1" x14ac:dyDescent="0.2">
      <c r="A112" s="480" t="s">
        <v>578</v>
      </c>
      <c r="B112" s="480"/>
      <c r="C112" s="480"/>
      <c r="D112" s="480"/>
      <c r="E112" s="186">
        <f>SUM(E113:E116)</f>
        <v>0</v>
      </c>
      <c r="F112" s="186"/>
      <c r="G112" s="186">
        <f>SUM(G113:G116)</f>
        <v>4389</v>
      </c>
      <c r="H112" s="185"/>
      <c r="I112" s="185">
        <f>SUM(I113:I116)</f>
        <v>73420</v>
      </c>
    </row>
    <row r="113" spans="1:9" ht="23.25" customHeight="1" x14ac:dyDescent="0.2">
      <c r="A113" s="478" t="s">
        <v>36</v>
      </c>
      <c r="B113" s="532"/>
      <c r="C113" s="532"/>
      <c r="D113" s="532"/>
      <c r="E113" s="186">
        <v>0</v>
      </c>
      <c r="F113" s="186"/>
      <c r="G113" s="186">
        <v>4389</v>
      </c>
      <c r="H113" s="185"/>
      <c r="I113" s="185">
        <v>54986</v>
      </c>
    </row>
    <row r="114" spans="1:9" x14ac:dyDescent="0.2">
      <c r="A114" s="479" t="s">
        <v>98</v>
      </c>
      <c r="B114" s="532"/>
      <c r="C114" s="532"/>
      <c r="D114" s="532"/>
      <c r="E114" s="186">
        <v>0</v>
      </c>
      <c r="F114" s="186"/>
      <c r="G114" s="186">
        <v>0</v>
      </c>
      <c r="H114" s="185"/>
      <c r="I114" s="185">
        <v>2172</v>
      </c>
    </row>
    <row r="115" spans="1:9" x14ac:dyDescent="0.2">
      <c r="A115" s="478" t="s">
        <v>97</v>
      </c>
      <c r="B115" s="532"/>
      <c r="C115" s="532"/>
      <c r="D115" s="532"/>
      <c r="E115" s="186">
        <v>0</v>
      </c>
      <c r="F115" s="186"/>
      <c r="G115" s="186">
        <v>0</v>
      </c>
      <c r="H115" s="185"/>
      <c r="I115" s="185">
        <v>10665</v>
      </c>
    </row>
    <row r="116" spans="1:9" x14ac:dyDescent="0.2">
      <c r="A116" s="478" t="s">
        <v>96</v>
      </c>
      <c r="B116" s="532"/>
      <c r="C116" s="532"/>
      <c r="D116" s="532"/>
      <c r="E116" s="186">
        <v>0</v>
      </c>
      <c r="F116" s="186"/>
      <c r="G116" s="186">
        <v>0</v>
      </c>
      <c r="H116" s="185"/>
      <c r="I116" s="185">
        <v>5597</v>
      </c>
    </row>
    <row r="117" spans="1:9" ht="23.25" customHeight="1" x14ac:dyDescent="0.2">
      <c r="A117" s="480" t="s">
        <v>684</v>
      </c>
      <c r="B117" s="480"/>
      <c r="C117" s="480"/>
      <c r="D117" s="480"/>
      <c r="E117" s="186">
        <f>SUM(E118:E119)</f>
        <v>0</v>
      </c>
      <c r="F117" s="186"/>
      <c r="G117" s="186">
        <f>SUM(G118:G119)</f>
        <v>13605</v>
      </c>
      <c r="H117" s="186"/>
      <c r="I117" s="186">
        <f>SUM(I118:I119)</f>
        <v>6568</v>
      </c>
    </row>
    <row r="118" spans="1:9" ht="23.25" customHeight="1" x14ac:dyDescent="0.2">
      <c r="A118" s="478" t="s">
        <v>36</v>
      </c>
      <c r="B118" s="532"/>
      <c r="C118" s="532"/>
      <c r="D118" s="532"/>
      <c r="E118" s="186">
        <v>0</v>
      </c>
      <c r="F118" s="186"/>
      <c r="G118" s="186">
        <v>13605</v>
      </c>
      <c r="H118" s="185"/>
      <c r="I118" s="185">
        <v>6284</v>
      </c>
    </row>
    <row r="119" spans="1:9" x14ac:dyDescent="0.2">
      <c r="A119" s="478" t="s">
        <v>96</v>
      </c>
      <c r="B119" s="532"/>
      <c r="C119" s="532"/>
      <c r="D119" s="532"/>
      <c r="E119" s="186">
        <v>0</v>
      </c>
      <c r="F119" s="186"/>
      <c r="G119" s="186">
        <v>0</v>
      </c>
      <c r="H119" s="185"/>
      <c r="I119" s="185">
        <v>284</v>
      </c>
    </row>
    <row r="120" spans="1:9" ht="23.25" customHeight="1" x14ac:dyDescent="0.2">
      <c r="A120" s="480" t="s">
        <v>577</v>
      </c>
      <c r="B120" s="480"/>
      <c r="C120" s="480"/>
      <c r="D120" s="480"/>
      <c r="E120" s="186">
        <f>SUM(E121:E123)</f>
        <v>0</v>
      </c>
      <c r="F120" s="186"/>
      <c r="G120" s="186">
        <f>SUM(G121:G123)</f>
        <v>4496</v>
      </c>
      <c r="H120" s="185"/>
      <c r="I120" s="185">
        <f>SUM(I121:I123)</f>
        <v>8442</v>
      </c>
    </row>
    <row r="121" spans="1:9" ht="23.25" customHeight="1" x14ac:dyDescent="0.2">
      <c r="A121" s="478" t="s">
        <v>36</v>
      </c>
      <c r="B121" s="532"/>
      <c r="C121" s="532"/>
      <c r="D121" s="532"/>
      <c r="E121" s="186">
        <v>0</v>
      </c>
      <c r="F121" s="186"/>
      <c r="G121" s="186">
        <v>4496</v>
      </c>
      <c r="H121" s="185"/>
      <c r="I121" s="185">
        <v>7733</v>
      </c>
    </row>
    <row r="122" spans="1:9" x14ac:dyDescent="0.2">
      <c r="A122" s="479" t="s">
        <v>98</v>
      </c>
      <c r="B122" s="532"/>
      <c r="C122" s="532"/>
      <c r="D122" s="532"/>
      <c r="E122" s="186">
        <v>0</v>
      </c>
      <c r="F122" s="186"/>
      <c r="G122" s="186">
        <v>0</v>
      </c>
      <c r="H122" s="185"/>
      <c r="I122" s="185">
        <v>2</v>
      </c>
    </row>
    <row r="123" spans="1:9" x14ac:dyDescent="0.2">
      <c r="A123" s="478" t="s">
        <v>96</v>
      </c>
      <c r="B123" s="532"/>
      <c r="C123" s="532"/>
      <c r="D123" s="532"/>
      <c r="E123" s="186">
        <v>0</v>
      </c>
      <c r="F123" s="186"/>
      <c r="G123" s="186">
        <v>0</v>
      </c>
      <c r="H123" s="185"/>
      <c r="I123" s="185">
        <v>707</v>
      </c>
    </row>
    <row r="124" spans="1:9" ht="23.25" customHeight="1" x14ac:dyDescent="0.2">
      <c r="A124" s="480" t="s">
        <v>576</v>
      </c>
      <c r="B124" s="480"/>
      <c r="C124" s="480"/>
      <c r="D124" s="480"/>
      <c r="E124" s="186">
        <f>SUM(E125:E127)</f>
        <v>0</v>
      </c>
      <c r="F124" s="186"/>
      <c r="G124" s="186">
        <f>SUM(G125:G127)</f>
        <v>16203</v>
      </c>
      <c r="H124" s="185"/>
      <c r="I124" s="185">
        <f>SUM(I125:I127)</f>
        <v>19439</v>
      </c>
    </row>
    <row r="125" spans="1:9" ht="23.25" customHeight="1" x14ac:dyDescent="0.2">
      <c r="A125" s="478" t="s">
        <v>36</v>
      </c>
      <c r="B125" s="532"/>
      <c r="C125" s="532"/>
      <c r="D125" s="532"/>
      <c r="E125" s="186">
        <v>0</v>
      </c>
      <c r="F125" s="186"/>
      <c r="G125" s="186">
        <v>16203</v>
      </c>
      <c r="H125" s="185"/>
      <c r="I125" s="185">
        <v>17279</v>
      </c>
    </row>
    <row r="126" spans="1:9" x14ac:dyDescent="0.2">
      <c r="A126" s="478" t="s">
        <v>97</v>
      </c>
      <c r="B126" s="532"/>
      <c r="C126" s="532"/>
      <c r="D126" s="532"/>
      <c r="E126" s="186">
        <v>0</v>
      </c>
      <c r="F126" s="186"/>
      <c r="G126" s="186">
        <v>0</v>
      </c>
      <c r="H126" s="185"/>
      <c r="I126" s="185">
        <v>0</v>
      </c>
    </row>
    <row r="127" spans="1:9" x14ac:dyDescent="0.2">
      <c r="A127" s="478" t="s">
        <v>96</v>
      </c>
      <c r="B127" s="532"/>
      <c r="C127" s="532"/>
      <c r="D127" s="532"/>
      <c r="E127" s="186">
        <v>0</v>
      </c>
      <c r="F127" s="186"/>
      <c r="G127" s="186">
        <v>0</v>
      </c>
      <c r="H127" s="185"/>
      <c r="I127" s="185">
        <v>2160</v>
      </c>
    </row>
    <row r="128" spans="1:9" ht="23.25" customHeight="1" x14ac:dyDescent="0.2">
      <c r="A128" s="480" t="s">
        <v>575</v>
      </c>
      <c r="B128" s="480"/>
      <c r="C128" s="480"/>
      <c r="D128" s="480"/>
      <c r="E128" s="186">
        <f>SUM(E129:E131)</f>
        <v>0</v>
      </c>
      <c r="F128" s="186"/>
      <c r="G128" s="186">
        <f>SUM(G129:G131)</f>
        <v>0</v>
      </c>
      <c r="H128" s="185"/>
      <c r="I128" s="185">
        <f>SUM(I129:I131)</f>
        <v>9358</v>
      </c>
    </row>
    <row r="129" spans="1:9" ht="23.25" customHeight="1" x14ac:dyDescent="0.2">
      <c r="A129" s="479" t="s">
        <v>36</v>
      </c>
      <c r="B129" s="531"/>
      <c r="C129" s="531"/>
      <c r="D129" s="531"/>
      <c r="E129" s="186">
        <v>0</v>
      </c>
      <c r="F129" s="186"/>
      <c r="G129" s="186">
        <v>0</v>
      </c>
      <c r="H129" s="185"/>
      <c r="I129" s="185">
        <v>8515</v>
      </c>
    </row>
    <row r="130" spans="1:9" x14ac:dyDescent="0.2">
      <c r="A130" s="479" t="s">
        <v>97</v>
      </c>
      <c r="B130" s="531"/>
      <c r="C130" s="531"/>
      <c r="D130" s="531"/>
      <c r="E130" s="186">
        <v>0</v>
      </c>
      <c r="F130" s="186"/>
      <c r="G130" s="186">
        <v>0</v>
      </c>
      <c r="H130" s="185"/>
      <c r="I130" s="185">
        <v>0</v>
      </c>
    </row>
    <row r="131" spans="1:9" x14ac:dyDescent="0.2">
      <c r="A131" s="479" t="s">
        <v>96</v>
      </c>
      <c r="B131" s="531"/>
      <c r="C131" s="531"/>
      <c r="D131" s="531"/>
      <c r="E131" s="186">
        <v>0</v>
      </c>
      <c r="F131" s="186"/>
      <c r="G131" s="186">
        <v>0</v>
      </c>
      <c r="H131" s="185"/>
      <c r="I131" s="185">
        <v>843</v>
      </c>
    </row>
    <row r="132" spans="1:9" ht="23.25" customHeight="1" x14ac:dyDescent="0.2">
      <c r="A132" s="480" t="s">
        <v>574</v>
      </c>
      <c r="B132" s="480"/>
      <c r="C132" s="480"/>
      <c r="D132" s="480"/>
      <c r="E132" s="186">
        <f>SUM(E133:E135)</f>
        <v>0</v>
      </c>
      <c r="F132" s="186"/>
      <c r="G132" s="186">
        <f>SUM(G133:G135)</f>
        <v>7479</v>
      </c>
      <c r="H132" s="185"/>
      <c r="I132" s="185">
        <f>SUM(I133:I135)</f>
        <v>16001</v>
      </c>
    </row>
    <row r="133" spans="1:9" ht="23.25" customHeight="1" x14ac:dyDescent="0.2">
      <c r="A133" s="479" t="s">
        <v>36</v>
      </c>
      <c r="B133" s="531"/>
      <c r="C133" s="531"/>
      <c r="D133" s="531"/>
      <c r="E133" s="186">
        <v>0</v>
      </c>
      <c r="F133" s="186"/>
      <c r="G133" s="186">
        <v>7479</v>
      </c>
      <c r="H133" s="185"/>
      <c r="I133" s="185">
        <v>13933</v>
      </c>
    </row>
    <row r="134" spans="1:9" x14ac:dyDescent="0.2">
      <c r="A134" s="479" t="s">
        <v>98</v>
      </c>
      <c r="B134" s="532"/>
      <c r="C134" s="532"/>
      <c r="D134" s="532"/>
      <c r="E134" s="186">
        <v>0</v>
      </c>
      <c r="F134" s="186"/>
      <c r="G134" s="186">
        <v>0</v>
      </c>
      <c r="H134" s="185"/>
      <c r="I134" s="185">
        <v>1</v>
      </c>
    </row>
    <row r="135" spans="1:9" x14ac:dyDescent="0.2">
      <c r="A135" s="479" t="s">
        <v>96</v>
      </c>
      <c r="B135" s="531"/>
      <c r="C135" s="531"/>
      <c r="D135" s="531"/>
      <c r="E135" s="186">
        <v>0</v>
      </c>
      <c r="F135" s="186"/>
      <c r="G135" s="186">
        <v>0</v>
      </c>
      <c r="H135" s="185"/>
      <c r="I135" s="185">
        <v>2067</v>
      </c>
    </row>
    <row r="136" spans="1:9" ht="23.25" customHeight="1" x14ac:dyDescent="0.2">
      <c r="A136" s="480" t="s">
        <v>573</v>
      </c>
      <c r="B136" s="480"/>
      <c r="C136" s="480"/>
      <c r="D136" s="480"/>
      <c r="E136" s="186">
        <f>SUM(E137:E138)</f>
        <v>0</v>
      </c>
      <c r="F136" s="186"/>
      <c r="G136" s="186">
        <f>SUM(G137:G138)</f>
        <v>7870</v>
      </c>
      <c r="H136" s="185"/>
      <c r="I136" s="185">
        <f>SUM(I137:I138)</f>
        <v>25173</v>
      </c>
    </row>
    <row r="137" spans="1:9" ht="23.25" customHeight="1" x14ac:dyDescent="0.2">
      <c r="A137" s="479" t="s">
        <v>36</v>
      </c>
      <c r="B137" s="531"/>
      <c r="C137" s="531"/>
      <c r="D137" s="531"/>
      <c r="E137" s="186">
        <v>0</v>
      </c>
      <c r="F137" s="186"/>
      <c r="G137" s="186">
        <v>7870</v>
      </c>
      <c r="H137" s="185"/>
      <c r="I137" s="185">
        <v>23529</v>
      </c>
    </row>
    <row r="138" spans="1:9" x14ac:dyDescent="0.2">
      <c r="A138" s="478" t="s">
        <v>96</v>
      </c>
      <c r="B138" s="532"/>
      <c r="C138" s="532"/>
      <c r="D138" s="532"/>
      <c r="E138" s="186">
        <v>0</v>
      </c>
      <c r="F138" s="186"/>
      <c r="G138" s="186">
        <v>0</v>
      </c>
      <c r="H138" s="185"/>
      <c r="I138" s="185">
        <v>1644</v>
      </c>
    </row>
    <row r="139" spans="1:9" ht="23.25" customHeight="1" x14ac:dyDescent="0.2">
      <c r="A139" s="481" t="s">
        <v>572</v>
      </c>
      <c r="B139" s="481"/>
      <c r="C139" s="481"/>
      <c r="D139" s="481"/>
      <c r="E139" s="186">
        <f>SUM(E140:E143)</f>
        <v>0</v>
      </c>
      <c r="F139" s="186"/>
      <c r="G139" s="186">
        <f>SUM(G140:G143)</f>
        <v>24264</v>
      </c>
      <c r="H139" s="185"/>
      <c r="I139" s="185">
        <f>SUM(I140:I143)</f>
        <v>60783</v>
      </c>
    </row>
    <row r="140" spans="1:9" ht="23.25" customHeight="1" x14ac:dyDescent="0.2">
      <c r="A140" s="478" t="s">
        <v>36</v>
      </c>
      <c r="B140" s="532"/>
      <c r="C140" s="532"/>
      <c r="D140" s="532"/>
      <c r="E140" s="186">
        <v>0</v>
      </c>
      <c r="F140" s="186"/>
      <c r="G140" s="186">
        <v>24264</v>
      </c>
      <c r="H140" s="185"/>
      <c r="I140" s="185">
        <v>44569</v>
      </c>
    </row>
    <row r="141" spans="1:9" x14ac:dyDescent="0.2">
      <c r="A141" s="479" t="s">
        <v>98</v>
      </c>
      <c r="B141" s="532"/>
      <c r="C141" s="532"/>
      <c r="D141" s="532"/>
      <c r="E141" s="186">
        <v>0</v>
      </c>
      <c r="F141" s="186"/>
      <c r="G141" s="186">
        <v>0</v>
      </c>
      <c r="H141" s="185"/>
      <c r="I141" s="185">
        <v>3046</v>
      </c>
    </row>
    <row r="142" spans="1:9" x14ac:dyDescent="0.2">
      <c r="A142" s="478" t="s">
        <v>97</v>
      </c>
      <c r="B142" s="532"/>
      <c r="C142" s="532"/>
      <c r="D142" s="532"/>
      <c r="E142" s="186">
        <v>0</v>
      </c>
      <c r="F142" s="186"/>
      <c r="G142" s="186">
        <v>0</v>
      </c>
      <c r="H142" s="185"/>
      <c r="I142" s="185">
        <v>7003</v>
      </c>
    </row>
    <row r="143" spans="1:9" x14ac:dyDescent="0.2">
      <c r="A143" s="478" t="s">
        <v>96</v>
      </c>
      <c r="B143" s="532"/>
      <c r="C143" s="532"/>
      <c r="D143" s="532"/>
      <c r="E143" s="186">
        <v>0</v>
      </c>
      <c r="F143" s="186"/>
      <c r="G143" s="186">
        <v>0</v>
      </c>
      <c r="H143" s="185"/>
      <c r="I143" s="185">
        <v>6165</v>
      </c>
    </row>
    <row r="144" spans="1:9" ht="23.25" customHeight="1" x14ac:dyDescent="0.2">
      <c r="A144" s="480" t="s">
        <v>571</v>
      </c>
      <c r="B144" s="480"/>
      <c r="C144" s="480"/>
      <c r="D144" s="480"/>
      <c r="E144" s="186">
        <f>SUM(E145:E146)</f>
        <v>0</v>
      </c>
      <c r="F144" s="186"/>
      <c r="G144" s="186">
        <f>SUM(G145:G146)</f>
        <v>17605</v>
      </c>
      <c r="H144" s="185"/>
      <c r="I144" s="185">
        <f>SUM(I145:I146)</f>
        <v>19140</v>
      </c>
    </row>
    <row r="145" spans="1:9" ht="23.25" customHeight="1" x14ac:dyDescent="0.2">
      <c r="A145" s="478" t="s">
        <v>36</v>
      </c>
      <c r="B145" s="532"/>
      <c r="C145" s="532"/>
      <c r="D145" s="532"/>
      <c r="E145" s="186">
        <v>0</v>
      </c>
      <c r="F145" s="186"/>
      <c r="G145" s="186">
        <v>17605</v>
      </c>
      <c r="H145" s="185"/>
      <c r="I145" s="185">
        <v>16527</v>
      </c>
    </row>
    <row r="146" spans="1:9" x14ac:dyDescent="0.2">
      <c r="A146" s="478" t="s">
        <v>96</v>
      </c>
      <c r="B146" s="532"/>
      <c r="C146" s="532"/>
      <c r="D146" s="532"/>
      <c r="E146" s="186">
        <v>0</v>
      </c>
      <c r="F146" s="186"/>
      <c r="G146" s="186">
        <v>0</v>
      </c>
      <c r="H146" s="185"/>
      <c r="I146" s="185">
        <v>2613</v>
      </c>
    </row>
    <row r="147" spans="1:9" ht="23.25" customHeight="1" x14ac:dyDescent="0.2">
      <c r="A147" s="480" t="s">
        <v>570</v>
      </c>
      <c r="B147" s="480"/>
      <c r="C147" s="480"/>
      <c r="D147" s="480"/>
      <c r="E147" s="186">
        <f>SUM(E148:E151)</f>
        <v>0</v>
      </c>
      <c r="F147" s="186"/>
      <c r="G147" s="186">
        <f>SUM(G148:G151)</f>
        <v>0</v>
      </c>
      <c r="H147" s="185"/>
      <c r="I147" s="185">
        <f>SUM(I148:I151)</f>
        <v>32934</v>
      </c>
    </row>
    <row r="148" spans="1:9" ht="23.25" customHeight="1" x14ac:dyDescent="0.2">
      <c r="A148" s="478" t="s">
        <v>36</v>
      </c>
      <c r="B148" s="532"/>
      <c r="C148" s="532"/>
      <c r="D148" s="532"/>
      <c r="E148" s="186">
        <v>0</v>
      </c>
      <c r="F148" s="186"/>
      <c r="G148" s="186">
        <v>0</v>
      </c>
      <c r="H148" s="185"/>
      <c r="I148" s="185">
        <v>21269</v>
      </c>
    </row>
    <row r="149" spans="1:9" x14ac:dyDescent="0.2">
      <c r="A149" s="479" t="s">
        <v>98</v>
      </c>
      <c r="B149" s="532"/>
      <c r="C149" s="532"/>
      <c r="D149" s="532"/>
      <c r="E149" s="186">
        <v>0</v>
      </c>
      <c r="F149" s="186"/>
      <c r="G149" s="186">
        <v>0</v>
      </c>
      <c r="H149" s="185"/>
      <c r="I149" s="185">
        <v>3761</v>
      </c>
    </row>
    <row r="150" spans="1:9" x14ac:dyDescent="0.2">
      <c r="A150" s="478" t="s">
        <v>97</v>
      </c>
      <c r="B150" s="532"/>
      <c r="C150" s="532"/>
      <c r="D150" s="532"/>
      <c r="E150" s="186">
        <v>0</v>
      </c>
      <c r="F150" s="186"/>
      <c r="G150" s="186">
        <v>0</v>
      </c>
      <c r="H150" s="185"/>
      <c r="I150" s="185">
        <v>5610</v>
      </c>
    </row>
    <row r="151" spans="1:9" x14ac:dyDescent="0.2">
      <c r="A151" s="478" t="s">
        <v>96</v>
      </c>
      <c r="B151" s="532"/>
      <c r="C151" s="532"/>
      <c r="D151" s="532"/>
      <c r="E151" s="186">
        <v>0</v>
      </c>
      <c r="F151" s="186"/>
      <c r="G151" s="186">
        <v>0</v>
      </c>
      <c r="H151" s="185"/>
      <c r="I151" s="185">
        <v>2294</v>
      </c>
    </row>
    <row r="152" spans="1:9" ht="23.25" customHeight="1" x14ac:dyDescent="0.2">
      <c r="A152" s="480" t="s">
        <v>569</v>
      </c>
      <c r="B152" s="480"/>
      <c r="C152" s="480"/>
      <c r="D152" s="480"/>
      <c r="E152" s="186">
        <f>SUM(E153:E155)</f>
        <v>0</v>
      </c>
      <c r="F152" s="186"/>
      <c r="G152" s="186">
        <f>SUM(G153:G155)</f>
        <v>0</v>
      </c>
      <c r="H152" s="186"/>
      <c r="I152" s="186">
        <f>SUM(I153:I155)</f>
        <v>12725</v>
      </c>
    </row>
    <row r="153" spans="1:9" ht="23.25" customHeight="1" x14ac:dyDescent="0.2">
      <c r="A153" s="478" t="s">
        <v>36</v>
      </c>
      <c r="B153" s="532"/>
      <c r="C153" s="532"/>
      <c r="D153" s="532"/>
      <c r="E153" s="186">
        <v>0</v>
      </c>
      <c r="F153" s="186"/>
      <c r="G153" s="186">
        <v>0</v>
      </c>
      <c r="H153" s="185"/>
      <c r="I153" s="185">
        <v>11692</v>
      </c>
    </row>
    <row r="154" spans="1:9" x14ac:dyDescent="0.2">
      <c r="A154" s="478" t="s">
        <v>97</v>
      </c>
      <c r="B154" s="532"/>
      <c r="C154" s="532"/>
      <c r="D154" s="532"/>
      <c r="E154" s="186">
        <v>0</v>
      </c>
      <c r="F154" s="186"/>
      <c r="G154" s="186">
        <v>0</v>
      </c>
      <c r="H154" s="185"/>
      <c r="I154" s="185">
        <v>0</v>
      </c>
    </row>
    <row r="155" spans="1:9" x14ac:dyDescent="0.2">
      <c r="A155" s="478" t="s">
        <v>96</v>
      </c>
      <c r="B155" s="532"/>
      <c r="C155" s="532"/>
      <c r="D155" s="532"/>
      <c r="E155" s="186">
        <v>0</v>
      </c>
      <c r="F155" s="186"/>
      <c r="G155" s="186">
        <v>0</v>
      </c>
      <c r="H155" s="185"/>
      <c r="I155" s="185">
        <v>1033</v>
      </c>
    </row>
    <row r="156" spans="1:9" ht="23.25" customHeight="1" x14ac:dyDescent="0.2">
      <c r="A156" s="480" t="s">
        <v>568</v>
      </c>
      <c r="B156" s="480"/>
      <c r="C156" s="480"/>
      <c r="D156" s="480"/>
      <c r="E156" s="186">
        <f>SUM(E157:E157)</f>
        <v>0</v>
      </c>
      <c r="F156" s="186"/>
      <c r="G156" s="186">
        <f>SUM(G157:G157)</f>
        <v>15270</v>
      </c>
      <c r="H156" s="185"/>
      <c r="I156" s="185">
        <f>SUM(I157:I157)</f>
        <v>2062</v>
      </c>
    </row>
    <row r="157" spans="1:9" ht="23.25" customHeight="1" x14ac:dyDescent="0.2">
      <c r="A157" s="479" t="s">
        <v>36</v>
      </c>
      <c r="B157" s="531"/>
      <c r="C157" s="531"/>
      <c r="D157" s="531"/>
      <c r="E157" s="186">
        <v>0</v>
      </c>
      <c r="F157" s="186"/>
      <c r="G157" s="186">
        <v>15270</v>
      </c>
      <c r="H157" s="185"/>
      <c r="I157" s="185">
        <v>2062</v>
      </c>
    </row>
    <row r="158" spans="1:9" ht="23.25" customHeight="1" x14ac:dyDescent="0.2">
      <c r="A158" s="480" t="s">
        <v>567</v>
      </c>
      <c r="B158" s="480"/>
      <c r="C158" s="480"/>
      <c r="D158" s="480"/>
      <c r="E158" s="186">
        <f>SUM(E159:E160)</f>
        <v>0</v>
      </c>
      <c r="F158" s="186"/>
      <c r="G158" s="186">
        <f>SUM(G159:G160)</f>
        <v>2804</v>
      </c>
      <c r="H158" s="185"/>
      <c r="I158" s="185">
        <f>SUM(I159:I160)</f>
        <v>11287</v>
      </c>
    </row>
    <row r="159" spans="1:9" ht="23.25" customHeight="1" x14ac:dyDescent="0.2">
      <c r="A159" s="479" t="s">
        <v>36</v>
      </c>
      <c r="B159" s="531"/>
      <c r="C159" s="531"/>
      <c r="D159" s="531"/>
      <c r="E159" s="186">
        <v>0</v>
      </c>
      <c r="F159" s="186"/>
      <c r="G159" s="186">
        <v>2804</v>
      </c>
      <c r="H159" s="185"/>
      <c r="I159" s="185">
        <v>9184</v>
      </c>
    </row>
    <row r="160" spans="1:9" x14ac:dyDescent="0.2">
      <c r="A160" s="479" t="s">
        <v>96</v>
      </c>
      <c r="B160" s="531"/>
      <c r="C160" s="531"/>
      <c r="D160" s="531"/>
      <c r="E160" s="186">
        <v>0</v>
      </c>
      <c r="F160" s="186"/>
      <c r="G160" s="186">
        <v>0</v>
      </c>
      <c r="H160" s="185"/>
      <c r="I160" s="185">
        <v>2103</v>
      </c>
    </row>
    <row r="161" spans="1:9" ht="23.25" customHeight="1" x14ac:dyDescent="0.2">
      <c r="A161" s="480" t="s">
        <v>566</v>
      </c>
      <c r="B161" s="480"/>
      <c r="C161" s="480"/>
      <c r="D161" s="480"/>
      <c r="E161" s="186">
        <f>SUM(E162:E163)</f>
        <v>0</v>
      </c>
      <c r="F161" s="186"/>
      <c r="G161" s="186">
        <f>SUM(G162:G163)</f>
        <v>12163</v>
      </c>
      <c r="H161" s="185"/>
      <c r="I161" s="185">
        <f>SUM(I162:I163)</f>
        <v>10931</v>
      </c>
    </row>
    <row r="162" spans="1:9" ht="23.25" customHeight="1" x14ac:dyDescent="0.2">
      <c r="A162" s="479" t="s">
        <v>36</v>
      </c>
      <c r="B162" s="531"/>
      <c r="C162" s="531"/>
      <c r="D162" s="531"/>
      <c r="E162" s="186">
        <v>0</v>
      </c>
      <c r="F162" s="186"/>
      <c r="G162" s="186">
        <v>12163</v>
      </c>
      <c r="H162" s="185"/>
      <c r="I162" s="185">
        <v>9585</v>
      </c>
    </row>
    <row r="163" spans="1:9" x14ac:dyDescent="0.2">
      <c r="A163" s="478" t="s">
        <v>96</v>
      </c>
      <c r="B163" s="532"/>
      <c r="C163" s="532"/>
      <c r="D163" s="532"/>
      <c r="E163" s="186">
        <v>0</v>
      </c>
      <c r="F163" s="186"/>
      <c r="G163" s="186">
        <v>0</v>
      </c>
      <c r="H163" s="185"/>
      <c r="I163" s="185">
        <v>1346</v>
      </c>
    </row>
    <row r="164" spans="1:9" ht="23.25" customHeight="1" x14ac:dyDescent="0.2">
      <c r="A164" s="480" t="s">
        <v>565</v>
      </c>
      <c r="B164" s="480"/>
      <c r="C164" s="480"/>
      <c r="D164" s="480"/>
      <c r="E164" s="186">
        <f>SUM(E165:E168)</f>
        <v>0</v>
      </c>
      <c r="F164" s="186"/>
      <c r="G164" s="186">
        <f>SUM(G165:G168)</f>
        <v>106071</v>
      </c>
      <c r="H164" s="185"/>
      <c r="I164" s="185">
        <f>SUM(I165:I168)</f>
        <v>32037</v>
      </c>
    </row>
    <row r="165" spans="1:9" ht="23.25" customHeight="1" x14ac:dyDescent="0.2">
      <c r="A165" s="478" t="s">
        <v>36</v>
      </c>
      <c r="B165" s="532"/>
      <c r="C165" s="532"/>
      <c r="D165" s="532"/>
      <c r="E165" s="186">
        <v>0</v>
      </c>
      <c r="F165" s="186"/>
      <c r="G165" s="186">
        <v>80189</v>
      </c>
      <c r="H165" s="185"/>
      <c r="I165" s="185">
        <v>27810</v>
      </c>
    </row>
    <row r="166" spans="1:9" x14ac:dyDescent="0.2">
      <c r="A166" s="479" t="s">
        <v>98</v>
      </c>
      <c r="B166" s="532"/>
      <c r="C166" s="532"/>
      <c r="D166" s="532"/>
      <c r="E166" s="186">
        <v>0</v>
      </c>
      <c r="F166" s="186"/>
      <c r="G166" s="186">
        <v>5744</v>
      </c>
      <c r="H166" s="185"/>
      <c r="I166" s="185">
        <v>5</v>
      </c>
    </row>
    <row r="167" spans="1:9" x14ac:dyDescent="0.2">
      <c r="A167" s="478" t="s">
        <v>97</v>
      </c>
      <c r="B167" s="532"/>
      <c r="C167" s="532"/>
      <c r="D167" s="532"/>
      <c r="E167" s="186">
        <v>0</v>
      </c>
      <c r="F167" s="186"/>
      <c r="G167" s="186">
        <v>15395</v>
      </c>
      <c r="H167" s="185"/>
      <c r="I167" s="185">
        <v>0</v>
      </c>
    </row>
    <row r="168" spans="1:9" x14ac:dyDescent="0.2">
      <c r="A168" s="478" t="s">
        <v>96</v>
      </c>
      <c r="B168" s="532"/>
      <c r="C168" s="532"/>
      <c r="D168" s="532"/>
      <c r="E168" s="186">
        <v>0</v>
      </c>
      <c r="F168" s="186"/>
      <c r="G168" s="186">
        <v>4743</v>
      </c>
      <c r="H168" s="185"/>
      <c r="I168" s="185">
        <v>4222</v>
      </c>
    </row>
    <row r="169" spans="1:9" ht="23.25" customHeight="1" x14ac:dyDescent="0.2">
      <c r="A169" s="480" t="s">
        <v>564</v>
      </c>
      <c r="B169" s="480"/>
      <c r="C169" s="480"/>
      <c r="D169" s="480"/>
      <c r="E169" s="186">
        <f>SUM(E170:E170)</f>
        <v>0</v>
      </c>
      <c r="F169" s="186"/>
      <c r="G169" s="186">
        <f>SUM(G170:G170)</f>
        <v>16011</v>
      </c>
      <c r="H169" s="185"/>
      <c r="I169" s="185">
        <f>SUM(I170:I170)</f>
        <v>7753</v>
      </c>
    </row>
    <row r="170" spans="1:9" ht="23.25" customHeight="1" x14ac:dyDescent="0.2">
      <c r="A170" s="478" t="s">
        <v>36</v>
      </c>
      <c r="B170" s="532"/>
      <c r="C170" s="532"/>
      <c r="D170" s="532"/>
      <c r="E170" s="186">
        <v>0</v>
      </c>
      <c r="F170" s="186"/>
      <c r="G170" s="186">
        <v>16011</v>
      </c>
      <c r="H170" s="185"/>
      <c r="I170" s="185">
        <v>7753</v>
      </c>
    </row>
    <row r="171" spans="1:9" ht="23.25" customHeight="1" x14ac:dyDescent="0.2">
      <c r="A171" s="480" t="s">
        <v>563</v>
      </c>
      <c r="B171" s="480"/>
      <c r="C171" s="480"/>
      <c r="D171" s="480"/>
      <c r="E171" s="186">
        <f>SUM(E172:E173)</f>
        <v>0</v>
      </c>
      <c r="F171" s="186"/>
      <c r="G171" s="186">
        <f>SUM(G172:G173)</f>
        <v>0</v>
      </c>
      <c r="H171" s="185"/>
      <c r="I171" s="185">
        <f>SUM(I172:I173)</f>
        <v>18479</v>
      </c>
    </row>
    <row r="172" spans="1:9" ht="23.25" customHeight="1" x14ac:dyDescent="0.2">
      <c r="A172" s="478" t="s">
        <v>36</v>
      </c>
      <c r="B172" s="532"/>
      <c r="C172" s="532"/>
      <c r="D172" s="532"/>
      <c r="E172" s="186">
        <v>0</v>
      </c>
      <c r="F172" s="186"/>
      <c r="G172" s="186">
        <v>0</v>
      </c>
      <c r="H172" s="185"/>
      <c r="I172" s="185">
        <v>17837</v>
      </c>
    </row>
    <row r="173" spans="1:9" x14ac:dyDescent="0.2">
      <c r="A173" s="478" t="s">
        <v>96</v>
      </c>
      <c r="B173" s="532"/>
      <c r="C173" s="532"/>
      <c r="D173" s="532"/>
      <c r="E173" s="186">
        <v>0</v>
      </c>
      <c r="F173" s="186"/>
      <c r="G173" s="186">
        <v>0</v>
      </c>
      <c r="H173" s="185"/>
      <c r="I173" s="185">
        <v>642</v>
      </c>
    </row>
    <row r="174" spans="1:9" ht="23.25" customHeight="1" x14ac:dyDescent="0.2">
      <c r="A174" s="480" t="s">
        <v>562</v>
      </c>
      <c r="B174" s="480"/>
      <c r="C174" s="480"/>
      <c r="D174" s="480"/>
      <c r="E174" s="186">
        <f>SUM(E175:E176)</f>
        <v>0</v>
      </c>
      <c r="F174" s="186"/>
      <c r="G174" s="186">
        <f>SUM(G175:G176)</f>
        <v>14637</v>
      </c>
      <c r="H174" s="185"/>
      <c r="I174" s="185">
        <f>SUM(I175:I176)</f>
        <v>14465</v>
      </c>
    </row>
    <row r="175" spans="1:9" ht="23.25" customHeight="1" x14ac:dyDescent="0.2">
      <c r="A175" s="479" t="s">
        <v>36</v>
      </c>
      <c r="B175" s="531"/>
      <c r="C175" s="531"/>
      <c r="D175" s="531"/>
      <c r="E175" s="186">
        <v>0</v>
      </c>
      <c r="F175" s="186"/>
      <c r="G175" s="186">
        <v>14637</v>
      </c>
      <c r="H175" s="185"/>
      <c r="I175" s="185">
        <v>13513</v>
      </c>
    </row>
    <row r="176" spans="1:9" x14ac:dyDescent="0.2">
      <c r="A176" s="479" t="s">
        <v>96</v>
      </c>
      <c r="B176" s="531"/>
      <c r="C176" s="531"/>
      <c r="D176" s="531"/>
      <c r="E176" s="186">
        <v>0</v>
      </c>
      <c r="F176" s="186"/>
      <c r="G176" s="186">
        <v>0</v>
      </c>
      <c r="H176" s="185"/>
      <c r="I176" s="185">
        <v>952</v>
      </c>
    </row>
    <row r="177" spans="1:9" ht="23.25" customHeight="1" x14ac:dyDescent="0.2">
      <c r="A177" s="480" t="s">
        <v>561</v>
      </c>
      <c r="B177" s="480"/>
      <c r="C177" s="480"/>
      <c r="D177" s="480"/>
      <c r="E177" s="186">
        <f>SUM(E178:E179)</f>
        <v>0</v>
      </c>
      <c r="F177" s="186"/>
      <c r="G177" s="186">
        <f>SUM(G178:G179)</f>
        <v>12599</v>
      </c>
      <c r="H177" s="185"/>
      <c r="I177" s="185">
        <f>SUM(I178:I179)</f>
        <v>15223</v>
      </c>
    </row>
    <row r="178" spans="1:9" ht="23.25" customHeight="1" x14ac:dyDescent="0.2">
      <c r="A178" s="479" t="s">
        <v>36</v>
      </c>
      <c r="B178" s="531"/>
      <c r="C178" s="531"/>
      <c r="D178" s="531"/>
      <c r="E178" s="186">
        <v>0</v>
      </c>
      <c r="F178" s="186"/>
      <c r="G178" s="186">
        <v>12599</v>
      </c>
      <c r="H178" s="185"/>
      <c r="I178" s="185">
        <v>14166</v>
      </c>
    </row>
    <row r="179" spans="1:9" x14ac:dyDescent="0.2">
      <c r="A179" s="479" t="s">
        <v>96</v>
      </c>
      <c r="B179" s="531"/>
      <c r="C179" s="531"/>
      <c r="D179" s="531"/>
      <c r="E179" s="186">
        <v>0</v>
      </c>
      <c r="F179" s="186"/>
      <c r="G179" s="186">
        <v>0</v>
      </c>
      <c r="H179" s="185"/>
      <c r="I179" s="185">
        <v>1057</v>
      </c>
    </row>
    <row r="180" spans="1:9" ht="23.25" customHeight="1" x14ac:dyDescent="0.2">
      <c r="A180" s="480" t="s">
        <v>685</v>
      </c>
      <c r="B180" s="480"/>
      <c r="C180" s="480"/>
      <c r="D180" s="480"/>
      <c r="E180" s="186">
        <f>SUM(E181:E183)</f>
        <v>0</v>
      </c>
      <c r="F180" s="186"/>
      <c r="G180" s="186">
        <f>SUM(G181:G183)</f>
        <v>0</v>
      </c>
      <c r="H180" s="185"/>
      <c r="I180" s="185">
        <f>SUM(I181:I183)</f>
        <v>5574</v>
      </c>
    </row>
    <row r="181" spans="1:9" ht="23.25" customHeight="1" x14ac:dyDescent="0.2">
      <c r="A181" s="479" t="s">
        <v>36</v>
      </c>
      <c r="B181" s="531"/>
      <c r="C181" s="531"/>
      <c r="D181" s="531"/>
      <c r="E181" s="186">
        <v>0</v>
      </c>
      <c r="F181" s="186"/>
      <c r="G181" s="186">
        <v>0</v>
      </c>
      <c r="H181" s="185"/>
      <c r="I181" s="185">
        <v>5177</v>
      </c>
    </row>
    <row r="182" spans="1:9" x14ac:dyDescent="0.2">
      <c r="A182" s="479" t="s">
        <v>98</v>
      </c>
      <c r="B182" s="532"/>
      <c r="C182" s="532"/>
      <c r="D182" s="532"/>
      <c r="E182" s="186">
        <v>0</v>
      </c>
      <c r="F182" s="186"/>
      <c r="G182" s="186">
        <v>0</v>
      </c>
      <c r="H182" s="185"/>
      <c r="I182" s="185">
        <v>8</v>
      </c>
    </row>
    <row r="183" spans="1:9" x14ac:dyDescent="0.2">
      <c r="A183" s="479" t="s">
        <v>96</v>
      </c>
      <c r="B183" s="531"/>
      <c r="C183" s="531"/>
      <c r="D183" s="531"/>
      <c r="E183" s="186">
        <v>0</v>
      </c>
      <c r="F183" s="186"/>
      <c r="G183" s="186">
        <v>0</v>
      </c>
      <c r="H183" s="185"/>
      <c r="I183" s="185">
        <v>389</v>
      </c>
    </row>
    <row r="184" spans="1:9" ht="23.25" customHeight="1" x14ac:dyDescent="0.2">
      <c r="A184" s="480" t="s">
        <v>560</v>
      </c>
      <c r="B184" s="480"/>
      <c r="C184" s="480"/>
      <c r="D184" s="480"/>
      <c r="E184" s="186">
        <f>SUM(E185:E186)</f>
        <v>0</v>
      </c>
      <c r="F184" s="186"/>
      <c r="G184" s="186">
        <f>SUM(G185:G186)</f>
        <v>3927</v>
      </c>
      <c r="H184" s="185"/>
      <c r="I184" s="185">
        <f>SUM(I185:I186)</f>
        <v>10258</v>
      </c>
    </row>
    <row r="185" spans="1:9" ht="23.25" customHeight="1" x14ac:dyDescent="0.2">
      <c r="A185" s="479" t="s">
        <v>36</v>
      </c>
      <c r="B185" s="531"/>
      <c r="C185" s="531"/>
      <c r="D185" s="531"/>
      <c r="E185" s="186">
        <v>0</v>
      </c>
      <c r="F185" s="186"/>
      <c r="G185" s="186">
        <v>3927</v>
      </c>
      <c r="H185" s="185"/>
      <c r="I185" s="185">
        <v>9369</v>
      </c>
    </row>
    <row r="186" spans="1:9" x14ac:dyDescent="0.2">
      <c r="A186" s="479" t="s">
        <v>96</v>
      </c>
      <c r="B186" s="531"/>
      <c r="C186" s="531"/>
      <c r="D186" s="531"/>
      <c r="E186" s="186">
        <v>0</v>
      </c>
      <c r="F186" s="186"/>
      <c r="G186" s="186">
        <v>0</v>
      </c>
      <c r="H186" s="185"/>
      <c r="I186" s="185">
        <v>889</v>
      </c>
    </row>
    <row r="187" spans="1:9" ht="23.25" customHeight="1" x14ac:dyDescent="0.2">
      <c r="A187" s="480" t="s">
        <v>559</v>
      </c>
      <c r="B187" s="480"/>
      <c r="C187" s="480"/>
      <c r="D187" s="480"/>
      <c r="E187" s="186">
        <f>SUM(E188:E189)</f>
        <v>0</v>
      </c>
      <c r="F187" s="186"/>
      <c r="G187" s="186">
        <f>SUM(G188:G189)</f>
        <v>0</v>
      </c>
      <c r="H187" s="186"/>
      <c r="I187" s="186">
        <f>SUM(I188:I189)</f>
        <v>9845</v>
      </c>
    </row>
    <row r="188" spans="1:9" ht="23.25" customHeight="1" x14ac:dyDescent="0.2">
      <c r="A188" s="479" t="s">
        <v>36</v>
      </c>
      <c r="B188" s="531"/>
      <c r="C188" s="531"/>
      <c r="D188" s="531"/>
      <c r="E188" s="186">
        <v>0</v>
      </c>
      <c r="F188" s="186"/>
      <c r="G188" s="186">
        <v>0</v>
      </c>
      <c r="H188" s="185"/>
      <c r="I188" s="185">
        <v>8212</v>
      </c>
    </row>
    <row r="189" spans="1:9" x14ac:dyDescent="0.2">
      <c r="A189" s="479" t="s">
        <v>96</v>
      </c>
      <c r="B189" s="531"/>
      <c r="C189" s="531"/>
      <c r="D189" s="531"/>
      <c r="E189" s="186">
        <v>0</v>
      </c>
      <c r="F189" s="186"/>
      <c r="G189" s="186">
        <v>0</v>
      </c>
      <c r="H189" s="185"/>
      <c r="I189" s="185">
        <v>1633</v>
      </c>
    </row>
    <row r="190" spans="1:9" ht="23.25" customHeight="1" x14ac:dyDescent="0.2">
      <c r="A190" s="480" t="s">
        <v>558</v>
      </c>
      <c r="B190" s="480"/>
      <c r="C190" s="480"/>
      <c r="D190" s="480"/>
      <c r="E190" s="186">
        <f>SUM(E191:E192)</f>
        <v>0</v>
      </c>
      <c r="F190" s="186"/>
      <c r="G190" s="186">
        <f>SUM(G191:G192)</f>
        <v>11512</v>
      </c>
      <c r="H190" s="185"/>
      <c r="I190" s="185">
        <f>SUM(I191:I192)</f>
        <v>7322</v>
      </c>
    </row>
    <row r="191" spans="1:9" ht="23.25" customHeight="1" x14ac:dyDescent="0.2">
      <c r="A191" s="479" t="s">
        <v>36</v>
      </c>
      <c r="B191" s="531"/>
      <c r="C191" s="531"/>
      <c r="D191" s="531"/>
      <c r="E191" s="186">
        <v>0</v>
      </c>
      <c r="F191" s="186"/>
      <c r="G191" s="186">
        <v>11512</v>
      </c>
      <c r="H191" s="185"/>
      <c r="I191" s="185">
        <v>6410</v>
      </c>
    </row>
    <row r="192" spans="1:9" x14ac:dyDescent="0.2">
      <c r="A192" s="479" t="s">
        <v>96</v>
      </c>
      <c r="B192" s="531"/>
      <c r="C192" s="531"/>
      <c r="D192" s="531"/>
      <c r="E192" s="186">
        <v>0</v>
      </c>
      <c r="F192" s="186"/>
      <c r="G192" s="186">
        <v>0</v>
      </c>
      <c r="H192" s="185"/>
      <c r="I192" s="185">
        <v>912</v>
      </c>
    </row>
    <row r="193" spans="1:9" ht="23.25" customHeight="1" x14ac:dyDescent="0.2">
      <c r="A193" s="480" t="s">
        <v>557</v>
      </c>
      <c r="B193" s="480"/>
      <c r="C193" s="480"/>
      <c r="D193" s="480"/>
      <c r="E193" s="186">
        <f>SUM(E194:E197)</f>
        <v>0</v>
      </c>
      <c r="F193" s="186"/>
      <c r="G193" s="186">
        <f>SUM(G194:G197)</f>
        <v>15043</v>
      </c>
      <c r="H193" s="185"/>
      <c r="I193" s="185">
        <f>SUM(I194:I197)</f>
        <v>59364</v>
      </c>
    </row>
    <row r="194" spans="1:9" ht="23.25" customHeight="1" x14ac:dyDescent="0.2">
      <c r="A194" s="479" t="s">
        <v>36</v>
      </c>
      <c r="B194" s="531"/>
      <c r="C194" s="531"/>
      <c r="D194" s="531"/>
      <c r="E194" s="186">
        <v>0</v>
      </c>
      <c r="F194" s="186"/>
      <c r="G194" s="186">
        <v>15043</v>
      </c>
      <c r="H194" s="185"/>
      <c r="I194" s="185">
        <v>40359</v>
      </c>
    </row>
    <row r="195" spans="1:9" x14ac:dyDescent="0.2">
      <c r="A195" s="479" t="s">
        <v>98</v>
      </c>
      <c r="B195" s="531"/>
      <c r="C195" s="531"/>
      <c r="D195" s="531"/>
      <c r="E195" s="186">
        <v>0</v>
      </c>
      <c r="F195" s="186"/>
      <c r="G195" s="186">
        <v>0</v>
      </c>
      <c r="H195" s="185"/>
      <c r="I195" s="185">
        <v>6306</v>
      </c>
    </row>
    <row r="196" spans="1:9" x14ac:dyDescent="0.2">
      <c r="A196" s="479" t="s">
        <v>97</v>
      </c>
      <c r="B196" s="531"/>
      <c r="C196" s="531"/>
      <c r="D196" s="531"/>
      <c r="E196" s="186">
        <v>0</v>
      </c>
      <c r="F196" s="186"/>
      <c r="G196" s="186">
        <v>0</v>
      </c>
      <c r="H196" s="185"/>
      <c r="I196" s="185">
        <v>7124</v>
      </c>
    </row>
    <row r="197" spans="1:9" x14ac:dyDescent="0.2">
      <c r="A197" s="479" t="s">
        <v>96</v>
      </c>
      <c r="B197" s="531"/>
      <c r="C197" s="531"/>
      <c r="D197" s="531"/>
      <c r="E197" s="186">
        <v>0</v>
      </c>
      <c r="F197" s="186"/>
      <c r="G197" s="186">
        <v>0</v>
      </c>
      <c r="H197" s="185"/>
      <c r="I197" s="185">
        <v>5575</v>
      </c>
    </row>
    <row r="198" spans="1:9" ht="23.25" customHeight="1" x14ac:dyDescent="0.2">
      <c r="A198" s="480" t="s">
        <v>556</v>
      </c>
      <c r="B198" s="480"/>
      <c r="C198" s="480"/>
      <c r="D198" s="480"/>
      <c r="E198" s="186">
        <f>SUM(E199:E202)</f>
        <v>25199</v>
      </c>
      <c r="F198" s="186"/>
      <c r="G198" s="186">
        <f>SUM(G199:G202)</f>
        <v>5611</v>
      </c>
      <c r="H198" s="185"/>
      <c r="I198" s="185">
        <f>SUM(I199:I202)</f>
        <v>195519</v>
      </c>
    </row>
    <row r="199" spans="1:9" ht="23.25" customHeight="1" x14ac:dyDescent="0.2">
      <c r="A199" s="479" t="s">
        <v>36</v>
      </c>
      <c r="B199" s="531"/>
      <c r="C199" s="531"/>
      <c r="D199" s="531"/>
      <c r="E199" s="186">
        <v>12000</v>
      </c>
      <c r="F199" s="186"/>
      <c r="G199" s="186">
        <v>5611</v>
      </c>
      <c r="H199" s="185"/>
      <c r="I199" s="185">
        <v>120983</v>
      </c>
    </row>
    <row r="200" spans="1:9" x14ac:dyDescent="0.2">
      <c r="A200" s="479" t="s">
        <v>98</v>
      </c>
      <c r="B200" s="531"/>
      <c r="C200" s="531"/>
      <c r="D200" s="531"/>
      <c r="E200" s="186">
        <v>800</v>
      </c>
      <c r="F200" s="186"/>
      <c r="G200" s="186">
        <v>0</v>
      </c>
      <c r="H200" s="185"/>
      <c r="I200" s="185">
        <v>29115</v>
      </c>
    </row>
    <row r="201" spans="1:9" x14ac:dyDescent="0.2">
      <c r="A201" s="479" t="s">
        <v>97</v>
      </c>
      <c r="B201" s="531"/>
      <c r="C201" s="531"/>
      <c r="D201" s="531"/>
      <c r="E201" s="186">
        <v>9000</v>
      </c>
      <c r="F201" s="186"/>
      <c r="G201" s="186">
        <v>0</v>
      </c>
      <c r="H201" s="185"/>
      <c r="I201" s="185">
        <v>32353</v>
      </c>
    </row>
    <row r="202" spans="1:9" x14ac:dyDescent="0.2">
      <c r="A202" s="479" t="s">
        <v>96</v>
      </c>
      <c r="B202" s="531"/>
      <c r="C202" s="531"/>
      <c r="D202" s="531"/>
      <c r="E202" s="186">
        <v>3399</v>
      </c>
      <c r="F202" s="186"/>
      <c r="G202" s="186">
        <v>0</v>
      </c>
      <c r="H202" s="185"/>
      <c r="I202" s="185">
        <v>13068</v>
      </c>
    </row>
    <row r="203" spans="1:9" ht="23.25" customHeight="1" x14ac:dyDescent="0.2">
      <c r="A203" s="480" t="s">
        <v>555</v>
      </c>
      <c r="B203" s="480"/>
      <c r="C203" s="480"/>
      <c r="D203" s="480"/>
      <c r="E203" s="186">
        <f>SUM(E204:E206)</f>
        <v>0</v>
      </c>
      <c r="F203" s="186"/>
      <c r="G203" s="186">
        <f>SUM(G204:G206)</f>
        <v>9777</v>
      </c>
      <c r="H203" s="185"/>
      <c r="I203" s="185">
        <f>SUM(I204:I206)</f>
        <v>29860</v>
      </c>
    </row>
    <row r="204" spans="1:9" ht="23.25" customHeight="1" x14ac:dyDescent="0.2">
      <c r="A204" s="479" t="s">
        <v>36</v>
      </c>
      <c r="B204" s="531"/>
      <c r="C204" s="531"/>
      <c r="D204" s="531"/>
      <c r="E204" s="186">
        <v>0</v>
      </c>
      <c r="F204" s="186"/>
      <c r="G204" s="186">
        <v>9777</v>
      </c>
      <c r="H204" s="185"/>
      <c r="I204" s="185">
        <v>26851</v>
      </c>
    </row>
    <row r="205" spans="1:9" x14ac:dyDescent="0.2">
      <c r="A205" s="479" t="s">
        <v>97</v>
      </c>
      <c r="B205" s="531"/>
      <c r="C205" s="531"/>
      <c r="D205" s="531"/>
      <c r="E205" s="186">
        <v>0</v>
      </c>
      <c r="F205" s="186"/>
      <c r="G205" s="186">
        <v>0</v>
      </c>
      <c r="H205" s="185"/>
      <c r="I205" s="185">
        <v>0</v>
      </c>
    </row>
    <row r="206" spans="1:9" x14ac:dyDescent="0.2">
      <c r="A206" s="479" t="s">
        <v>96</v>
      </c>
      <c r="B206" s="531"/>
      <c r="C206" s="531"/>
      <c r="D206" s="531"/>
      <c r="E206" s="186">
        <v>0</v>
      </c>
      <c r="F206" s="186"/>
      <c r="G206" s="186">
        <v>0</v>
      </c>
      <c r="H206" s="185"/>
      <c r="I206" s="185">
        <v>3009</v>
      </c>
    </row>
    <row r="207" spans="1:9" ht="23.25" customHeight="1" x14ac:dyDescent="0.2">
      <c r="A207" s="480" t="s">
        <v>686</v>
      </c>
      <c r="B207" s="480"/>
      <c r="C207" s="480"/>
      <c r="D207" s="480"/>
      <c r="E207" s="186">
        <f>SUM(E208:E209)</f>
        <v>0</v>
      </c>
      <c r="F207" s="186"/>
      <c r="G207" s="186">
        <f>SUM(G208:G209)</f>
        <v>0</v>
      </c>
      <c r="H207" s="185"/>
      <c r="I207" s="185">
        <f>SUM(I208:I209)</f>
        <v>7022</v>
      </c>
    </row>
    <row r="208" spans="1:9" ht="23.25" customHeight="1" x14ac:dyDescent="0.2">
      <c r="A208" s="479" t="s">
        <v>36</v>
      </c>
      <c r="B208" s="531"/>
      <c r="C208" s="531"/>
      <c r="D208" s="531"/>
      <c r="E208" s="186">
        <v>0</v>
      </c>
      <c r="F208" s="186"/>
      <c r="G208" s="186">
        <v>0</v>
      </c>
      <c r="H208" s="185"/>
      <c r="I208" s="185">
        <v>6409</v>
      </c>
    </row>
    <row r="209" spans="1:9" x14ac:dyDescent="0.2">
      <c r="A209" s="478" t="s">
        <v>96</v>
      </c>
      <c r="B209" s="532"/>
      <c r="C209" s="532"/>
      <c r="D209" s="532"/>
      <c r="E209" s="186">
        <v>0</v>
      </c>
      <c r="F209" s="186"/>
      <c r="G209" s="186">
        <v>0</v>
      </c>
      <c r="H209" s="185"/>
      <c r="I209" s="185">
        <v>613</v>
      </c>
    </row>
    <row r="210" spans="1:9" ht="23.25" customHeight="1" x14ac:dyDescent="0.2">
      <c r="A210" s="480" t="s">
        <v>554</v>
      </c>
      <c r="B210" s="480"/>
      <c r="C210" s="480"/>
      <c r="D210" s="480"/>
      <c r="E210" s="186">
        <f>SUM(E211:E212)</f>
        <v>0</v>
      </c>
      <c r="F210" s="186"/>
      <c r="G210" s="186">
        <f>SUM(G211:G212)</f>
        <v>0</v>
      </c>
      <c r="H210" s="185"/>
      <c r="I210" s="185">
        <f>SUM(I211:I212)</f>
        <v>14139</v>
      </c>
    </row>
    <row r="211" spans="1:9" ht="23.25" customHeight="1" x14ac:dyDescent="0.2">
      <c r="A211" s="479" t="s">
        <v>36</v>
      </c>
      <c r="B211" s="531"/>
      <c r="C211" s="531"/>
      <c r="D211" s="531"/>
      <c r="E211" s="186">
        <v>0</v>
      </c>
      <c r="F211" s="186"/>
      <c r="G211" s="186">
        <v>0</v>
      </c>
      <c r="H211" s="185"/>
      <c r="I211" s="185">
        <v>12237</v>
      </c>
    </row>
    <row r="212" spans="1:9" x14ac:dyDescent="0.2">
      <c r="A212" s="479" t="s">
        <v>96</v>
      </c>
      <c r="B212" s="531"/>
      <c r="C212" s="531"/>
      <c r="D212" s="531"/>
      <c r="E212" s="186">
        <v>0</v>
      </c>
      <c r="F212" s="186"/>
      <c r="G212" s="186">
        <v>0</v>
      </c>
      <c r="H212" s="185"/>
      <c r="I212" s="185">
        <v>1902</v>
      </c>
    </row>
    <row r="213" spans="1:9" ht="23.25" customHeight="1" x14ac:dyDescent="0.2">
      <c r="A213" s="480" t="s">
        <v>553</v>
      </c>
      <c r="B213" s="480"/>
      <c r="C213" s="480"/>
      <c r="D213" s="480"/>
      <c r="E213" s="186">
        <f>SUM(E214:E215)</f>
        <v>0</v>
      </c>
      <c r="F213" s="186"/>
      <c r="G213" s="186">
        <f>SUM(G214:G215)</f>
        <v>16244</v>
      </c>
      <c r="H213" s="185"/>
      <c r="I213" s="185">
        <f>SUM(I214:I215)</f>
        <v>13906</v>
      </c>
    </row>
    <row r="214" spans="1:9" ht="23.25" customHeight="1" x14ac:dyDescent="0.2">
      <c r="A214" s="479" t="s">
        <v>36</v>
      </c>
      <c r="B214" s="531"/>
      <c r="C214" s="531"/>
      <c r="D214" s="531"/>
      <c r="E214" s="186">
        <v>0</v>
      </c>
      <c r="F214" s="186"/>
      <c r="G214" s="186">
        <v>16244</v>
      </c>
      <c r="H214" s="185"/>
      <c r="I214" s="185">
        <v>11805</v>
      </c>
    </row>
    <row r="215" spans="1:9" x14ac:dyDescent="0.2">
      <c r="A215" s="479" t="s">
        <v>96</v>
      </c>
      <c r="B215" s="531"/>
      <c r="C215" s="531"/>
      <c r="D215" s="531"/>
      <c r="E215" s="186">
        <v>0</v>
      </c>
      <c r="F215" s="186"/>
      <c r="G215" s="186">
        <v>0</v>
      </c>
      <c r="H215" s="185"/>
      <c r="I215" s="185">
        <v>2101</v>
      </c>
    </row>
    <row r="216" spans="1:9" ht="23.25" customHeight="1" x14ac:dyDescent="0.2">
      <c r="A216" s="480" t="s">
        <v>552</v>
      </c>
      <c r="B216" s="480"/>
      <c r="C216" s="480"/>
      <c r="D216" s="480"/>
      <c r="E216" s="186">
        <f>SUM(E217:E220)</f>
        <v>0</v>
      </c>
      <c r="F216" s="186"/>
      <c r="G216" s="186">
        <f>SUM(G217:G220)</f>
        <v>37164</v>
      </c>
      <c r="H216" s="185"/>
      <c r="I216" s="185">
        <f>SUM(I217:I220)</f>
        <v>119987</v>
      </c>
    </row>
    <row r="217" spans="1:9" ht="23.25" customHeight="1" x14ac:dyDescent="0.2">
      <c r="A217" s="479" t="s">
        <v>36</v>
      </c>
      <c r="B217" s="531"/>
      <c r="C217" s="531"/>
      <c r="D217" s="531"/>
      <c r="E217" s="186">
        <v>0</v>
      </c>
      <c r="F217" s="186"/>
      <c r="G217" s="186">
        <v>37164</v>
      </c>
      <c r="H217" s="185"/>
      <c r="I217" s="185">
        <v>77307</v>
      </c>
    </row>
    <row r="218" spans="1:9" x14ac:dyDescent="0.2">
      <c r="A218" s="479" t="s">
        <v>98</v>
      </c>
      <c r="B218" s="531"/>
      <c r="C218" s="531"/>
      <c r="D218" s="531"/>
      <c r="E218" s="186">
        <v>0</v>
      </c>
      <c r="F218" s="186"/>
      <c r="G218" s="186">
        <v>0</v>
      </c>
      <c r="H218" s="185"/>
      <c r="I218" s="185">
        <v>20846</v>
      </c>
    </row>
    <row r="219" spans="1:9" x14ac:dyDescent="0.2">
      <c r="A219" s="479" t="s">
        <v>97</v>
      </c>
      <c r="B219" s="531"/>
      <c r="C219" s="531"/>
      <c r="D219" s="531"/>
      <c r="E219" s="186">
        <v>0</v>
      </c>
      <c r="F219" s="186"/>
      <c r="G219" s="186">
        <v>0</v>
      </c>
      <c r="H219" s="185"/>
      <c r="I219" s="185">
        <v>13820</v>
      </c>
    </row>
    <row r="220" spans="1:9" x14ac:dyDescent="0.2">
      <c r="A220" s="479" t="s">
        <v>96</v>
      </c>
      <c r="B220" s="531"/>
      <c r="C220" s="531"/>
      <c r="D220" s="531"/>
      <c r="E220" s="186">
        <v>0</v>
      </c>
      <c r="F220" s="186"/>
      <c r="G220" s="186">
        <v>0</v>
      </c>
      <c r="H220" s="185"/>
      <c r="I220" s="185">
        <v>8014</v>
      </c>
    </row>
    <row r="221" spans="1:9" ht="23.25" customHeight="1" x14ac:dyDescent="0.2">
      <c r="A221" s="480" t="s">
        <v>551</v>
      </c>
      <c r="B221" s="480"/>
      <c r="C221" s="480"/>
      <c r="D221" s="480"/>
      <c r="E221" s="186">
        <f>SUM(E222:E225)</f>
        <v>0</v>
      </c>
      <c r="F221" s="186"/>
      <c r="G221" s="186">
        <f>SUM(G222:G225)</f>
        <v>2529</v>
      </c>
      <c r="H221" s="186"/>
      <c r="I221" s="186">
        <f>SUM(I222:I225)</f>
        <v>49683</v>
      </c>
    </row>
    <row r="222" spans="1:9" ht="23.25" customHeight="1" x14ac:dyDescent="0.2">
      <c r="A222" s="478" t="s">
        <v>36</v>
      </c>
      <c r="B222" s="532"/>
      <c r="C222" s="532"/>
      <c r="D222" s="532"/>
      <c r="E222" s="186">
        <v>0</v>
      </c>
      <c r="F222" s="186"/>
      <c r="G222" s="186">
        <v>2529</v>
      </c>
      <c r="H222" s="185"/>
      <c r="I222" s="185">
        <v>35925</v>
      </c>
    </row>
    <row r="223" spans="1:9" x14ac:dyDescent="0.2">
      <c r="A223" s="479" t="s">
        <v>98</v>
      </c>
      <c r="B223" s="532"/>
      <c r="C223" s="532"/>
      <c r="D223" s="532"/>
      <c r="E223" s="186">
        <v>0</v>
      </c>
      <c r="F223" s="186"/>
      <c r="G223" s="186">
        <v>0</v>
      </c>
      <c r="H223" s="185"/>
      <c r="I223" s="185">
        <v>10589</v>
      </c>
    </row>
    <row r="224" spans="1:9" x14ac:dyDescent="0.2">
      <c r="A224" s="478" t="s">
        <v>97</v>
      </c>
      <c r="B224" s="532"/>
      <c r="C224" s="532"/>
      <c r="D224" s="532"/>
      <c r="E224" s="186">
        <v>0</v>
      </c>
      <c r="F224" s="186"/>
      <c r="G224" s="186">
        <v>0</v>
      </c>
      <c r="H224" s="185"/>
      <c r="I224" s="185">
        <v>0</v>
      </c>
    </row>
    <row r="225" spans="1:9" x14ac:dyDescent="0.2">
      <c r="A225" s="478" t="s">
        <v>96</v>
      </c>
      <c r="B225" s="532"/>
      <c r="C225" s="532"/>
      <c r="D225" s="532"/>
      <c r="E225" s="186">
        <v>0</v>
      </c>
      <c r="F225" s="186"/>
      <c r="G225" s="186">
        <v>0</v>
      </c>
      <c r="H225" s="185"/>
      <c r="I225" s="185">
        <v>3169</v>
      </c>
    </row>
    <row r="226" spans="1:9" ht="23.25" customHeight="1" x14ac:dyDescent="0.2">
      <c r="A226" s="480" t="s">
        <v>550</v>
      </c>
      <c r="B226" s="480"/>
      <c r="C226" s="480"/>
      <c r="D226" s="480"/>
      <c r="E226" s="186">
        <f>SUM(E227:E228)</f>
        <v>0</v>
      </c>
      <c r="F226" s="186"/>
      <c r="G226" s="186">
        <f>SUM(G227:G228)</f>
        <v>3801</v>
      </c>
      <c r="H226" s="185"/>
      <c r="I226" s="185">
        <f>SUM(I227:I228)</f>
        <v>14793</v>
      </c>
    </row>
    <row r="227" spans="1:9" ht="23.25" customHeight="1" x14ac:dyDescent="0.2">
      <c r="A227" s="478" t="s">
        <v>36</v>
      </c>
      <c r="B227" s="532"/>
      <c r="C227" s="532"/>
      <c r="D227" s="532"/>
      <c r="E227" s="186">
        <v>0</v>
      </c>
      <c r="F227" s="186"/>
      <c r="G227" s="186">
        <v>3801</v>
      </c>
      <c r="H227" s="185"/>
      <c r="I227" s="185">
        <v>13060</v>
      </c>
    </row>
    <row r="228" spans="1:9" x14ac:dyDescent="0.2">
      <c r="A228" s="478" t="s">
        <v>96</v>
      </c>
      <c r="B228" s="532"/>
      <c r="C228" s="532"/>
      <c r="D228" s="532"/>
      <c r="E228" s="186">
        <v>0</v>
      </c>
      <c r="F228" s="186"/>
      <c r="G228" s="186">
        <v>0</v>
      </c>
      <c r="H228" s="185"/>
      <c r="I228" s="185">
        <v>1733</v>
      </c>
    </row>
    <row r="229" spans="1:9" ht="23.25" customHeight="1" x14ac:dyDescent="0.2">
      <c r="A229" s="480" t="s">
        <v>549</v>
      </c>
      <c r="B229" s="480"/>
      <c r="C229" s="480"/>
      <c r="D229" s="480"/>
      <c r="E229" s="186">
        <f>SUM(E230:E233)</f>
        <v>0</v>
      </c>
      <c r="F229" s="186"/>
      <c r="G229" s="186">
        <f>SUM(G230:G233)</f>
        <v>94883</v>
      </c>
      <c r="H229" s="185"/>
      <c r="I229" s="185">
        <f>SUM(I230:I233)</f>
        <v>28906</v>
      </c>
    </row>
    <row r="230" spans="1:9" ht="23.25" customHeight="1" x14ac:dyDescent="0.2">
      <c r="A230" s="479" t="s">
        <v>36</v>
      </c>
      <c r="B230" s="531"/>
      <c r="C230" s="531"/>
      <c r="D230" s="531"/>
      <c r="E230" s="186">
        <v>0</v>
      </c>
      <c r="F230" s="186"/>
      <c r="G230" s="186">
        <v>66859</v>
      </c>
      <c r="H230" s="185"/>
      <c r="I230" s="185">
        <v>24513</v>
      </c>
    </row>
    <row r="231" spans="1:9" x14ac:dyDescent="0.2">
      <c r="A231" s="479" t="s">
        <v>98</v>
      </c>
      <c r="B231" s="531"/>
      <c r="C231" s="531"/>
      <c r="D231" s="531"/>
      <c r="E231" s="186">
        <v>0</v>
      </c>
      <c r="F231" s="186"/>
      <c r="G231" s="186">
        <v>9642</v>
      </c>
      <c r="H231" s="185"/>
      <c r="I231" s="185">
        <v>0</v>
      </c>
    </row>
    <row r="232" spans="1:9" x14ac:dyDescent="0.2">
      <c r="A232" s="479" t="s">
        <v>97</v>
      </c>
      <c r="B232" s="531"/>
      <c r="C232" s="531"/>
      <c r="D232" s="531"/>
      <c r="E232" s="186">
        <v>0</v>
      </c>
      <c r="F232" s="186"/>
      <c r="G232" s="186">
        <v>11506</v>
      </c>
      <c r="H232" s="185"/>
      <c r="I232" s="185">
        <v>0</v>
      </c>
    </row>
    <row r="233" spans="1:9" x14ac:dyDescent="0.2">
      <c r="A233" s="479" t="s">
        <v>96</v>
      </c>
      <c r="B233" s="531"/>
      <c r="C233" s="531"/>
      <c r="D233" s="531"/>
      <c r="E233" s="186">
        <v>0</v>
      </c>
      <c r="F233" s="186"/>
      <c r="G233" s="186">
        <v>6876</v>
      </c>
      <c r="H233" s="185"/>
      <c r="I233" s="185">
        <v>4393</v>
      </c>
    </row>
    <row r="234" spans="1:9" ht="23.25" customHeight="1" x14ac:dyDescent="0.2">
      <c r="A234" s="480" t="s">
        <v>548</v>
      </c>
      <c r="B234" s="480"/>
      <c r="C234" s="480"/>
      <c r="D234" s="480"/>
      <c r="E234" s="186">
        <f>SUM(E235:E238)</f>
        <v>0</v>
      </c>
      <c r="F234" s="186"/>
      <c r="G234" s="186">
        <f>SUM(G235:G238)</f>
        <v>15697</v>
      </c>
      <c r="H234" s="185"/>
      <c r="I234" s="185">
        <f>SUM(I235:I238)</f>
        <v>95196</v>
      </c>
    </row>
    <row r="235" spans="1:9" ht="23.25" customHeight="1" x14ac:dyDescent="0.2">
      <c r="A235" s="479" t="s">
        <v>36</v>
      </c>
      <c r="B235" s="531"/>
      <c r="C235" s="531"/>
      <c r="D235" s="531"/>
      <c r="E235" s="186">
        <v>0</v>
      </c>
      <c r="F235" s="186"/>
      <c r="G235" s="186">
        <v>15697</v>
      </c>
      <c r="H235" s="185"/>
      <c r="I235" s="185">
        <v>77936</v>
      </c>
    </row>
    <row r="236" spans="1:9" x14ac:dyDescent="0.2">
      <c r="A236" s="479" t="s">
        <v>98</v>
      </c>
      <c r="B236" s="531"/>
      <c r="C236" s="531"/>
      <c r="D236" s="531"/>
      <c r="E236" s="186">
        <v>0</v>
      </c>
      <c r="F236" s="186"/>
      <c r="G236" s="186">
        <v>0</v>
      </c>
      <c r="H236" s="185"/>
      <c r="I236" s="185">
        <v>557</v>
      </c>
    </row>
    <row r="237" spans="1:9" x14ac:dyDescent="0.2">
      <c r="A237" s="479" t="s">
        <v>97</v>
      </c>
      <c r="B237" s="531"/>
      <c r="C237" s="531"/>
      <c r="D237" s="531"/>
      <c r="E237" s="186">
        <v>0</v>
      </c>
      <c r="F237" s="186"/>
      <c r="G237" s="186">
        <v>0</v>
      </c>
      <c r="H237" s="185"/>
      <c r="I237" s="185">
        <v>7841</v>
      </c>
    </row>
    <row r="238" spans="1:9" x14ac:dyDescent="0.2">
      <c r="A238" s="479" t="s">
        <v>96</v>
      </c>
      <c r="B238" s="531"/>
      <c r="C238" s="531"/>
      <c r="D238" s="531"/>
      <c r="E238" s="186">
        <v>0</v>
      </c>
      <c r="F238" s="186"/>
      <c r="G238" s="186">
        <v>0</v>
      </c>
      <c r="H238" s="185"/>
      <c r="I238" s="185">
        <v>8862</v>
      </c>
    </row>
    <row r="239" spans="1:9" ht="23.25" customHeight="1" x14ac:dyDescent="0.2">
      <c r="A239" s="480" t="s">
        <v>547</v>
      </c>
      <c r="B239" s="480"/>
      <c r="C239" s="480"/>
      <c r="D239" s="480"/>
      <c r="E239" s="186">
        <f>SUM(E240:E242)</f>
        <v>0</v>
      </c>
      <c r="F239" s="186"/>
      <c r="G239" s="186">
        <f>SUM(G240:G242)</f>
        <v>0</v>
      </c>
      <c r="H239" s="185"/>
      <c r="I239" s="185">
        <f>SUM(I240:I242)</f>
        <v>15725</v>
      </c>
    </row>
    <row r="240" spans="1:9" ht="23.25" customHeight="1" x14ac:dyDescent="0.2">
      <c r="A240" s="479" t="s">
        <v>36</v>
      </c>
      <c r="B240" s="531"/>
      <c r="C240" s="531"/>
      <c r="D240" s="531"/>
      <c r="E240" s="186">
        <v>0</v>
      </c>
      <c r="F240" s="186"/>
      <c r="G240" s="186">
        <v>0</v>
      </c>
      <c r="H240" s="185"/>
      <c r="I240" s="185">
        <v>14467</v>
      </c>
    </row>
    <row r="241" spans="1:9" x14ac:dyDescent="0.2">
      <c r="A241" s="479" t="s">
        <v>98</v>
      </c>
      <c r="B241" s="531"/>
      <c r="C241" s="531"/>
      <c r="D241" s="531"/>
      <c r="E241" s="186">
        <v>0</v>
      </c>
      <c r="F241" s="186"/>
      <c r="G241" s="186">
        <v>0</v>
      </c>
      <c r="H241" s="185"/>
      <c r="I241" s="185">
        <v>1</v>
      </c>
    </row>
    <row r="242" spans="1:9" x14ac:dyDescent="0.2">
      <c r="A242" s="479" t="s">
        <v>96</v>
      </c>
      <c r="B242" s="531"/>
      <c r="C242" s="531"/>
      <c r="D242" s="531"/>
      <c r="E242" s="186">
        <v>0</v>
      </c>
      <c r="F242" s="186"/>
      <c r="G242" s="186">
        <v>0</v>
      </c>
      <c r="H242" s="185"/>
      <c r="I242" s="185">
        <v>1257</v>
      </c>
    </row>
    <row r="243" spans="1:9" ht="23.25" customHeight="1" x14ac:dyDescent="0.2">
      <c r="A243" s="480" t="s">
        <v>546</v>
      </c>
      <c r="B243" s="480"/>
      <c r="C243" s="480"/>
      <c r="D243" s="480"/>
      <c r="E243" s="186">
        <f>SUM(E244:E245)</f>
        <v>0</v>
      </c>
      <c r="F243" s="186"/>
      <c r="G243" s="186">
        <f>SUM(G244:G245)</f>
        <v>6723</v>
      </c>
      <c r="H243" s="185"/>
      <c r="I243" s="185">
        <f>SUM(I244:I245)</f>
        <v>11105</v>
      </c>
    </row>
    <row r="244" spans="1:9" ht="23.25" customHeight="1" x14ac:dyDescent="0.2">
      <c r="A244" s="479" t="s">
        <v>36</v>
      </c>
      <c r="B244" s="531"/>
      <c r="C244" s="531"/>
      <c r="D244" s="531"/>
      <c r="E244" s="186">
        <v>0</v>
      </c>
      <c r="F244" s="186"/>
      <c r="G244" s="186">
        <v>6723</v>
      </c>
      <c r="H244" s="185"/>
      <c r="I244" s="185">
        <v>10661</v>
      </c>
    </row>
    <row r="245" spans="1:9" x14ac:dyDescent="0.2">
      <c r="A245" s="479" t="s">
        <v>96</v>
      </c>
      <c r="B245" s="531"/>
      <c r="C245" s="531"/>
      <c r="D245" s="531"/>
      <c r="E245" s="186">
        <v>0</v>
      </c>
      <c r="F245" s="186"/>
      <c r="G245" s="186">
        <v>0</v>
      </c>
      <c r="H245" s="185"/>
      <c r="I245" s="185">
        <v>444</v>
      </c>
    </row>
    <row r="246" spans="1:9" ht="23.25" customHeight="1" x14ac:dyDescent="0.2">
      <c r="A246" s="480" t="s">
        <v>545</v>
      </c>
      <c r="B246" s="480"/>
      <c r="C246" s="480"/>
      <c r="D246" s="480"/>
      <c r="E246" s="186">
        <f>SUM(E247:E248)</f>
        <v>0</v>
      </c>
      <c r="F246" s="186"/>
      <c r="G246" s="186">
        <f>SUM(G247:G248)</f>
        <v>13948</v>
      </c>
      <c r="H246" s="185"/>
      <c r="I246" s="185">
        <f>SUM(I247:I248)</f>
        <v>13389</v>
      </c>
    </row>
    <row r="247" spans="1:9" ht="23.25" customHeight="1" x14ac:dyDescent="0.2">
      <c r="A247" s="479" t="s">
        <v>36</v>
      </c>
      <c r="B247" s="531"/>
      <c r="C247" s="531"/>
      <c r="D247" s="531"/>
      <c r="E247" s="186">
        <v>0</v>
      </c>
      <c r="F247" s="186"/>
      <c r="G247" s="186">
        <v>13948</v>
      </c>
      <c r="H247" s="185"/>
      <c r="I247" s="185">
        <v>12370</v>
      </c>
    </row>
    <row r="248" spans="1:9" x14ac:dyDescent="0.2">
      <c r="A248" s="479" t="s">
        <v>96</v>
      </c>
      <c r="B248" s="531"/>
      <c r="C248" s="531"/>
      <c r="D248" s="531"/>
      <c r="E248" s="186">
        <v>0</v>
      </c>
      <c r="F248" s="186"/>
      <c r="G248" s="186">
        <v>0</v>
      </c>
      <c r="H248" s="185"/>
      <c r="I248" s="185">
        <v>1019</v>
      </c>
    </row>
    <row r="249" spans="1:9" ht="23.25" customHeight="1" x14ac:dyDescent="0.2">
      <c r="A249" s="480" t="s">
        <v>544</v>
      </c>
      <c r="B249" s="480"/>
      <c r="C249" s="480"/>
      <c r="D249" s="480"/>
      <c r="E249" s="186">
        <f>SUM(E250:E252)</f>
        <v>0</v>
      </c>
      <c r="F249" s="186"/>
      <c r="G249" s="186">
        <f>SUM(G250:G252)</f>
        <v>0</v>
      </c>
      <c r="H249" s="185"/>
      <c r="I249" s="185">
        <f>SUM(I250:I252)</f>
        <v>10177</v>
      </c>
    </row>
    <row r="250" spans="1:9" ht="23.25" customHeight="1" x14ac:dyDescent="0.2">
      <c r="A250" s="479" t="s">
        <v>36</v>
      </c>
      <c r="B250" s="531"/>
      <c r="C250" s="531"/>
      <c r="D250" s="531"/>
      <c r="E250" s="186">
        <v>0</v>
      </c>
      <c r="F250" s="186"/>
      <c r="G250" s="186">
        <v>0</v>
      </c>
      <c r="H250" s="185"/>
      <c r="I250" s="185">
        <v>9036</v>
      </c>
    </row>
    <row r="251" spans="1:9" x14ac:dyDescent="0.2">
      <c r="A251" s="479" t="s">
        <v>97</v>
      </c>
      <c r="B251" s="531"/>
      <c r="C251" s="531"/>
      <c r="D251" s="531"/>
      <c r="E251" s="186">
        <v>0</v>
      </c>
      <c r="F251" s="186"/>
      <c r="G251" s="186">
        <v>0</v>
      </c>
      <c r="H251" s="185"/>
      <c r="I251" s="185">
        <v>0</v>
      </c>
    </row>
    <row r="252" spans="1:9" x14ac:dyDescent="0.2">
      <c r="A252" s="479" t="s">
        <v>96</v>
      </c>
      <c r="B252" s="531"/>
      <c r="C252" s="531"/>
      <c r="D252" s="531"/>
      <c r="E252" s="186">
        <v>0</v>
      </c>
      <c r="F252" s="186"/>
      <c r="G252" s="186">
        <v>0</v>
      </c>
      <c r="H252" s="185"/>
      <c r="I252" s="185">
        <v>1141</v>
      </c>
    </row>
    <row r="253" spans="1:9" ht="23.25" customHeight="1" x14ac:dyDescent="0.2">
      <c r="A253" s="534" t="s">
        <v>543</v>
      </c>
      <c r="B253" s="534"/>
      <c r="C253" s="534"/>
      <c r="D253" s="534"/>
      <c r="E253" s="186">
        <f>SUM(E254:E256)</f>
        <v>0</v>
      </c>
      <c r="F253" s="186"/>
      <c r="G253" s="186">
        <f>SUM(G254:G256)</f>
        <v>0</v>
      </c>
      <c r="H253" s="185"/>
      <c r="I253" s="185">
        <f>SUM(I254:I256)</f>
        <v>18086</v>
      </c>
    </row>
    <row r="254" spans="1:9" ht="23.25" customHeight="1" x14ac:dyDescent="0.2">
      <c r="A254" s="479" t="s">
        <v>36</v>
      </c>
      <c r="B254" s="531"/>
      <c r="C254" s="531"/>
      <c r="D254" s="531"/>
      <c r="E254" s="186">
        <v>0</v>
      </c>
      <c r="F254" s="186"/>
      <c r="G254" s="186">
        <v>0</v>
      </c>
      <c r="H254" s="185"/>
      <c r="I254" s="185">
        <v>16506</v>
      </c>
    </row>
    <row r="255" spans="1:9" x14ac:dyDescent="0.2">
      <c r="A255" s="479" t="s">
        <v>97</v>
      </c>
      <c r="B255" s="531"/>
      <c r="C255" s="531"/>
      <c r="D255" s="531"/>
      <c r="E255" s="186">
        <v>0</v>
      </c>
      <c r="F255" s="186"/>
      <c r="G255" s="186">
        <v>0</v>
      </c>
      <c r="H255" s="185"/>
      <c r="I255" s="185">
        <v>0</v>
      </c>
    </row>
    <row r="256" spans="1:9" x14ac:dyDescent="0.2">
      <c r="A256" s="479" t="s">
        <v>96</v>
      </c>
      <c r="B256" s="531"/>
      <c r="C256" s="531"/>
      <c r="D256" s="531"/>
      <c r="E256" s="186">
        <v>0</v>
      </c>
      <c r="F256" s="186"/>
      <c r="G256" s="186">
        <v>0</v>
      </c>
      <c r="H256" s="185"/>
      <c r="I256" s="185">
        <v>1580</v>
      </c>
    </row>
    <row r="257" spans="1:9" ht="23.25" customHeight="1" x14ac:dyDescent="0.2">
      <c r="A257" s="480" t="s">
        <v>542</v>
      </c>
      <c r="B257" s="480"/>
      <c r="C257" s="480"/>
      <c r="D257" s="480"/>
      <c r="E257" s="186">
        <f>SUM(E258:E260)</f>
        <v>0</v>
      </c>
      <c r="F257" s="186"/>
      <c r="G257" s="186">
        <f>SUM(G258:G260)</f>
        <v>11179</v>
      </c>
      <c r="H257" s="186"/>
      <c r="I257" s="186">
        <f>SUM(I258:I260)</f>
        <v>14926</v>
      </c>
    </row>
    <row r="258" spans="1:9" ht="23.25" customHeight="1" x14ac:dyDescent="0.2">
      <c r="A258" s="479" t="s">
        <v>36</v>
      </c>
      <c r="B258" s="531"/>
      <c r="C258" s="531"/>
      <c r="D258" s="531"/>
      <c r="E258" s="186">
        <v>0</v>
      </c>
      <c r="F258" s="186"/>
      <c r="G258" s="186">
        <v>11179</v>
      </c>
      <c r="H258" s="185"/>
      <c r="I258" s="185">
        <v>12447</v>
      </c>
    </row>
    <row r="259" spans="1:9" x14ac:dyDescent="0.2">
      <c r="A259" s="479" t="s">
        <v>97</v>
      </c>
      <c r="B259" s="531"/>
      <c r="C259" s="531"/>
      <c r="D259" s="531"/>
      <c r="E259" s="186">
        <v>0</v>
      </c>
      <c r="F259" s="186"/>
      <c r="G259" s="186">
        <v>0</v>
      </c>
      <c r="H259" s="185"/>
      <c r="I259" s="185">
        <v>0</v>
      </c>
    </row>
    <row r="260" spans="1:9" x14ac:dyDescent="0.2">
      <c r="A260" s="479" t="s">
        <v>96</v>
      </c>
      <c r="B260" s="531"/>
      <c r="C260" s="531"/>
      <c r="D260" s="531"/>
      <c r="E260" s="186">
        <v>0</v>
      </c>
      <c r="F260" s="186"/>
      <c r="G260" s="186">
        <v>0</v>
      </c>
      <c r="H260" s="185"/>
      <c r="I260" s="185">
        <v>2479</v>
      </c>
    </row>
    <row r="261" spans="1:9" ht="23.25" customHeight="1" x14ac:dyDescent="0.2">
      <c r="A261" s="480" t="s">
        <v>541</v>
      </c>
      <c r="B261" s="480"/>
      <c r="C261" s="480"/>
      <c r="D261" s="480"/>
      <c r="E261" s="186">
        <f>SUM(E262:E264)</f>
        <v>0</v>
      </c>
      <c r="F261" s="186"/>
      <c r="G261" s="186">
        <f>SUM(G262:G264)</f>
        <v>27207</v>
      </c>
      <c r="H261" s="185"/>
      <c r="I261" s="185">
        <f>SUM(I262:I264)</f>
        <v>22703</v>
      </c>
    </row>
    <row r="262" spans="1:9" ht="23.25" customHeight="1" x14ac:dyDescent="0.2">
      <c r="A262" s="479" t="s">
        <v>36</v>
      </c>
      <c r="B262" s="531"/>
      <c r="C262" s="531"/>
      <c r="D262" s="531"/>
      <c r="E262" s="186">
        <v>0</v>
      </c>
      <c r="F262" s="186"/>
      <c r="G262" s="186">
        <v>27207</v>
      </c>
      <c r="H262" s="185"/>
      <c r="I262" s="185">
        <v>19547</v>
      </c>
    </row>
    <row r="263" spans="1:9" x14ac:dyDescent="0.2">
      <c r="A263" s="479" t="s">
        <v>97</v>
      </c>
      <c r="B263" s="531"/>
      <c r="C263" s="531"/>
      <c r="D263" s="531"/>
      <c r="E263" s="186">
        <v>0</v>
      </c>
      <c r="F263" s="186"/>
      <c r="G263" s="186">
        <v>0</v>
      </c>
      <c r="H263" s="185"/>
      <c r="I263" s="185">
        <v>0</v>
      </c>
    </row>
    <row r="264" spans="1:9" x14ac:dyDescent="0.2">
      <c r="A264" s="479" t="s">
        <v>96</v>
      </c>
      <c r="B264" s="531"/>
      <c r="C264" s="531"/>
      <c r="D264" s="531"/>
      <c r="E264" s="186">
        <v>0</v>
      </c>
      <c r="F264" s="186"/>
      <c r="G264" s="186">
        <v>0</v>
      </c>
      <c r="H264" s="185"/>
      <c r="I264" s="185">
        <v>3156</v>
      </c>
    </row>
    <row r="265" spans="1:9" ht="23.25" customHeight="1" x14ac:dyDescent="0.2">
      <c r="A265" s="480" t="s">
        <v>540</v>
      </c>
      <c r="B265" s="480"/>
      <c r="C265" s="480"/>
      <c r="D265" s="480"/>
      <c r="E265" s="186">
        <f>SUM(E266:E269)</f>
        <v>0</v>
      </c>
      <c r="F265" s="186"/>
      <c r="G265" s="186">
        <f>SUM(G266:G269)</f>
        <v>26507</v>
      </c>
      <c r="H265" s="185"/>
      <c r="I265" s="185">
        <f>SUM(I266:I269)</f>
        <v>30438</v>
      </c>
    </row>
    <row r="266" spans="1:9" ht="23.25" customHeight="1" x14ac:dyDescent="0.2">
      <c r="A266" s="479" t="s">
        <v>36</v>
      </c>
      <c r="B266" s="531"/>
      <c r="C266" s="531"/>
      <c r="D266" s="531"/>
      <c r="E266" s="186">
        <v>0</v>
      </c>
      <c r="F266" s="186"/>
      <c r="G266" s="186">
        <v>26507</v>
      </c>
      <c r="H266" s="185"/>
      <c r="I266" s="185">
        <v>18262</v>
      </c>
    </row>
    <row r="267" spans="1:9" x14ac:dyDescent="0.2">
      <c r="A267" s="479" t="s">
        <v>98</v>
      </c>
      <c r="B267" s="531"/>
      <c r="C267" s="531"/>
      <c r="D267" s="531"/>
      <c r="E267" s="186">
        <v>0</v>
      </c>
      <c r="F267" s="186"/>
      <c r="G267" s="186">
        <v>0</v>
      </c>
      <c r="H267" s="185"/>
      <c r="I267" s="185">
        <v>2642</v>
      </c>
    </row>
    <row r="268" spans="1:9" x14ac:dyDescent="0.2">
      <c r="A268" s="479" t="s">
        <v>97</v>
      </c>
      <c r="B268" s="531"/>
      <c r="C268" s="531"/>
      <c r="D268" s="531"/>
      <c r="E268" s="186">
        <v>0</v>
      </c>
      <c r="F268" s="186"/>
      <c r="G268" s="186">
        <v>0</v>
      </c>
      <c r="H268" s="185"/>
      <c r="I268" s="185">
        <v>6359</v>
      </c>
    </row>
    <row r="269" spans="1:9" x14ac:dyDescent="0.2">
      <c r="A269" s="479" t="s">
        <v>96</v>
      </c>
      <c r="B269" s="531"/>
      <c r="C269" s="531"/>
      <c r="D269" s="531"/>
      <c r="E269" s="186">
        <v>0</v>
      </c>
      <c r="F269" s="186"/>
      <c r="G269" s="186">
        <v>0</v>
      </c>
      <c r="H269" s="185"/>
      <c r="I269" s="185">
        <v>3175</v>
      </c>
    </row>
    <row r="270" spans="1:9" ht="23.25" customHeight="1" x14ac:dyDescent="0.2">
      <c r="A270" s="480" t="s">
        <v>539</v>
      </c>
      <c r="B270" s="480"/>
      <c r="C270" s="480"/>
      <c r="D270" s="480"/>
      <c r="E270" s="186">
        <f>SUM(E271:E272)</f>
        <v>0</v>
      </c>
      <c r="F270" s="186"/>
      <c r="G270" s="186">
        <f>SUM(G271:G272)</f>
        <v>3548</v>
      </c>
      <c r="H270" s="185"/>
      <c r="I270" s="185">
        <f>SUM(I271:I272)</f>
        <v>18284</v>
      </c>
    </row>
    <row r="271" spans="1:9" ht="23.25" customHeight="1" x14ac:dyDescent="0.2">
      <c r="A271" s="479" t="s">
        <v>36</v>
      </c>
      <c r="B271" s="531"/>
      <c r="C271" s="531"/>
      <c r="D271" s="531"/>
      <c r="E271" s="186">
        <v>0</v>
      </c>
      <c r="F271" s="186"/>
      <c r="G271" s="186">
        <v>3548</v>
      </c>
      <c r="H271" s="185"/>
      <c r="I271" s="185">
        <v>16839</v>
      </c>
    </row>
    <row r="272" spans="1:9" x14ac:dyDescent="0.2">
      <c r="A272" s="479" t="s">
        <v>96</v>
      </c>
      <c r="B272" s="531"/>
      <c r="C272" s="531"/>
      <c r="D272" s="531"/>
      <c r="E272" s="186">
        <v>0</v>
      </c>
      <c r="F272" s="186"/>
      <c r="G272" s="186">
        <v>0</v>
      </c>
      <c r="H272" s="185"/>
      <c r="I272" s="185">
        <v>1445</v>
      </c>
    </row>
    <row r="273" spans="1:9" ht="23.25" customHeight="1" x14ac:dyDescent="0.2">
      <c r="A273" s="480" t="s">
        <v>538</v>
      </c>
      <c r="B273" s="480"/>
      <c r="C273" s="480"/>
      <c r="D273" s="480"/>
      <c r="E273" s="186">
        <f>SUM(E274:E275)</f>
        <v>0</v>
      </c>
      <c r="F273" s="186"/>
      <c r="G273" s="186">
        <f>SUM(G274:G275)</f>
        <v>0</v>
      </c>
      <c r="H273" s="185"/>
      <c r="I273" s="185">
        <f>SUM(I274:I275)</f>
        <v>41087</v>
      </c>
    </row>
    <row r="274" spans="1:9" ht="23.25" customHeight="1" x14ac:dyDescent="0.2">
      <c r="A274" s="479" t="s">
        <v>36</v>
      </c>
      <c r="B274" s="531"/>
      <c r="C274" s="531"/>
      <c r="D274" s="531"/>
      <c r="E274" s="186">
        <v>0</v>
      </c>
      <c r="F274" s="186"/>
      <c r="G274" s="186">
        <v>0</v>
      </c>
      <c r="H274" s="185"/>
      <c r="I274" s="185">
        <v>35084</v>
      </c>
    </row>
    <row r="275" spans="1:9" x14ac:dyDescent="0.2">
      <c r="A275" s="478" t="s">
        <v>96</v>
      </c>
      <c r="B275" s="532"/>
      <c r="C275" s="532"/>
      <c r="D275" s="532"/>
      <c r="E275" s="186">
        <v>0</v>
      </c>
      <c r="F275" s="186"/>
      <c r="G275" s="186">
        <v>0</v>
      </c>
      <c r="H275" s="185"/>
      <c r="I275" s="185">
        <v>6003</v>
      </c>
    </row>
    <row r="276" spans="1:9" ht="23.25" customHeight="1" x14ac:dyDescent="0.2">
      <c r="A276" s="480" t="s">
        <v>537</v>
      </c>
      <c r="B276" s="480"/>
      <c r="C276" s="480"/>
      <c r="D276" s="480"/>
      <c r="E276" s="186">
        <f>SUM(E277:E280)</f>
        <v>0</v>
      </c>
      <c r="F276" s="186"/>
      <c r="G276" s="186">
        <f>SUM(G277:G280)</f>
        <v>9302</v>
      </c>
      <c r="H276" s="185"/>
      <c r="I276" s="185">
        <f>SUM(I277:I280)</f>
        <v>36264</v>
      </c>
    </row>
    <row r="277" spans="1:9" ht="23.25" customHeight="1" x14ac:dyDescent="0.2">
      <c r="A277" s="478" t="s">
        <v>36</v>
      </c>
      <c r="B277" s="531"/>
      <c r="C277" s="531"/>
      <c r="D277" s="531"/>
      <c r="E277" s="186">
        <v>0</v>
      </c>
      <c r="F277" s="186"/>
      <c r="G277" s="186">
        <v>9302</v>
      </c>
      <c r="H277" s="185"/>
      <c r="I277" s="185">
        <v>25620</v>
      </c>
    </row>
    <row r="278" spans="1:9" x14ac:dyDescent="0.2">
      <c r="A278" s="478" t="s">
        <v>98</v>
      </c>
      <c r="B278" s="531"/>
      <c r="C278" s="531"/>
      <c r="D278" s="531"/>
      <c r="E278" s="186">
        <v>0</v>
      </c>
      <c r="F278" s="186"/>
      <c r="G278" s="186">
        <v>0</v>
      </c>
      <c r="H278" s="185"/>
      <c r="I278" s="185">
        <v>3646</v>
      </c>
    </row>
    <row r="279" spans="1:9" x14ac:dyDescent="0.2">
      <c r="A279" s="478" t="s">
        <v>97</v>
      </c>
      <c r="B279" s="531"/>
      <c r="C279" s="531"/>
      <c r="D279" s="531"/>
      <c r="E279" s="186">
        <v>0</v>
      </c>
      <c r="F279" s="186"/>
      <c r="G279" s="186">
        <v>0</v>
      </c>
      <c r="H279" s="185"/>
      <c r="I279" s="185">
        <v>5406</v>
      </c>
    </row>
    <row r="280" spans="1:9" x14ac:dyDescent="0.2">
      <c r="A280" s="478" t="s">
        <v>96</v>
      </c>
      <c r="B280" s="531"/>
      <c r="C280" s="531"/>
      <c r="D280" s="531"/>
      <c r="E280" s="186">
        <v>0</v>
      </c>
      <c r="F280" s="186"/>
      <c r="G280" s="186">
        <v>0</v>
      </c>
      <c r="H280" s="185"/>
      <c r="I280" s="185">
        <v>1592</v>
      </c>
    </row>
    <row r="281" spans="1:9" ht="23.25" customHeight="1" x14ac:dyDescent="0.2">
      <c r="A281" s="533" t="s">
        <v>536</v>
      </c>
      <c r="B281" s="533"/>
      <c r="C281" s="533"/>
      <c r="D281" s="533"/>
      <c r="E281" s="186">
        <f>SUM(E282:E283)</f>
        <v>0</v>
      </c>
      <c r="F281" s="186"/>
      <c r="G281" s="186">
        <f>SUM(G282:G283)</f>
        <v>12124</v>
      </c>
      <c r="H281" s="185"/>
      <c r="I281" s="185">
        <f>SUM(I282:I283)</f>
        <v>25842</v>
      </c>
    </row>
    <row r="282" spans="1:9" ht="23.25" customHeight="1" x14ac:dyDescent="0.2">
      <c r="A282" s="478" t="s">
        <v>36</v>
      </c>
      <c r="B282" s="531"/>
      <c r="C282" s="531"/>
      <c r="D282" s="531"/>
      <c r="E282" s="186">
        <v>0</v>
      </c>
      <c r="F282" s="186"/>
      <c r="G282" s="186">
        <v>12124</v>
      </c>
      <c r="H282" s="185"/>
      <c r="I282" s="185">
        <v>23204</v>
      </c>
    </row>
    <row r="283" spans="1:9" x14ac:dyDescent="0.2">
      <c r="A283" s="478" t="s">
        <v>96</v>
      </c>
      <c r="B283" s="531"/>
      <c r="C283" s="531"/>
      <c r="D283" s="531"/>
      <c r="E283" s="186">
        <v>0</v>
      </c>
      <c r="F283" s="186"/>
      <c r="G283" s="186">
        <v>0</v>
      </c>
      <c r="H283" s="185"/>
      <c r="I283" s="185">
        <v>2638</v>
      </c>
    </row>
    <row r="284" spans="1:9" ht="23.25" customHeight="1" x14ac:dyDescent="0.2">
      <c r="A284" s="533" t="s">
        <v>535</v>
      </c>
      <c r="B284" s="533"/>
      <c r="C284" s="533"/>
      <c r="D284" s="533"/>
      <c r="E284" s="186">
        <f>SUM(E285:E288)</f>
        <v>0</v>
      </c>
      <c r="F284" s="186"/>
      <c r="G284" s="186">
        <f>SUM(G285:G288)</f>
        <v>29836</v>
      </c>
      <c r="H284" s="185"/>
      <c r="I284" s="185">
        <f>SUM(I285:I288)</f>
        <v>39617</v>
      </c>
    </row>
    <row r="285" spans="1:9" ht="23.25" customHeight="1" x14ac:dyDescent="0.2">
      <c r="A285" s="478" t="s">
        <v>36</v>
      </c>
      <c r="B285" s="531"/>
      <c r="C285" s="531"/>
      <c r="D285" s="531"/>
      <c r="E285" s="186">
        <v>0</v>
      </c>
      <c r="F285" s="186"/>
      <c r="G285" s="186">
        <v>29836</v>
      </c>
      <c r="H285" s="185"/>
      <c r="I285" s="185">
        <v>23566</v>
      </c>
    </row>
    <row r="286" spans="1:9" x14ac:dyDescent="0.2">
      <c r="A286" s="478" t="s">
        <v>98</v>
      </c>
      <c r="B286" s="531"/>
      <c r="C286" s="531"/>
      <c r="D286" s="531"/>
      <c r="E286" s="186">
        <v>0</v>
      </c>
      <c r="F286" s="186"/>
      <c r="G286" s="186">
        <v>0</v>
      </c>
      <c r="H286" s="185"/>
      <c r="I286" s="185">
        <v>5472</v>
      </c>
    </row>
    <row r="287" spans="1:9" x14ac:dyDescent="0.2">
      <c r="A287" s="478" t="s">
        <v>97</v>
      </c>
      <c r="B287" s="531"/>
      <c r="C287" s="531"/>
      <c r="D287" s="531"/>
      <c r="E287" s="186">
        <v>0</v>
      </c>
      <c r="F287" s="186"/>
      <c r="G287" s="186">
        <v>0</v>
      </c>
      <c r="H287" s="185"/>
      <c r="I287" s="185">
        <v>6979</v>
      </c>
    </row>
    <row r="288" spans="1:9" x14ac:dyDescent="0.2">
      <c r="A288" s="478" t="s">
        <v>96</v>
      </c>
      <c r="B288" s="531"/>
      <c r="C288" s="531"/>
      <c r="D288" s="531"/>
      <c r="E288" s="186">
        <v>0</v>
      </c>
      <c r="F288" s="186"/>
      <c r="G288" s="186">
        <v>0</v>
      </c>
      <c r="H288" s="185"/>
      <c r="I288" s="185">
        <v>3600</v>
      </c>
    </row>
    <row r="289" spans="1:9" ht="23.25" customHeight="1" x14ac:dyDescent="0.2">
      <c r="A289" s="533" t="s">
        <v>534</v>
      </c>
      <c r="B289" s="533"/>
      <c r="C289" s="533"/>
      <c r="D289" s="533"/>
      <c r="E289" s="186">
        <f>SUM(E290:E293)</f>
        <v>0</v>
      </c>
      <c r="F289" s="186"/>
      <c r="G289" s="186">
        <f>SUM(G290:G293)</f>
        <v>18667</v>
      </c>
      <c r="H289" s="185"/>
      <c r="I289" s="185">
        <f>SUM(I290:I293)</f>
        <v>36190</v>
      </c>
    </row>
    <row r="290" spans="1:9" ht="23.25" customHeight="1" x14ac:dyDescent="0.2">
      <c r="A290" s="478" t="s">
        <v>36</v>
      </c>
      <c r="B290" s="531"/>
      <c r="C290" s="531"/>
      <c r="D290" s="531"/>
      <c r="E290" s="186">
        <v>0</v>
      </c>
      <c r="F290" s="186"/>
      <c r="G290" s="186">
        <v>18667</v>
      </c>
      <c r="H290" s="185"/>
      <c r="I290" s="185">
        <v>26788</v>
      </c>
    </row>
    <row r="291" spans="1:9" x14ac:dyDescent="0.2">
      <c r="A291" s="478" t="s">
        <v>98</v>
      </c>
      <c r="B291" s="531"/>
      <c r="C291" s="531"/>
      <c r="D291" s="531"/>
      <c r="E291" s="186">
        <v>0</v>
      </c>
      <c r="F291" s="186"/>
      <c r="G291" s="186">
        <v>0</v>
      </c>
      <c r="H291" s="185"/>
      <c r="I291" s="185">
        <v>1213</v>
      </c>
    </row>
    <row r="292" spans="1:9" x14ac:dyDescent="0.2">
      <c r="A292" s="478" t="s">
        <v>97</v>
      </c>
      <c r="B292" s="531"/>
      <c r="C292" s="531"/>
      <c r="D292" s="531"/>
      <c r="E292" s="186">
        <v>0</v>
      </c>
      <c r="F292" s="186"/>
      <c r="G292" s="186">
        <v>0</v>
      </c>
      <c r="H292" s="185"/>
      <c r="I292" s="185">
        <v>4480</v>
      </c>
    </row>
    <row r="293" spans="1:9" x14ac:dyDescent="0.2">
      <c r="A293" s="478" t="s">
        <v>96</v>
      </c>
      <c r="B293" s="531"/>
      <c r="C293" s="531"/>
      <c r="D293" s="531"/>
      <c r="E293" s="186">
        <v>0</v>
      </c>
      <c r="F293" s="186"/>
      <c r="G293" s="186">
        <v>0</v>
      </c>
      <c r="H293" s="185"/>
      <c r="I293" s="185">
        <v>3709</v>
      </c>
    </row>
    <row r="294" spans="1:9" ht="23.25" customHeight="1" x14ac:dyDescent="0.2">
      <c r="A294" s="533" t="s">
        <v>533</v>
      </c>
      <c r="B294" s="533"/>
      <c r="C294" s="533"/>
      <c r="D294" s="533"/>
      <c r="E294" s="186">
        <f>SUM(E295:E297)</f>
        <v>0</v>
      </c>
      <c r="F294" s="186"/>
      <c r="G294" s="186">
        <f>SUM(G295:G297)</f>
        <v>30119</v>
      </c>
      <c r="H294" s="186"/>
      <c r="I294" s="186">
        <f>SUM(I295:I297)</f>
        <v>15155</v>
      </c>
    </row>
    <row r="295" spans="1:9" ht="23.25" customHeight="1" x14ac:dyDescent="0.2">
      <c r="A295" s="478" t="s">
        <v>36</v>
      </c>
      <c r="B295" s="531"/>
      <c r="C295" s="531"/>
      <c r="D295" s="531"/>
      <c r="E295" s="186">
        <v>0</v>
      </c>
      <c r="F295" s="186"/>
      <c r="G295" s="186">
        <v>30119</v>
      </c>
      <c r="H295" s="185"/>
      <c r="I295" s="185">
        <v>12281</v>
      </c>
    </row>
    <row r="296" spans="1:9" x14ac:dyDescent="0.2">
      <c r="A296" s="478" t="s">
        <v>97</v>
      </c>
      <c r="B296" s="531"/>
      <c r="C296" s="531"/>
      <c r="D296" s="531"/>
      <c r="E296" s="186">
        <v>0</v>
      </c>
      <c r="F296" s="186"/>
      <c r="G296" s="186">
        <v>0</v>
      </c>
      <c r="H296" s="185"/>
      <c r="I296" s="185">
        <v>0</v>
      </c>
    </row>
    <row r="297" spans="1:9" x14ac:dyDescent="0.2">
      <c r="A297" s="478" t="s">
        <v>96</v>
      </c>
      <c r="B297" s="531"/>
      <c r="C297" s="531"/>
      <c r="D297" s="531"/>
      <c r="E297" s="186">
        <v>0</v>
      </c>
      <c r="F297" s="186"/>
      <c r="G297" s="186">
        <v>0</v>
      </c>
      <c r="H297" s="185"/>
      <c r="I297" s="185">
        <v>2874</v>
      </c>
    </row>
    <row r="298" spans="1:9" ht="23.25" customHeight="1" x14ac:dyDescent="0.2">
      <c r="A298" s="533" t="s">
        <v>532</v>
      </c>
      <c r="B298" s="533"/>
      <c r="C298" s="533"/>
      <c r="D298" s="533"/>
      <c r="E298" s="186">
        <f>SUM(E299:E300)</f>
        <v>0</v>
      </c>
      <c r="F298" s="186"/>
      <c r="G298" s="186">
        <f>SUM(G299:G300)</f>
        <v>0</v>
      </c>
      <c r="H298" s="185"/>
      <c r="I298" s="185">
        <f>SUM(I299:I300)</f>
        <v>12743</v>
      </c>
    </row>
    <row r="299" spans="1:9" ht="23.25" customHeight="1" x14ac:dyDescent="0.2">
      <c r="A299" s="478" t="s">
        <v>36</v>
      </c>
      <c r="B299" s="531"/>
      <c r="C299" s="531"/>
      <c r="D299" s="531"/>
      <c r="E299" s="186">
        <v>0</v>
      </c>
      <c r="F299" s="186"/>
      <c r="G299" s="186">
        <v>0</v>
      </c>
      <c r="H299" s="185"/>
      <c r="I299" s="185">
        <v>10791</v>
      </c>
    </row>
    <row r="300" spans="1:9" x14ac:dyDescent="0.2">
      <c r="A300" s="478" t="s">
        <v>96</v>
      </c>
      <c r="B300" s="531"/>
      <c r="C300" s="531"/>
      <c r="D300" s="531"/>
      <c r="E300" s="186">
        <v>0</v>
      </c>
      <c r="F300" s="186"/>
      <c r="G300" s="186">
        <v>0</v>
      </c>
      <c r="H300" s="185"/>
      <c r="I300" s="185">
        <v>1952</v>
      </c>
    </row>
    <row r="301" spans="1:9" ht="23.25" customHeight="1" x14ac:dyDescent="0.2">
      <c r="A301" s="533" t="s">
        <v>531</v>
      </c>
      <c r="B301" s="533"/>
      <c r="C301" s="533"/>
      <c r="D301" s="533"/>
      <c r="E301" s="186">
        <f>SUM(E302:E304)</f>
        <v>0</v>
      </c>
      <c r="F301" s="186"/>
      <c r="G301" s="186">
        <f>SUM(G302:G304)</f>
        <v>9985</v>
      </c>
      <c r="H301" s="185"/>
      <c r="I301" s="185">
        <f>SUM(I302:I304)</f>
        <v>8445</v>
      </c>
    </row>
    <row r="302" spans="1:9" ht="23.25" customHeight="1" x14ac:dyDescent="0.2">
      <c r="A302" s="478" t="s">
        <v>36</v>
      </c>
      <c r="B302" s="531"/>
      <c r="C302" s="531"/>
      <c r="D302" s="531"/>
      <c r="E302" s="186">
        <v>0</v>
      </c>
      <c r="F302" s="186"/>
      <c r="G302" s="186">
        <v>9985</v>
      </c>
      <c r="H302" s="185"/>
      <c r="I302" s="185">
        <v>7035</v>
      </c>
    </row>
    <row r="303" spans="1:9" x14ac:dyDescent="0.2">
      <c r="A303" s="478" t="s">
        <v>98</v>
      </c>
      <c r="B303" s="531"/>
      <c r="C303" s="531"/>
      <c r="D303" s="531"/>
      <c r="E303" s="186">
        <v>0</v>
      </c>
      <c r="F303" s="186"/>
      <c r="G303" s="186">
        <v>0</v>
      </c>
      <c r="H303" s="185"/>
      <c r="I303" s="185">
        <v>8</v>
      </c>
    </row>
    <row r="304" spans="1:9" x14ac:dyDescent="0.2">
      <c r="A304" s="478" t="s">
        <v>96</v>
      </c>
      <c r="B304" s="531"/>
      <c r="C304" s="531"/>
      <c r="D304" s="531"/>
      <c r="E304" s="186">
        <v>0</v>
      </c>
      <c r="F304" s="186"/>
      <c r="G304" s="186">
        <v>0</v>
      </c>
      <c r="H304" s="185"/>
      <c r="I304" s="185">
        <v>1402</v>
      </c>
    </row>
    <row r="305" spans="1:9" ht="23.25" customHeight="1" x14ac:dyDescent="0.2">
      <c r="A305" s="533" t="s">
        <v>687</v>
      </c>
      <c r="B305" s="533"/>
      <c r="C305" s="533"/>
      <c r="D305" s="533"/>
      <c r="E305" s="186">
        <f>SUM(E306:E307)</f>
        <v>0</v>
      </c>
      <c r="F305" s="186"/>
      <c r="G305" s="186">
        <f>SUM(G306:G307)</f>
        <v>17434</v>
      </c>
      <c r="H305" s="185"/>
      <c r="I305" s="185">
        <f>SUM(I306:I307)</f>
        <v>8795</v>
      </c>
    </row>
    <row r="306" spans="1:9" ht="23.25" customHeight="1" x14ac:dyDescent="0.2">
      <c r="A306" s="478" t="s">
        <v>36</v>
      </c>
      <c r="B306" s="531"/>
      <c r="C306" s="531"/>
      <c r="D306" s="531"/>
      <c r="E306" s="186">
        <v>0</v>
      </c>
      <c r="F306" s="186"/>
      <c r="G306" s="186">
        <v>17434</v>
      </c>
      <c r="H306" s="185"/>
      <c r="I306" s="185">
        <v>8058</v>
      </c>
    </row>
    <row r="307" spans="1:9" x14ac:dyDescent="0.2">
      <c r="A307" s="478" t="s">
        <v>96</v>
      </c>
      <c r="B307" s="531"/>
      <c r="C307" s="531"/>
      <c r="D307" s="531"/>
      <c r="E307" s="186">
        <v>0</v>
      </c>
      <c r="F307" s="186"/>
      <c r="G307" s="186">
        <v>0</v>
      </c>
      <c r="H307" s="185"/>
      <c r="I307" s="185">
        <v>737</v>
      </c>
    </row>
    <row r="308" spans="1:9" ht="23.25" customHeight="1" x14ac:dyDescent="0.2">
      <c r="A308" s="533" t="s">
        <v>530</v>
      </c>
      <c r="B308" s="533"/>
      <c r="C308" s="533"/>
      <c r="D308" s="533"/>
      <c r="E308" s="186">
        <f>SUM(E309:E312)</f>
        <v>0</v>
      </c>
      <c r="F308" s="186"/>
      <c r="G308" s="186">
        <f>SUM(G309:G312)</f>
        <v>12746</v>
      </c>
      <c r="H308" s="185"/>
      <c r="I308" s="185">
        <f>SUM(I309:I312)</f>
        <v>35963</v>
      </c>
    </row>
    <row r="309" spans="1:9" ht="23.25" customHeight="1" x14ac:dyDescent="0.2">
      <c r="A309" s="478" t="s">
        <v>36</v>
      </c>
      <c r="B309" s="531"/>
      <c r="C309" s="531"/>
      <c r="D309" s="531"/>
      <c r="E309" s="186">
        <v>0</v>
      </c>
      <c r="F309" s="186"/>
      <c r="G309" s="186">
        <v>12746</v>
      </c>
      <c r="H309" s="185"/>
      <c r="I309" s="185">
        <v>21802</v>
      </c>
    </row>
    <row r="310" spans="1:9" x14ac:dyDescent="0.2">
      <c r="A310" s="478" t="s">
        <v>98</v>
      </c>
      <c r="B310" s="531"/>
      <c r="C310" s="531"/>
      <c r="D310" s="531"/>
      <c r="E310" s="186">
        <v>0</v>
      </c>
      <c r="F310" s="186"/>
      <c r="G310" s="186">
        <v>0</v>
      </c>
      <c r="H310" s="185"/>
      <c r="I310" s="185">
        <v>7230</v>
      </c>
    </row>
    <row r="311" spans="1:9" x14ac:dyDescent="0.2">
      <c r="A311" s="478" t="s">
        <v>97</v>
      </c>
      <c r="B311" s="531"/>
      <c r="C311" s="531"/>
      <c r="D311" s="531"/>
      <c r="E311" s="186">
        <v>0</v>
      </c>
      <c r="F311" s="186"/>
      <c r="G311" s="186">
        <v>0</v>
      </c>
      <c r="H311" s="185"/>
      <c r="I311" s="185">
        <v>4673</v>
      </c>
    </row>
    <row r="312" spans="1:9" x14ac:dyDescent="0.2">
      <c r="A312" s="479" t="s">
        <v>96</v>
      </c>
      <c r="B312" s="531"/>
      <c r="C312" s="531"/>
      <c r="D312" s="531"/>
      <c r="E312" s="186">
        <v>0</v>
      </c>
      <c r="F312" s="186"/>
      <c r="G312" s="186">
        <v>0</v>
      </c>
      <c r="H312" s="185"/>
      <c r="I312" s="185">
        <v>2258</v>
      </c>
    </row>
    <row r="313" spans="1:9" ht="23.25" customHeight="1" x14ac:dyDescent="0.2">
      <c r="A313" s="480" t="s">
        <v>529</v>
      </c>
      <c r="B313" s="480"/>
      <c r="C313" s="480"/>
      <c r="D313" s="480"/>
      <c r="E313" s="186">
        <f>SUM(E314:E315)</f>
        <v>0</v>
      </c>
      <c r="F313" s="186"/>
      <c r="G313" s="186">
        <f>SUM(G314:G315)</f>
        <v>13538</v>
      </c>
      <c r="H313" s="185"/>
      <c r="I313" s="185">
        <f>SUM(I314:I315)</f>
        <v>13489</v>
      </c>
    </row>
    <row r="314" spans="1:9" ht="23.25" customHeight="1" x14ac:dyDescent="0.2">
      <c r="A314" s="479" t="s">
        <v>36</v>
      </c>
      <c r="B314" s="531"/>
      <c r="C314" s="531"/>
      <c r="D314" s="531"/>
      <c r="E314" s="186">
        <v>0</v>
      </c>
      <c r="F314" s="186"/>
      <c r="G314" s="186">
        <v>13538</v>
      </c>
      <c r="H314" s="185"/>
      <c r="I314" s="185">
        <v>11426</v>
      </c>
    </row>
    <row r="315" spans="1:9" x14ac:dyDescent="0.2">
      <c r="A315" s="479" t="s">
        <v>96</v>
      </c>
      <c r="B315" s="531"/>
      <c r="C315" s="531"/>
      <c r="D315" s="531"/>
      <c r="E315" s="186">
        <v>0</v>
      </c>
      <c r="F315" s="186"/>
      <c r="G315" s="186">
        <v>0</v>
      </c>
      <c r="H315" s="185"/>
      <c r="I315" s="185">
        <v>2063</v>
      </c>
    </row>
    <row r="316" spans="1:9" ht="23.25" customHeight="1" x14ac:dyDescent="0.2">
      <c r="A316" s="480" t="s">
        <v>528</v>
      </c>
      <c r="B316" s="480"/>
      <c r="C316" s="480"/>
      <c r="D316" s="480"/>
      <c r="E316" s="186">
        <f>SUM(E317:E318)</f>
        <v>0</v>
      </c>
      <c r="F316" s="186"/>
      <c r="G316" s="186">
        <f>SUM(G317:G318)</f>
        <v>3526</v>
      </c>
      <c r="H316" s="185"/>
      <c r="I316" s="185">
        <f>SUM(I317:I318)</f>
        <v>7858</v>
      </c>
    </row>
    <row r="317" spans="1:9" ht="23.25" customHeight="1" x14ac:dyDescent="0.2">
      <c r="A317" s="479" t="s">
        <v>36</v>
      </c>
      <c r="B317" s="531"/>
      <c r="C317" s="531"/>
      <c r="D317" s="531"/>
      <c r="E317" s="186">
        <v>0</v>
      </c>
      <c r="F317" s="186"/>
      <c r="G317" s="186">
        <v>3526</v>
      </c>
      <c r="H317" s="185"/>
      <c r="I317" s="185">
        <v>6550</v>
      </c>
    </row>
    <row r="318" spans="1:9" x14ac:dyDescent="0.2">
      <c r="A318" s="479" t="s">
        <v>96</v>
      </c>
      <c r="B318" s="531"/>
      <c r="C318" s="531"/>
      <c r="D318" s="531"/>
      <c r="E318" s="186">
        <v>0</v>
      </c>
      <c r="F318" s="186"/>
      <c r="G318" s="186">
        <v>0</v>
      </c>
      <c r="H318" s="185"/>
      <c r="I318" s="185">
        <v>1308</v>
      </c>
    </row>
    <row r="319" spans="1:9" ht="23.25" customHeight="1" x14ac:dyDescent="0.2">
      <c r="A319" s="480" t="s">
        <v>527</v>
      </c>
      <c r="B319" s="480"/>
      <c r="C319" s="480"/>
      <c r="D319" s="480"/>
      <c r="E319" s="186">
        <f>SUM(E320:E322)</f>
        <v>0</v>
      </c>
      <c r="F319" s="186"/>
      <c r="G319" s="186">
        <f>SUM(G320:G322)</f>
        <v>17130</v>
      </c>
      <c r="H319" s="185"/>
      <c r="I319" s="185">
        <f>SUM(I320:I322)</f>
        <v>8212</v>
      </c>
    </row>
    <row r="320" spans="1:9" ht="23.25" customHeight="1" x14ac:dyDescent="0.2">
      <c r="A320" s="479" t="s">
        <v>36</v>
      </c>
      <c r="B320" s="531"/>
      <c r="C320" s="531"/>
      <c r="D320" s="531"/>
      <c r="E320" s="186">
        <v>0</v>
      </c>
      <c r="F320" s="186"/>
      <c r="G320" s="186">
        <v>17130</v>
      </c>
      <c r="H320" s="185"/>
      <c r="I320" s="185">
        <v>6774</v>
      </c>
    </row>
    <row r="321" spans="1:9" x14ac:dyDescent="0.2">
      <c r="A321" s="479" t="s">
        <v>97</v>
      </c>
      <c r="B321" s="531"/>
      <c r="C321" s="531"/>
      <c r="D321" s="531"/>
      <c r="E321" s="186">
        <v>0</v>
      </c>
      <c r="F321" s="186"/>
      <c r="G321" s="186">
        <v>0</v>
      </c>
      <c r="H321" s="185"/>
      <c r="I321" s="185">
        <v>0</v>
      </c>
    </row>
    <row r="322" spans="1:9" x14ac:dyDescent="0.2">
      <c r="A322" s="479" t="s">
        <v>96</v>
      </c>
      <c r="B322" s="531"/>
      <c r="C322" s="531"/>
      <c r="D322" s="531"/>
      <c r="E322" s="186">
        <v>0</v>
      </c>
      <c r="F322" s="186"/>
      <c r="G322" s="186">
        <v>0</v>
      </c>
      <c r="H322" s="185"/>
      <c r="I322" s="185">
        <v>1438</v>
      </c>
    </row>
    <row r="323" spans="1:9" ht="23.25" customHeight="1" x14ac:dyDescent="0.2">
      <c r="A323" s="480" t="s">
        <v>526</v>
      </c>
      <c r="B323" s="480"/>
      <c r="C323" s="480"/>
      <c r="D323" s="480"/>
      <c r="E323" s="186">
        <f>SUM(E324:E325)</f>
        <v>0</v>
      </c>
      <c r="F323" s="186"/>
      <c r="G323" s="186">
        <f>SUM(G324:G325)</f>
        <v>28485</v>
      </c>
      <c r="H323" s="185"/>
      <c r="I323" s="185">
        <f>SUM(I324:I325)</f>
        <v>16126</v>
      </c>
    </row>
    <row r="324" spans="1:9" ht="23.25" customHeight="1" x14ac:dyDescent="0.2">
      <c r="A324" s="479" t="s">
        <v>36</v>
      </c>
      <c r="B324" s="531"/>
      <c r="C324" s="531"/>
      <c r="D324" s="531"/>
      <c r="E324" s="186">
        <v>0</v>
      </c>
      <c r="F324" s="186"/>
      <c r="G324" s="186">
        <v>28485</v>
      </c>
      <c r="H324" s="185"/>
      <c r="I324" s="185">
        <v>15143</v>
      </c>
    </row>
    <row r="325" spans="1:9" x14ac:dyDescent="0.2">
      <c r="A325" s="479" t="s">
        <v>96</v>
      </c>
      <c r="B325" s="531"/>
      <c r="C325" s="531"/>
      <c r="D325" s="531"/>
      <c r="E325" s="186">
        <v>0</v>
      </c>
      <c r="F325" s="186"/>
      <c r="G325" s="186">
        <v>0</v>
      </c>
      <c r="H325" s="185"/>
      <c r="I325" s="185">
        <v>983</v>
      </c>
    </row>
    <row r="326" spans="1:9" ht="23.25" customHeight="1" x14ac:dyDescent="0.2">
      <c r="A326" s="480" t="s">
        <v>525</v>
      </c>
      <c r="B326" s="480"/>
      <c r="C326" s="480"/>
      <c r="D326" s="480"/>
      <c r="E326" s="186">
        <f>SUM(E327:E330)</f>
        <v>0</v>
      </c>
      <c r="F326" s="186"/>
      <c r="G326" s="186">
        <f>SUM(G327:G330)</f>
        <v>0</v>
      </c>
      <c r="H326" s="186"/>
      <c r="I326" s="186">
        <f>SUM(I327:I330)</f>
        <v>16284</v>
      </c>
    </row>
    <row r="327" spans="1:9" ht="23.25" customHeight="1" x14ac:dyDescent="0.2">
      <c r="A327" s="479" t="s">
        <v>36</v>
      </c>
      <c r="B327" s="531"/>
      <c r="C327" s="531"/>
      <c r="D327" s="531"/>
      <c r="E327" s="186">
        <v>0</v>
      </c>
      <c r="F327" s="186"/>
      <c r="G327" s="186">
        <v>0</v>
      </c>
      <c r="H327" s="185"/>
      <c r="I327" s="185">
        <v>11209</v>
      </c>
    </row>
    <row r="328" spans="1:9" x14ac:dyDescent="0.2">
      <c r="A328" s="479" t="s">
        <v>98</v>
      </c>
      <c r="B328" s="531"/>
      <c r="C328" s="531"/>
      <c r="D328" s="531"/>
      <c r="E328" s="186">
        <v>0</v>
      </c>
      <c r="F328" s="186"/>
      <c r="G328" s="186">
        <v>0</v>
      </c>
      <c r="H328" s="185"/>
      <c r="I328" s="185">
        <v>2981</v>
      </c>
    </row>
    <row r="329" spans="1:9" x14ac:dyDescent="0.2">
      <c r="A329" s="479" t="s">
        <v>97</v>
      </c>
      <c r="B329" s="531"/>
      <c r="C329" s="531"/>
      <c r="D329" s="531"/>
      <c r="E329" s="186">
        <v>0</v>
      </c>
      <c r="F329" s="186"/>
      <c r="G329" s="186">
        <v>0</v>
      </c>
      <c r="H329" s="185"/>
      <c r="I329" s="185">
        <v>1709</v>
      </c>
    </row>
    <row r="330" spans="1:9" x14ac:dyDescent="0.2">
      <c r="A330" s="479" t="s">
        <v>96</v>
      </c>
      <c r="B330" s="531"/>
      <c r="C330" s="531"/>
      <c r="D330" s="531"/>
      <c r="E330" s="186">
        <v>0</v>
      </c>
      <c r="F330" s="186"/>
      <c r="G330" s="186">
        <v>0</v>
      </c>
      <c r="H330" s="185"/>
      <c r="I330" s="185">
        <v>385</v>
      </c>
    </row>
    <row r="331" spans="1:9" ht="23.25" customHeight="1" x14ac:dyDescent="0.2">
      <c r="A331" s="480" t="s">
        <v>524</v>
      </c>
      <c r="B331" s="480"/>
      <c r="C331" s="480"/>
      <c r="D331" s="480"/>
      <c r="E331" s="186">
        <f>SUM(E332:E335)</f>
        <v>0</v>
      </c>
      <c r="F331" s="186"/>
      <c r="G331" s="186">
        <f>SUM(G332:G335)</f>
        <v>35395</v>
      </c>
      <c r="H331" s="185"/>
      <c r="I331" s="185">
        <f>SUM(I332:I335)</f>
        <v>53699</v>
      </c>
    </row>
    <row r="332" spans="1:9" ht="23.25" customHeight="1" x14ac:dyDescent="0.2">
      <c r="A332" s="479" t="s">
        <v>36</v>
      </c>
      <c r="B332" s="531"/>
      <c r="C332" s="531"/>
      <c r="D332" s="531"/>
      <c r="E332" s="186">
        <v>0</v>
      </c>
      <c r="F332" s="186"/>
      <c r="G332" s="186">
        <v>35395</v>
      </c>
      <c r="H332" s="185"/>
      <c r="I332" s="185">
        <v>41514</v>
      </c>
    </row>
    <row r="333" spans="1:9" x14ac:dyDescent="0.2">
      <c r="A333" s="479" t="s">
        <v>98</v>
      </c>
      <c r="B333" s="532"/>
      <c r="C333" s="532"/>
      <c r="D333" s="532"/>
      <c r="E333" s="186">
        <v>0</v>
      </c>
      <c r="F333" s="186"/>
      <c r="G333" s="186">
        <v>0</v>
      </c>
      <c r="H333" s="185"/>
      <c r="I333" s="185">
        <v>743</v>
      </c>
    </row>
    <row r="334" spans="1:9" x14ac:dyDescent="0.2">
      <c r="A334" s="478" t="s">
        <v>97</v>
      </c>
      <c r="B334" s="532"/>
      <c r="C334" s="532"/>
      <c r="D334" s="532"/>
      <c r="E334" s="186">
        <v>0</v>
      </c>
      <c r="F334" s="186"/>
      <c r="G334" s="186">
        <v>0</v>
      </c>
      <c r="H334" s="185"/>
      <c r="I334" s="185">
        <v>6354</v>
      </c>
    </row>
    <row r="335" spans="1:9" x14ac:dyDescent="0.2">
      <c r="A335" s="478" t="s">
        <v>96</v>
      </c>
      <c r="B335" s="532"/>
      <c r="C335" s="532"/>
      <c r="D335" s="532"/>
      <c r="E335" s="186">
        <v>0</v>
      </c>
      <c r="F335" s="186"/>
      <c r="G335" s="186">
        <v>0</v>
      </c>
      <c r="H335" s="185"/>
      <c r="I335" s="185">
        <v>5088</v>
      </c>
    </row>
    <row r="336" spans="1:9" ht="23.25" customHeight="1" x14ac:dyDescent="0.2">
      <c r="A336" s="480" t="s">
        <v>523</v>
      </c>
      <c r="B336" s="480"/>
      <c r="C336" s="480"/>
      <c r="D336" s="480"/>
      <c r="E336" s="186">
        <f>SUM(E337:E339)</f>
        <v>0</v>
      </c>
      <c r="F336" s="186"/>
      <c r="G336" s="186">
        <f>SUM(G337:G339)</f>
        <v>0</v>
      </c>
      <c r="H336" s="185"/>
      <c r="I336" s="185">
        <f>SUM(I337:I339)</f>
        <v>4904</v>
      </c>
    </row>
    <row r="337" spans="1:9" ht="23.25" customHeight="1" x14ac:dyDescent="0.2">
      <c r="A337" s="478" t="s">
        <v>36</v>
      </c>
      <c r="B337" s="532"/>
      <c r="C337" s="532"/>
      <c r="D337" s="532"/>
      <c r="E337" s="186">
        <v>0</v>
      </c>
      <c r="F337" s="186"/>
      <c r="G337" s="186">
        <v>0</v>
      </c>
      <c r="H337" s="185"/>
      <c r="I337" s="185">
        <v>4578</v>
      </c>
    </row>
    <row r="338" spans="1:9" x14ac:dyDescent="0.2">
      <c r="A338" s="478" t="s">
        <v>97</v>
      </c>
      <c r="B338" s="532"/>
      <c r="C338" s="532"/>
      <c r="D338" s="532"/>
      <c r="E338" s="186">
        <v>0</v>
      </c>
      <c r="F338" s="186"/>
      <c r="G338" s="186">
        <v>0</v>
      </c>
      <c r="H338" s="185"/>
      <c r="I338" s="185">
        <v>0</v>
      </c>
    </row>
    <row r="339" spans="1:9" x14ac:dyDescent="0.2">
      <c r="A339" s="478" t="s">
        <v>96</v>
      </c>
      <c r="B339" s="532"/>
      <c r="C339" s="532"/>
      <c r="D339" s="532"/>
      <c r="E339" s="186">
        <v>0</v>
      </c>
      <c r="F339" s="186"/>
      <c r="G339" s="186">
        <v>0</v>
      </c>
      <c r="H339" s="185"/>
      <c r="I339" s="185">
        <v>326</v>
      </c>
    </row>
    <row r="340" spans="1:9" ht="23.25" customHeight="1" x14ac:dyDescent="0.2">
      <c r="A340" s="480" t="s">
        <v>522</v>
      </c>
      <c r="B340" s="480"/>
      <c r="C340" s="480"/>
      <c r="D340" s="480"/>
      <c r="E340" s="186">
        <f>SUM(E341:E343)</f>
        <v>0</v>
      </c>
      <c r="F340" s="186"/>
      <c r="G340" s="186">
        <f>SUM(G341:G343)</f>
        <v>21288</v>
      </c>
      <c r="H340" s="185"/>
      <c r="I340" s="185">
        <f>SUM(I341:I343)</f>
        <v>63171</v>
      </c>
    </row>
    <row r="341" spans="1:9" ht="23.25" customHeight="1" x14ac:dyDescent="0.2">
      <c r="A341" s="478" t="s">
        <v>36</v>
      </c>
      <c r="B341" s="532"/>
      <c r="C341" s="532"/>
      <c r="D341" s="532"/>
      <c r="E341" s="186">
        <v>0</v>
      </c>
      <c r="F341" s="186"/>
      <c r="G341" s="186">
        <v>21288</v>
      </c>
      <c r="H341" s="185"/>
      <c r="I341" s="185">
        <v>54640</v>
      </c>
    </row>
    <row r="342" spans="1:9" x14ac:dyDescent="0.2">
      <c r="A342" s="478" t="s">
        <v>97</v>
      </c>
      <c r="B342" s="532"/>
      <c r="C342" s="532"/>
      <c r="D342" s="532"/>
      <c r="E342" s="186">
        <v>0</v>
      </c>
      <c r="F342" s="186"/>
      <c r="G342" s="186">
        <v>0</v>
      </c>
      <c r="H342" s="185"/>
      <c r="I342" s="185">
        <v>0</v>
      </c>
    </row>
    <row r="343" spans="1:9" x14ac:dyDescent="0.2">
      <c r="A343" s="478" t="s">
        <v>96</v>
      </c>
      <c r="B343" s="532"/>
      <c r="C343" s="532"/>
      <c r="D343" s="532"/>
      <c r="E343" s="186">
        <v>0</v>
      </c>
      <c r="F343" s="186"/>
      <c r="G343" s="186">
        <v>0</v>
      </c>
      <c r="H343" s="185"/>
      <c r="I343" s="185">
        <v>8531</v>
      </c>
    </row>
    <row r="344" spans="1:9" ht="23.25" customHeight="1" x14ac:dyDescent="0.2">
      <c r="A344" s="480" t="s">
        <v>521</v>
      </c>
      <c r="B344" s="480"/>
      <c r="C344" s="480"/>
      <c r="D344" s="480"/>
      <c r="E344" s="186">
        <f>SUM(E345:E346)</f>
        <v>0</v>
      </c>
      <c r="F344" s="186"/>
      <c r="G344" s="186">
        <f>SUM(G345:G346)</f>
        <v>6091</v>
      </c>
      <c r="H344" s="185"/>
      <c r="I344" s="185">
        <f>SUM(I345:I346)</f>
        <v>50546</v>
      </c>
    </row>
    <row r="345" spans="1:9" ht="23.25" customHeight="1" x14ac:dyDescent="0.2">
      <c r="A345" s="479" t="s">
        <v>36</v>
      </c>
      <c r="B345" s="531"/>
      <c r="C345" s="531"/>
      <c r="D345" s="531"/>
      <c r="E345" s="186">
        <v>0</v>
      </c>
      <c r="F345" s="186"/>
      <c r="G345" s="186">
        <v>6091</v>
      </c>
      <c r="H345" s="185"/>
      <c r="I345" s="185">
        <v>43375</v>
      </c>
    </row>
    <row r="346" spans="1:9" x14ac:dyDescent="0.2">
      <c r="A346" s="479" t="s">
        <v>96</v>
      </c>
      <c r="B346" s="531"/>
      <c r="C346" s="531"/>
      <c r="D346" s="531"/>
      <c r="E346" s="186">
        <v>0</v>
      </c>
      <c r="F346" s="186"/>
      <c r="G346" s="186">
        <v>0</v>
      </c>
      <c r="H346" s="185"/>
      <c r="I346" s="185">
        <v>7171</v>
      </c>
    </row>
    <row r="347" spans="1:9" ht="23.25" customHeight="1" x14ac:dyDescent="0.2">
      <c r="A347" s="480" t="s">
        <v>520</v>
      </c>
      <c r="B347" s="480"/>
      <c r="C347" s="480"/>
      <c r="D347" s="480"/>
      <c r="E347" s="186">
        <f>SUM(E348:E349)</f>
        <v>0</v>
      </c>
      <c r="F347" s="186"/>
      <c r="G347" s="186">
        <f>SUM(G348:G349)</f>
        <v>4926</v>
      </c>
      <c r="H347" s="185"/>
      <c r="I347" s="185">
        <f>SUM(I348:I349)</f>
        <v>3467</v>
      </c>
    </row>
    <row r="348" spans="1:9" ht="23.25" customHeight="1" x14ac:dyDescent="0.2">
      <c r="A348" s="479" t="s">
        <v>36</v>
      </c>
      <c r="B348" s="531"/>
      <c r="C348" s="531"/>
      <c r="D348" s="531"/>
      <c r="E348" s="186">
        <v>0</v>
      </c>
      <c r="F348" s="186"/>
      <c r="G348" s="186">
        <v>4926</v>
      </c>
      <c r="H348" s="185"/>
      <c r="I348" s="185">
        <v>2295</v>
      </c>
    </row>
    <row r="349" spans="1:9" x14ac:dyDescent="0.2">
      <c r="A349" s="479" t="s">
        <v>96</v>
      </c>
      <c r="B349" s="531"/>
      <c r="C349" s="531"/>
      <c r="D349" s="531"/>
      <c r="E349" s="186">
        <v>0</v>
      </c>
      <c r="F349" s="186"/>
      <c r="G349" s="186">
        <v>0</v>
      </c>
      <c r="H349" s="185"/>
      <c r="I349" s="185">
        <v>1172</v>
      </c>
    </row>
    <row r="350" spans="1:9" ht="23.25" customHeight="1" x14ac:dyDescent="0.2">
      <c r="A350" s="480" t="s">
        <v>519</v>
      </c>
      <c r="B350" s="480"/>
      <c r="C350" s="480"/>
      <c r="D350" s="480"/>
      <c r="E350" s="186">
        <f>SUM(E351:E354)</f>
        <v>0</v>
      </c>
      <c r="F350" s="186"/>
      <c r="G350" s="186">
        <f>SUM(G351:G354)</f>
        <v>53727</v>
      </c>
      <c r="H350" s="185"/>
      <c r="I350" s="185">
        <f>SUM(I351:I354)</f>
        <v>19795</v>
      </c>
    </row>
    <row r="351" spans="1:9" ht="23.25" customHeight="1" x14ac:dyDescent="0.2">
      <c r="A351" s="479" t="s">
        <v>36</v>
      </c>
      <c r="B351" s="531"/>
      <c r="C351" s="531"/>
      <c r="D351" s="531"/>
      <c r="E351" s="186">
        <v>0</v>
      </c>
      <c r="F351" s="186"/>
      <c r="G351" s="186">
        <v>22140</v>
      </c>
      <c r="H351" s="185"/>
      <c r="I351" s="185">
        <v>16198</v>
      </c>
    </row>
    <row r="352" spans="1:9" x14ac:dyDescent="0.2">
      <c r="A352" s="479" t="s">
        <v>98</v>
      </c>
      <c r="B352" s="531"/>
      <c r="C352" s="531"/>
      <c r="D352" s="531"/>
      <c r="E352" s="186">
        <v>0</v>
      </c>
      <c r="F352" s="186"/>
      <c r="G352" s="186">
        <v>6741</v>
      </c>
      <c r="H352" s="185"/>
      <c r="I352" s="185">
        <v>0</v>
      </c>
    </row>
    <row r="353" spans="1:9" x14ac:dyDescent="0.2">
      <c r="A353" s="479" t="s">
        <v>97</v>
      </c>
      <c r="B353" s="531"/>
      <c r="C353" s="531"/>
      <c r="D353" s="531"/>
      <c r="E353" s="186">
        <v>0</v>
      </c>
      <c r="F353" s="186"/>
      <c r="G353" s="186">
        <v>18123</v>
      </c>
      <c r="H353" s="185"/>
      <c r="I353" s="185">
        <v>0</v>
      </c>
    </row>
    <row r="354" spans="1:9" x14ac:dyDescent="0.2">
      <c r="A354" s="479" t="s">
        <v>96</v>
      </c>
      <c r="B354" s="531"/>
      <c r="C354" s="531"/>
      <c r="D354" s="531"/>
      <c r="E354" s="186">
        <v>0</v>
      </c>
      <c r="F354" s="186"/>
      <c r="G354" s="186">
        <v>6723</v>
      </c>
      <c r="H354" s="185"/>
      <c r="I354" s="185">
        <v>3597</v>
      </c>
    </row>
    <row r="355" spans="1:9" ht="23.25" customHeight="1" x14ac:dyDescent="0.2">
      <c r="A355" s="480" t="s">
        <v>518</v>
      </c>
      <c r="B355" s="480"/>
      <c r="C355" s="480"/>
      <c r="D355" s="480"/>
      <c r="E355" s="186">
        <f>SUM(E356:E357)</f>
        <v>0</v>
      </c>
      <c r="F355" s="186"/>
      <c r="G355" s="186">
        <f>SUM(G356:G357)</f>
        <v>0</v>
      </c>
      <c r="H355" s="185"/>
      <c r="I355" s="185">
        <f>SUM(I356:I357)</f>
        <v>10827</v>
      </c>
    </row>
    <row r="356" spans="1:9" ht="23.25" customHeight="1" x14ac:dyDescent="0.2">
      <c r="A356" s="479" t="s">
        <v>36</v>
      </c>
      <c r="B356" s="531"/>
      <c r="C356" s="531"/>
      <c r="D356" s="531"/>
      <c r="E356" s="186">
        <v>0</v>
      </c>
      <c r="F356" s="186"/>
      <c r="G356" s="186">
        <v>0</v>
      </c>
      <c r="H356" s="185"/>
      <c r="I356" s="185">
        <v>9912</v>
      </c>
    </row>
    <row r="357" spans="1:9" x14ac:dyDescent="0.2">
      <c r="A357" s="479" t="s">
        <v>96</v>
      </c>
      <c r="B357" s="531"/>
      <c r="C357" s="531"/>
      <c r="D357" s="531"/>
      <c r="E357" s="186">
        <v>0</v>
      </c>
      <c r="F357" s="186"/>
      <c r="G357" s="186">
        <v>0</v>
      </c>
      <c r="H357" s="185"/>
      <c r="I357" s="185">
        <v>915</v>
      </c>
    </row>
    <row r="358" spans="1:9" ht="23.25" customHeight="1" x14ac:dyDescent="0.2">
      <c r="A358" s="480" t="s">
        <v>517</v>
      </c>
      <c r="B358" s="480"/>
      <c r="C358" s="480"/>
      <c r="D358" s="480"/>
      <c r="E358" s="186">
        <f>SUM(E359:E362)</f>
        <v>0</v>
      </c>
      <c r="F358" s="186"/>
      <c r="G358" s="186">
        <f>SUM(G359:G362)</f>
        <v>18953</v>
      </c>
      <c r="H358" s="185"/>
      <c r="I358" s="185">
        <f>SUM(I359:I362)</f>
        <v>22750</v>
      </c>
    </row>
    <row r="359" spans="1:9" ht="23.25" customHeight="1" x14ac:dyDescent="0.2">
      <c r="A359" s="479" t="s">
        <v>36</v>
      </c>
      <c r="B359" s="531"/>
      <c r="C359" s="531"/>
      <c r="D359" s="531"/>
      <c r="E359" s="186">
        <v>0</v>
      </c>
      <c r="F359" s="186"/>
      <c r="G359" s="186">
        <v>18953</v>
      </c>
      <c r="H359" s="185"/>
      <c r="I359" s="185">
        <v>18935</v>
      </c>
    </row>
    <row r="360" spans="1:9" x14ac:dyDescent="0.2">
      <c r="A360" s="479" t="s">
        <v>98</v>
      </c>
      <c r="B360" s="531"/>
      <c r="C360" s="531"/>
      <c r="D360" s="531"/>
      <c r="E360" s="186">
        <v>0</v>
      </c>
      <c r="F360" s="186"/>
      <c r="G360" s="186">
        <v>0</v>
      </c>
      <c r="H360" s="185"/>
      <c r="I360" s="185">
        <v>570</v>
      </c>
    </row>
    <row r="361" spans="1:9" x14ac:dyDescent="0.2">
      <c r="A361" s="479" t="s">
        <v>97</v>
      </c>
      <c r="B361" s="531"/>
      <c r="C361" s="531"/>
      <c r="D361" s="531"/>
      <c r="E361" s="186">
        <v>0</v>
      </c>
      <c r="F361" s="186"/>
      <c r="G361" s="186">
        <v>0</v>
      </c>
      <c r="H361" s="185"/>
      <c r="I361" s="185">
        <v>612</v>
      </c>
    </row>
    <row r="362" spans="1:9" x14ac:dyDescent="0.2">
      <c r="A362" s="479" t="s">
        <v>96</v>
      </c>
      <c r="B362" s="531"/>
      <c r="C362" s="531"/>
      <c r="D362" s="531"/>
      <c r="E362" s="186">
        <v>0</v>
      </c>
      <c r="F362" s="186"/>
      <c r="G362" s="186">
        <v>0</v>
      </c>
      <c r="H362" s="185"/>
      <c r="I362" s="185">
        <v>2633</v>
      </c>
    </row>
    <row r="363" spans="1:9" ht="23.25" customHeight="1" x14ac:dyDescent="0.2">
      <c r="A363" s="480" t="s">
        <v>516</v>
      </c>
      <c r="B363" s="480"/>
      <c r="C363" s="480"/>
      <c r="D363" s="480"/>
      <c r="E363" s="186">
        <f>SUM(E364:E366)</f>
        <v>0</v>
      </c>
      <c r="F363" s="186"/>
      <c r="G363" s="186">
        <f>SUM(G364:G366)</f>
        <v>0</v>
      </c>
      <c r="H363" s="186"/>
      <c r="I363" s="186">
        <f>SUM(I364:I366)</f>
        <v>8625</v>
      </c>
    </row>
    <row r="364" spans="1:9" ht="23.25" customHeight="1" x14ac:dyDescent="0.2">
      <c r="A364" s="479" t="s">
        <v>36</v>
      </c>
      <c r="B364" s="531"/>
      <c r="C364" s="531"/>
      <c r="D364" s="531"/>
      <c r="E364" s="186">
        <v>0</v>
      </c>
      <c r="F364" s="186"/>
      <c r="G364" s="186">
        <v>0</v>
      </c>
      <c r="H364" s="185"/>
      <c r="I364" s="185">
        <v>7709</v>
      </c>
    </row>
    <row r="365" spans="1:9" x14ac:dyDescent="0.2">
      <c r="A365" s="479" t="s">
        <v>97</v>
      </c>
      <c r="B365" s="531"/>
      <c r="C365" s="531"/>
      <c r="D365" s="531"/>
      <c r="E365" s="186">
        <v>0</v>
      </c>
      <c r="F365" s="186"/>
      <c r="G365" s="186">
        <v>0</v>
      </c>
      <c r="H365" s="185"/>
      <c r="I365" s="185">
        <v>0</v>
      </c>
    </row>
    <row r="366" spans="1:9" x14ac:dyDescent="0.2">
      <c r="A366" s="479" t="s">
        <v>96</v>
      </c>
      <c r="B366" s="531"/>
      <c r="C366" s="531"/>
      <c r="D366" s="531"/>
      <c r="E366" s="186">
        <v>0</v>
      </c>
      <c r="F366" s="186"/>
      <c r="G366" s="186">
        <v>0</v>
      </c>
      <c r="H366" s="185"/>
      <c r="I366" s="185">
        <v>916</v>
      </c>
    </row>
    <row r="367" spans="1:9" ht="23.25" customHeight="1" x14ac:dyDescent="0.2">
      <c r="A367" s="480" t="s">
        <v>515</v>
      </c>
      <c r="B367" s="480"/>
      <c r="C367" s="480"/>
      <c r="D367" s="480"/>
      <c r="E367" s="186">
        <f>SUM(E368:E371)</f>
        <v>0</v>
      </c>
      <c r="F367" s="186"/>
      <c r="G367" s="186">
        <f>SUM(G368:G371)</f>
        <v>19003</v>
      </c>
      <c r="H367" s="185"/>
      <c r="I367" s="185">
        <f>SUM(I368:I371)</f>
        <v>30177</v>
      </c>
    </row>
    <row r="368" spans="1:9" ht="23.25" customHeight="1" x14ac:dyDescent="0.2">
      <c r="A368" s="479" t="s">
        <v>36</v>
      </c>
      <c r="B368" s="531"/>
      <c r="C368" s="531"/>
      <c r="D368" s="531"/>
      <c r="E368" s="186">
        <v>0</v>
      </c>
      <c r="F368" s="186"/>
      <c r="G368" s="186">
        <v>19003</v>
      </c>
      <c r="H368" s="185"/>
      <c r="I368" s="185">
        <v>18076</v>
      </c>
    </row>
    <row r="369" spans="1:9" x14ac:dyDescent="0.2">
      <c r="A369" s="479" t="s">
        <v>98</v>
      </c>
      <c r="B369" s="531"/>
      <c r="C369" s="531"/>
      <c r="D369" s="531"/>
      <c r="E369" s="186">
        <v>0</v>
      </c>
      <c r="F369" s="186"/>
      <c r="G369" s="186">
        <v>0</v>
      </c>
      <c r="H369" s="185"/>
      <c r="I369" s="185">
        <v>4238</v>
      </c>
    </row>
    <row r="370" spans="1:9" x14ac:dyDescent="0.2">
      <c r="A370" s="479" t="s">
        <v>97</v>
      </c>
      <c r="B370" s="531"/>
      <c r="C370" s="531"/>
      <c r="D370" s="531"/>
      <c r="E370" s="186">
        <v>0</v>
      </c>
      <c r="F370" s="186"/>
      <c r="G370" s="186">
        <v>0</v>
      </c>
      <c r="H370" s="185"/>
      <c r="I370" s="185">
        <v>7109</v>
      </c>
    </row>
    <row r="371" spans="1:9" x14ac:dyDescent="0.2">
      <c r="A371" s="479" t="s">
        <v>96</v>
      </c>
      <c r="B371" s="531"/>
      <c r="C371" s="531"/>
      <c r="D371" s="531"/>
      <c r="E371" s="186">
        <v>0</v>
      </c>
      <c r="F371" s="186"/>
      <c r="G371" s="186">
        <v>0</v>
      </c>
      <c r="H371" s="185"/>
      <c r="I371" s="185">
        <v>754</v>
      </c>
    </row>
    <row r="372" spans="1:9" ht="23.25" customHeight="1" x14ac:dyDescent="0.2">
      <c r="A372" s="480" t="s">
        <v>514</v>
      </c>
      <c r="B372" s="480"/>
      <c r="C372" s="480"/>
      <c r="D372" s="480"/>
      <c r="E372" s="186">
        <f>SUM(E373:E374)</f>
        <v>0</v>
      </c>
      <c r="F372" s="186"/>
      <c r="G372" s="186">
        <f>SUM(G373:G374)</f>
        <v>20767</v>
      </c>
      <c r="H372" s="185"/>
      <c r="I372" s="185">
        <f>SUM(I373:I374)</f>
        <v>20304</v>
      </c>
    </row>
    <row r="373" spans="1:9" ht="23.25" customHeight="1" x14ac:dyDescent="0.2">
      <c r="A373" s="479" t="s">
        <v>36</v>
      </c>
      <c r="B373" s="531"/>
      <c r="C373" s="531"/>
      <c r="D373" s="531"/>
      <c r="E373" s="186">
        <v>0</v>
      </c>
      <c r="F373" s="186"/>
      <c r="G373" s="186">
        <v>20767</v>
      </c>
      <c r="H373" s="185"/>
      <c r="I373" s="185">
        <v>18952</v>
      </c>
    </row>
    <row r="374" spans="1:9" x14ac:dyDescent="0.2">
      <c r="A374" s="479" t="s">
        <v>96</v>
      </c>
      <c r="B374" s="531"/>
      <c r="C374" s="531"/>
      <c r="D374" s="531"/>
      <c r="E374" s="186">
        <v>0</v>
      </c>
      <c r="F374" s="186"/>
      <c r="G374" s="186">
        <v>0</v>
      </c>
      <c r="H374" s="185"/>
      <c r="I374" s="185">
        <v>1352</v>
      </c>
    </row>
    <row r="375" spans="1:9" ht="23.25" customHeight="1" x14ac:dyDescent="0.2">
      <c r="A375" s="480" t="s">
        <v>513</v>
      </c>
      <c r="B375" s="480"/>
      <c r="C375" s="480"/>
      <c r="D375" s="480"/>
      <c r="E375" s="186">
        <f>SUM(E376:E377)</f>
        <v>0</v>
      </c>
      <c r="F375" s="186"/>
      <c r="G375" s="186">
        <f>SUM(G376:G377)</f>
        <v>15901</v>
      </c>
      <c r="H375" s="185"/>
      <c r="I375" s="185">
        <f>SUM(I376:I377)</f>
        <v>25674</v>
      </c>
    </row>
    <row r="376" spans="1:9" ht="23.25" customHeight="1" x14ac:dyDescent="0.2">
      <c r="A376" s="479" t="s">
        <v>36</v>
      </c>
      <c r="B376" s="531"/>
      <c r="C376" s="531"/>
      <c r="D376" s="531"/>
      <c r="E376" s="186">
        <v>0</v>
      </c>
      <c r="F376" s="186"/>
      <c r="G376" s="186">
        <v>15901</v>
      </c>
      <c r="H376" s="185"/>
      <c r="I376" s="185">
        <v>21260</v>
      </c>
    </row>
    <row r="377" spans="1:9" x14ac:dyDescent="0.2">
      <c r="A377" s="479" t="s">
        <v>96</v>
      </c>
      <c r="B377" s="531"/>
      <c r="C377" s="531"/>
      <c r="D377" s="531"/>
      <c r="E377" s="186">
        <v>0</v>
      </c>
      <c r="F377" s="186"/>
      <c r="G377" s="186">
        <v>0</v>
      </c>
      <c r="H377" s="185"/>
      <c r="I377" s="185">
        <v>4414</v>
      </c>
    </row>
    <row r="378" spans="1:9" ht="23.25" customHeight="1" x14ac:dyDescent="0.2">
      <c r="A378" s="480" t="s">
        <v>512</v>
      </c>
      <c r="B378" s="480"/>
      <c r="C378" s="480"/>
      <c r="D378" s="480"/>
      <c r="E378" s="186">
        <f>SUM(E379:E382)</f>
        <v>0</v>
      </c>
      <c r="F378" s="186"/>
      <c r="G378" s="186">
        <f>SUM(G379:G382)</f>
        <v>4401</v>
      </c>
      <c r="H378" s="185"/>
      <c r="I378" s="185">
        <f>SUM(I379:I382)</f>
        <v>30771</v>
      </c>
    </row>
    <row r="379" spans="1:9" ht="23.25" customHeight="1" x14ac:dyDescent="0.2">
      <c r="A379" s="478" t="s">
        <v>36</v>
      </c>
      <c r="B379" s="531"/>
      <c r="C379" s="531"/>
      <c r="D379" s="531"/>
      <c r="E379" s="186">
        <v>0</v>
      </c>
      <c r="F379" s="186"/>
      <c r="G379" s="186">
        <v>4401</v>
      </c>
      <c r="H379" s="185"/>
      <c r="I379" s="185">
        <v>14583</v>
      </c>
    </row>
    <row r="380" spans="1:9" x14ac:dyDescent="0.2">
      <c r="A380" s="478" t="s">
        <v>98</v>
      </c>
      <c r="B380" s="531"/>
      <c r="C380" s="531"/>
      <c r="D380" s="531"/>
      <c r="E380" s="186">
        <v>0</v>
      </c>
      <c r="F380" s="186"/>
      <c r="G380" s="186">
        <v>0</v>
      </c>
      <c r="H380" s="185"/>
      <c r="I380" s="185">
        <v>5202</v>
      </c>
    </row>
    <row r="381" spans="1:9" x14ac:dyDescent="0.2">
      <c r="A381" s="478" t="s">
        <v>97</v>
      </c>
      <c r="B381" s="531"/>
      <c r="C381" s="531"/>
      <c r="D381" s="531"/>
      <c r="E381" s="186">
        <v>0</v>
      </c>
      <c r="F381" s="186"/>
      <c r="G381" s="186">
        <v>0</v>
      </c>
      <c r="H381" s="185"/>
      <c r="I381" s="185">
        <v>8672</v>
      </c>
    </row>
    <row r="382" spans="1:9" x14ac:dyDescent="0.2">
      <c r="A382" s="478" t="s">
        <v>96</v>
      </c>
      <c r="B382" s="531"/>
      <c r="C382" s="531"/>
      <c r="D382" s="531"/>
      <c r="E382" s="186">
        <v>0</v>
      </c>
      <c r="F382" s="186"/>
      <c r="G382" s="186">
        <v>0</v>
      </c>
      <c r="H382" s="185"/>
      <c r="I382" s="185">
        <v>2314</v>
      </c>
    </row>
    <row r="383" spans="1:9" ht="23.25" customHeight="1" x14ac:dyDescent="0.2">
      <c r="A383" s="533" t="s">
        <v>688</v>
      </c>
      <c r="B383" s="533"/>
      <c r="C383" s="533"/>
      <c r="D383" s="533"/>
      <c r="E383" s="186">
        <f>SUM(E384:E385)</f>
        <v>0</v>
      </c>
      <c r="F383" s="186"/>
      <c r="G383" s="186">
        <f>SUM(G384:G385)</f>
        <v>0</v>
      </c>
      <c r="H383" s="185"/>
      <c r="I383" s="185">
        <f>SUM(I384:I385)</f>
        <v>2282</v>
      </c>
    </row>
    <row r="384" spans="1:9" ht="23.25" customHeight="1" x14ac:dyDescent="0.2">
      <c r="A384" s="478" t="s">
        <v>36</v>
      </c>
      <c r="B384" s="531"/>
      <c r="C384" s="531"/>
      <c r="D384" s="531"/>
      <c r="E384" s="186">
        <v>0</v>
      </c>
      <c r="F384" s="186"/>
      <c r="G384" s="186">
        <v>0</v>
      </c>
      <c r="H384" s="185"/>
      <c r="I384" s="185">
        <v>1744</v>
      </c>
    </row>
    <row r="385" spans="1:9" x14ac:dyDescent="0.2">
      <c r="A385" s="478" t="s">
        <v>96</v>
      </c>
      <c r="B385" s="531"/>
      <c r="C385" s="531"/>
      <c r="D385" s="531"/>
      <c r="E385" s="186">
        <v>0</v>
      </c>
      <c r="F385" s="186"/>
      <c r="G385" s="186">
        <v>0</v>
      </c>
      <c r="H385" s="185"/>
      <c r="I385" s="185">
        <v>538</v>
      </c>
    </row>
    <row r="386" spans="1:9" ht="23.25" customHeight="1" x14ac:dyDescent="0.2">
      <c r="A386" s="533" t="s">
        <v>511</v>
      </c>
      <c r="B386" s="533"/>
      <c r="C386" s="533"/>
      <c r="D386" s="533"/>
      <c r="E386" s="186">
        <f>SUM(E387:E388)</f>
        <v>0</v>
      </c>
      <c r="F386" s="186"/>
      <c r="G386" s="186">
        <f>SUM(G387:G388)</f>
        <v>26881</v>
      </c>
      <c r="H386" s="185"/>
      <c r="I386" s="185">
        <f>SUM(I387:I388)</f>
        <v>9475</v>
      </c>
    </row>
    <row r="387" spans="1:9" ht="23.25" customHeight="1" x14ac:dyDescent="0.2">
      <c r="A387" s="478" t="s">
        <v>36</v>
      </c>
      <c r="B387" s="531"/>
      <c r="C387" s="531"/>
      <c r="D387" s="531"/>
      <c r="E387" s="186">
        <v>0</v>
      </c>
      <c r="F387" s="186"/>
      <c r="G387" s="186">
        <v>26881</v>
      </c>
      <c r="H387" s="185"/>
      <c r="I387" s="185">
        <v>8122</v>
      </c>
    </row>
    <row r="388" spans="1:9" x14ac:dyDescent="0.2">
      <c r="A388" s="478" t="s">
        <v>96</v>
      </c>
      <c r="B388" s="531"/>
      <c r="C388" s="531"/>
      <c r="D388" s="531"/>
      <c r="E388" s="186">
        <v>0</v>
      </c>
      <c r="F388" s="186"/>
      <c r="G388" s="186">
        <v>0</v>
      </c>
      <c r="H388" s="185"/>
      <c r="I388" s="185">
        <v>1353</v>
      </c>
    </row>
    <row r="389" spans="1:9" ht="23.25" customHeight="1" x14ac:dyDescent="0.2">
      <c r="A389" s="533" t="s">
        <v>510</v>
      </c>
      <c r="B389" s="533"/>
      <c r="C389" s="533"/>
      <c r="D389" s="533"/>
      <c r="E389" s="186">
        <f>SUM(E390:E393)</f>
        <v>0</v>
      </c>
      <c r="F389" s="186"/>
      <c r="G389" s="186">
        <f>SUM(G390:G393)</f>
        <v>35750</v>
      </c>
      <c r="H389" s="185"/>
      <c r="I389" s="185">
        <f>SUM(I390:I393)</f>
        <v>53041</v>
      </c>
    </row>
    <row r="390" spans="1:9" ht="23.25" customHeight="1" x14ac:dyDescent="0.2">
      <c r="A390" s="478" t="s">
        <v>36</v>
      </c>
      <c r="B390" s="531"/>
      <c r="C390" s="531"/>
      <c r="D390" s="531"/>
      <c r="E390" s="186">
        <v>0</v>
      </c>
      <c r="F390" s="186"/>
      <c r="G390" s="186">
        <v>35750</v>
      </c>
      <c r="H390" s="185"/>
      <c r="I390" s="185">
        <v>42936</v>
      </c>
    </row>
    <row r="391" spans="1:9" x14ac:dyDescent="0.2">
      <c r="A391" s="478" t="s">
        <v>98</v>
      </c>
      <c r="B391" s="531"/>
      <c r="C391" s="531"/>
      <c r="D391" s="531"/>
      <c r="E391" s="186">
        <v>0</v>
      </c>
      <c r="F391" s="186"/>
      <c r="G391" s="186">
        <v>0</v>
      </c>
      <c r="H391" s="185"/>
      <c r="I391" s="185">
        <v>2070</v>
      </c>
    </row>
    <row r="392" spans="1:9" x14ac:dyDescent="0.2">
      <c r="A392" s="478" t="s">
        <v>97</v>
      </c>
      <c r="B392" s="531"/>
      <c r="C392" s="531"/>
      <c r="D392" s="531"/>
      <c r="E392" s="186">
        <v>0</v>
      </c>
      <c r="F392" s="186"/>
      <c r="G392" s="186">
        <v>0</v>
      </c>
      <c r="H392" s="185"/>
      <c r="I392" s="185">
        <v>7067</v>
      </c>
    </row>
    <row r="393" spans="1:9" x14ac:dyDescent="0.2">
      <c r="A393" s="478" t="s">
        <v>96</v>
      </c>
      <c r="B393" s="531"/>
      <c r="C393" s="531"/>
      <c r="D393" s="531"/>
      <c r="E393" s="186">
        <v>0</v>
      </c>
      <c r="F393" s="186"/>
      <c r="G393" s="186">
        <v>0</v>
      </c>
      <c r="H393" s="185"/>
      <c r="I393" s="185">
        <v>968</v>
      </c>
    </row>
    <row r="394" spans="1:9" ht="23.25" customHeight="1" x14ac:dyDescent="0.2">
      <c r="A394" s="480" t="s">
        <v>689</v>
      </c>
      <c r="B394" s="480"/>
      <c r="C394" s="480"/>
      <c r="D394" s="480"/>
      <c r="E394" s="186">
        <f>SUM(E395:E396)</f>
        <v>0</v>
      </c>
      <c r="F394" s="186"/>
      <c r="G394" s="186">
        <f>SUM(G395:G396)</f>
        <v>0</v>
      </c>
      <c r="H394" s="185"/>
      <c r="I394" s="185">
        <f>SUM(I395:I396)</f>
        <v>4672</v>
      </c>
    </row>
    <row r="395" spans="1:9" ht="23.25" customHeight="1" x14ac:dyDescent="0.2">
      <c r="A395" s="478" t="s">
        <v>36</v>
      </c>
      <c r="B395" s="531"/>
      <c r="C395" s="531"/>
      <c r="D395" s="531"/>
      <c r="E395" s="186">
        <v>0</v>
      </c>
      <c r="F395" s="186"/>
      <c r="G395" s="186">
        <v>0</v>
      </c>
      <c r="H395" s="185"/>
      <c r="I395" s="185">
        <v>4176</v>
      </c>
    </row>
    <row r="396" spans="1:9" x14ac:dyDescent="0.2">
      <c r="A396" s="478" t="s">
        <v>96</v>
      </c>
      <c r="B396" s="531"/>
      <c r="C396" s="531"/>
      <c r="D396" s="531"/>
      <c r="E396" s="186">
        <v>0</v>
      </c>
      <c r="F396" s="186"/>
      <c r="G396" s="186">
        <v>0</v>
      </c>
      <c r="H396" s="185"/>
      <c r="I396" s="185">
        <v>496</v>
      </c>
    </row>
    <row r="397" spans="1:9" ht="23.25" customHeight="1" x14ac:dyDescent="0.2">
      <c r="A397" s="533" t="s">
        <v>509</v>
      </c>
      <c r="B397" s="533"/>
      <c r="C397" s="533"/>
      <c r="D397" s="533"/>
      <c r="E397" s="186">
        <f>SUM(E398:E399)</f>
        <v>0</v>
      </c>
      <c r="F397" s="186"/>
      <c r="G397" s="186">
        <f>SUM(G398:G399)</f>
        <v>0</v>
      </c>
      <c r="H397" s="186"/>
      <c r="I397" s="186">
        <f>SUM(I398:I399)</f>
        <v>11051</v>
      </c>
    </row>
    <row r="398" spans="1:9" ht="23.25" customHeight="1" x14ac:dyDescent="0.2">
      <c r="A398" s="478" t="s">
        <v>36</v>
      </c>
      <c r="B398" s="531"/>
      <c r="C398" s="531"/>
      <c r="D398" s="531"/>
      <c r="E398" s="186">
        <v>0</v>
      </c>
      <c r="F398" s="186"/>
      <c r="G398" s="186">
        <v>0</v>
      </c>
      <c r="H398" s="185"/>
      <c r="I398" s="185">
        <v>9695</v>
      </c>
    </row>
    <row r="399" spans="1:9" x14ac:dyDescent="0.2">
      <c r="A399" s="478" t="s">
        <v>96</v>
      </c>
      <c r="B399" s="531"/>
      <c r="C399" s="531"/>
      <c r="D399" s="531"/>
      <c r="E399" s="186">
        <v>0</v>
      </c>
      <c r="F399" s="186"/>
      <c r="G399" s="186">
        <v>0</v>
      </c>
      <c r="H399" s="185"/>
      <c r="I399" s="185">
        <v>1356</v>
      </c>
    </row>
    <row r="400" spans="1:9" ht="23.25" customHeight="1" x14ac:dyDescent="0.2">
      <c r="A400" s="533" t="s">
        <v>508</v>
      </c>
      <c r="B400" s="533"/>
      <c r="C400" s="533"/>
      <c r="D400" s="533"/>
      <c r="E400" s="186">
        <f>SUM(E401:E404)</f>
        <v>0</v>
      </c>
      <c r="F400" s="186"/>
      <c r="G400" s="186">
        <f>SUM(G401:G404)</f>
        <v>0</v>
      </c>
      <c r="H400" s="185"/>
      <c r="I400" s="185">
        <f>SUM(I401:I404)</f>
        <v>11757</v>
      </c>
    </row>
    <row r="401" spans="1:9" ht="23.25" customHeight="1" x14ac:dyDescent="0.2">
      <c r="A401" s="478" t="s">
        <v>36</v>
      </c>
      <c r="B401" s="531"/>
      <c r="C401" s="531"/>
      <c r="D401" s="531"/>
      <c r="E401" s="186">
        <v>0</v>
      </c>
      <c r="F401" s="186"/>
      <c r="G401" s="186">
        <v>0</v>
      </c>
      <c r="H401" s="185"/>
      <c r="I401" s="185">
        <v>8107</v>
      </c>
    </row>
    <row r="402" spans="1:9" x14ac:dyDescent="0.2">
      <c r="A402" s="478" t="s">
        <v>98</v>
      </c>
      <c r="B402" s="531"/>
      <c r="C402" s="531"/>
      <c r="D402" s="531"/>
      <c r="E402" s="186">
        <v>0</v>
      </c>
      <c r="F402" s="186"/>
      <c r="G402" s="186">
        <v>0</v>
      </c>
      <c r="H402" s="185"/>
      <c r="I402" s="185">
        <v>0</v>
      </c>
    </row>
    <row r="403" spans="1:9" x14ac:dyDescent="0.2">
      <c r="A403" s="478" t="s">
        <v>97</v>
      </c>
      <c r="B403" s="531"/>
      <c r="C403" s="531"/>
      <c r="D403" s="531"/>
      <c r="E403" s="186">
        <v>0</v>
      </c>
      <c r="F403" s="186"/>
      <c r="G403" s="186">
        <v>0</v>
      </c>
      <c r="H403" s="185"/>
      <c r="I403" s="185">
        <v>0</v>
      </c>
    </row>
    <row r="404" spans="1:9" x14ac:dyDescent="0.2">
      <c r="A404" s="478" t="s">
        <v>96</v>
      </c>
      <c r="B404" s="531"/>
      <c r="C404" s="531"/>
      <c r="D404" s="531"/>
      <c r="E404" s="186">
        <v>0</v>
      </c>
      <c r="F404" s="186"/>
      <c r="G404" s="186">
        <v>0</v>
      </c>
      <c r="H404" s="185"/>
      <c r="I404" s="185">
        <v>3650</v>
      </c>
    </row>
    <row r="405" spans="1:9" ht="23.25" customHeight="1" x14ac:dyDescent="0.2">
      <c r="A405" s="533" t="s">
        <v>690</v>
      </c>
      <c r="B405" s="533"/>
      <c r="C405" s="533"/>
      <c r="D405" s="533"/>
      <c r="E405" s="186">
        <f>SUM(E406:E406)</f>
        <v>0</v>
      </c>
      <c r="F405" s="186"/>
      <c r="G405" s="186">
        <f>SUM(G406:G406)</f>
        <v>12069</v>
      </c>
      <c r="H405" s="185"/>
      <c r="I405" s="185">
        <f>SUM(I406:I406)</f>
        <v>0</v>
      </c>
    </row>
    <row r="406" spans="1:9" ht="23.25" customHeight="1" x14ac:dyDescent="0.2">
      <c r="A406" s="478" t="s">
        <v>36</v>
      </c>
      <c r="B406" s="532"/>
      <c r="C406" s="532"/>
      <c r="D406" s="532"/>
      <c r="E406" s="186">
        <v>0</v>
      </c>
      <c r="F406" s="186"/>
      <c r="G406" s="186">
        <v>12069</v>
      </c>
      <c r="H406" s="185"/>
      <c r="I406" s="185">
        <v>0</v>
      </c>
    </row>
    <row r="407" spans="1:9" ht="23.25" customHeight="1" x14ac:dyDescent="0.2">
      <c r="A407" s="480" t="s">
        <v>691</v>
      </c>
      <c r="B407" s="480"/>
      <c r="C407" s="480"/>
      <c r="D407" s="480"/>
      <c r="E407" s="186">
        <f>SUM(E408:E408)</f>
        <v>0</v>
      </c>
      <c r="F407" s="186"/>
      <c r="G407" s="186">
        <f>SUM(G408:G408)</f>
        <v>6900</v>
      </c>
      <c r="H407" s="185"/>
      <c r="I407" s="185">
        <f>SUM(I408:I408)</f>
        <v>0</v>
      </c>
    </row>
    <row r="408" spans="1:9" ht="23.25" customHeight="1" x14ac:dyDescent="0.2">
      <c r="A408" s="479" t="s">
        <v>36</v>
      </c>
      <c r="B408" s="531"/>
      <c r="C408" s="531"/>
      <c r="D408" s="531"/>
      <c r="E408" s="186">
        <v>0</v>
      </c>
      <c r="F408" s="186"/>
      <c r="G408" s="186">
        <v>6900</v>
      </c>
      <c r="H408" s="185"/>
      <c r="I408" s="185">
        <v>0</v>
      </c>
    </row>
    <row r="409" spans="1:9" ht="23.25" customHeight="1" x14ac:dyDescent="0.2">
      <c r="A409" s="480" t="s">
        <v>507</v>
      </c>
      <c r="B409" s="480"/>
      <c r="C409" s="480"/>
      <c r="D409" s="480"/>
      <c r="E409" s="186">
        <f>SUM(E410:E411)</f>
        <v>0</v>
      </c>
      <c r="F409" s="186"/>
      <c r="G409" s="186">
        <f>SUM(G410:G411)</f>
        <v>12449</v>
      </c>
      <c r="H409" s="185"/>
      <c r="I409" s="185">
        <f>SUM(I410:I411)</f>
        <v>13084</v>
      </c>
    </row>
    <row r="410" spans="1:9" ht="23.25" customHeight="1" x14ac:dyDescent="0.2">
      <c r="A410" s="479" t="s">
        <v>36</v>
      </c>
      <c r="B410" s="531"/>
      <c r="C410" s="531"/>
      <c r="D410" s="531"/>
      <c r="E410" s="186">
        <v>0</v>
      </c>
      <c r="F410" s="186"/>
      <c r="G410" s="186">
        <v>12449</v>
      </c>
      <c r="H410" s="185"/>
      <c r="I410" s="185">
        <v>11803</v>
      </c>
    </row>
    <row r="411" spans="1:9" x14ac:dyDescent="0.2">
      <c r="A411" s="479" t="s">
        <v>96</v>
      </c>
      <c r="B411" s="531"/>
      <c r="C411" s="531"/>
      <c r="D411" s="531"/>
      <c r="E411" s="186">
        <v>0</v>
      </c>
      <c r="F411" s="186"/>
      <c r="G411" s="186">
        <v>0</v>
      </c>
      <c r="H411" s="185"/>
      <c r="I411" s="185">
        <v>1281</v>
      </c>
    </row>
    <row r="412" spans="1:9" ht="23.25" customHeight="1" x14ac:dyDescent="0.2">
      <c r="A412" s="480" t="s">
        <v>506</v>
      </c>
      <c r="B412" s="480"/>
      <c r="C412" s="480"/>
      <c r="D412" s="480"/>
      <c r="E412" s="186">
        <f>SUM(E413:E415)</f>
        <v>0</v>
      </c>
      <c r="F412" s="186"/>
      <c r="G412" s="186">
        <f>SUM(G413:G415)</f>
        <v>15349</v>
      </c>
      <c r="H412" s="185"/>
      <c r="I412" s="185">
        <f>SUM(I413:I415)</f>
        <v>11096</v>
      </c>
    </row>
    <row r="413" spans="1:9" ht="23.25" customHeight="1" x14ac:dyDescent="0.2">
      <c r="A413" s="479" t="s">
        <v>36</v>
      </c>
      <c r="B413" s="531"/>
      <c r="C413" s="531"/>
      <c r="D413" s="531"/>
      <c r="E413" s="186">
        <v>0</v>
      </c>
      <c r="F413" s="186"/>
      <c r="G413" s="186">
        <v>15349</v>
      </c>
      <c r="H413" s="185"/>
      <c r="I413" s="185">
        <v>8617</v>
      </c>
    </row>
    <row r="414" spans="1:9" x14ac:dyDescent="0.2">
      <c r="A414" s="479" t="s">
        <v>97</v>
      </c>
      <c r="B414" s="531"/>
      <c r="C414" s="531"/>
      <c r="D414" s="531"/>
      <c r="E414" s="186">
        <v>0</v>
      </c>
      <c r="F414" s="186"/>
      <c r="G414" s="186">
        <v>0</v>
      </c>
      <c r="H414" s="185"/>
      <c r="I414" s="185">
        <v>0</v>
      </c>
    </row>
    <row r="415" spans="1:9" x14ac:dyDescent="0.2">
      <c r="A415" s="479" t="s">
        <v>96</v>
      </c>
      <c r="B415" s="531"/>
      <c r="C415" s="531"/>
      <c r="D415" s="531"/>
      <c r="E415" s="186">
        <v>0</v>
      </c>
      <c r="F415" s="186"/>
      <c r="G415" s="186">
        <v>0</v>
      </c>
      <c r="H415" s="185"/>
      <c r="I415" s="185">
        <v>2479</v>
      </c>
    </row>
    <row r="416" spans="1:9" ht="23.25" customHeight="1" x14ac:dyDescent="0.2">
      <c r="A416" s="480" t="s">
        <v>505</v>
      </c>
      <c r="B416" s="480"/>
      <c r="C416" s="480"/>
      <c r="D416" s="480"/>
      <c r="E416" s="186">
        <f>SUM(E417:E420)</f>
        <v>0</v>
      </c>
      <c r="F416" s="186"/>
      <c r="G416" s="186">
        <f>SUM(G417:G420)</f>
        <v>12012</v>
      </c>
      <c r="H416" s="185"/>
      <c r="I416" s="185">
        <f>SUM(I417:I420)</f>
        <v>27035</v>
      </c>
    </row>
    <row r="417" spans="1:9" ht="23.25" customHeight="1" x14ac:dyDescent="0.2">
      <c r="A417" s="479" t="s">
        <v>36</v>
      </c>
      <c r="B417" s="531"/>
      <c r="C417" s="531"/>
      <c r="D417" s="531"/>
      <c r="E417" s="186">
        <v>0</v>
      </c>
      <c r="F417" s="186"/>
      <c r="G417" s="186">
        <v>12012</v>
      </c>
      <c r="H417" s="185"/>
      <c r="I417" s="185">
        <v>22977</v>
      </c>
    </row>
    <row r="418" spans="1:9" x14ac:dyDescent="0.2">
      <c r="A418" s="478" t="s">
        <v>98</v>
      </c>
      <c r="B418" s="531"/>
      <c r="C418" s="531"/>
      <c r="D418" s="531"/>
      <c r="E418" s="186">
        <v>0</v>
      </c>
      <c r="F418" s="186"/>
      <c r="G418" s="186">
        <v>0</v>
      </c>
      <c r="H418" s="185"/>
      <c r="I418" s="185">
        <v>0</v>
      </c>
    </row>
    <row r="419" spans="1:9" x14ac:dyDescent="0.2">
      <c r="A419" s="479" t="s">
        <v>97</v>
      </c>
      <c r="B419" s="531"/>
      <c r="C419" s="531"/>
      <c r="D419" s="531"/>
      <c r="E419" s="186">
        <v>0</v>
      </c>
      <c r="F419" s="186"/>
      <c r="G419" s="186">
        <v>0</v>
      </c>
      <c r="H419" s="185"/>
      <c r="I419" s="185">
        <v>0</v>
      </c>
    </row>
    <row r="420" spans="1:9" x14ac:dyDescent="0.2">
      <c r="A420" s="479" t="s">
        <v>96</v>
      </c>
      <c r="B420" s="531"/>
      <c r="C420" s="531"/>
      <c r="D420" s="531"/>
      <c r="E420" s="186">
        <v>0</v>
      </c>
      <c r="F420" s="186"/>
      <c r="G420" s="186">
        <v>0</v>
      </c>
      <c r="H420" s="185"/>
      <c r="I420" s="185">
        <v>4058</v>
      </c>
    </row>
    <row r="421" spans="1:9" ht="23.25" customHeight="1" x14ac:dyDescent="0.2">
      <c r="A421" s="480" t="s">
        <v>504</v>
      </c>
      <c r="B421" s="480"/>
      <c r="C421" s="480"/>
      <c r="D421" s="480"/>
      <c r="E421" s="186">
        <f>SUM(E422:E425)</f>
        <v>0</v>
      </c>
      <c r="F421" s="186"/>
      <c r="G421" s="186">
        <f>SUM(G422:G425)</f>
        <v>0</v>
      </c>
      <c r="H421" s="185"/>
      <c r="I421" s="185">
        <f>SUM(I422:I425)</f>
        <v>118371</v>
      </c>
    </row>
    <row r="422" spans="1:9" ht="23.25" customHeight="1" x14ac:dyDescent="0.2">
      <c r="A422" s="479" t="s">
        <v>36</v>
      </c>
      <c r="B422" s="531"/>
      <c r="C422" s="531"/>
      <c r="D422" s="531"/>
      <c r="E422" s="186">
        <v>0</v>
      </c>
      <c r="F422" s="186"/>
      <c r="G422" s="186">
        <v>0</v>
      </c>
      <c r="H422" s="185"/>
      <c r="I422" s="185">
        <v>83383</v>
      </c>
    </row>
    <row r="423" spans="1:9" x14ac:dyDescent="0.2">
      <c r="A423" s="479" t="s">
        <v>98</v>
      </c>
      <c r="B423" s="531"/>
      <c r="C423" s="531"/>
      <c r="D423" s="531"/>
      <c r="E423" s="186">
        <v>0</v>
      </c>
      <c r="F423" s="186"/>
      <c r="G423" s="186">
        <v>0</v>
      </c>
      <c r="H423" s="185"/>
      <c r="I423" s="185">
        <v>11072</v>
      </c>
    </row>
    <row r="424" spans="1:9" x14ac:dyDescent="0.2">
      <c r="A424" s="479" t="s">
        <v>97</v>
      </c>
      <c r="B424" s="531"/>
      <c r="C424" s="531"/>
      <c r="D424" s="531"/>
      <c r="E424" s="186">
        <v>0</v>
      </c>
      <c r="F424" s="186"/>
      <c r="G424" s="186">
        <v>0</v>
      </c>
      <c r="H424" s="185"/>
      <c r="I424" s="185">
        <v>13086</v>
      </c>
    </row>
    <row r="425" spans="1:9" x14ac:dyDescent="0.2">
      <c r="A425" s="479" t="s">
        <v>96</v>
      </c>
      <c r="B425" s="531"/>
      <c r="C425" s="531"/>
      <c r="D425" s="531"/>
      <c r="E425" s="186">
        <v>0</v>
      </c>
      <c r="F425" s="186"/>
      <c r="G425" s="186">
        <v>0</v>
      </c>
      <c r="H425" s="185"/>
      <c r="I425" s="185">
        <v>10830</v>
      </c>
    </row>
    <row r="426" spans="1:9" ht="23.25" customHeight="1" x14ac:dyDescent="0.2">
      <c r="A426" s="480" t="s">
        <v>692</v>
      </c>
      <c r="B426" s="480"/>
      <c r="C426" s="480"/>
      <c r="D426" s="480"/>
      <c r="E426" s="186">
        <f>SUM(E427:E428)</f>
        <v>0</v>
      </c>
      <c r="F426" s="186"/>
      <c r="G426" s="186">
        <f>SUM(G427:G428)</f>
        <v>11400</v>
      </c>
      <c r="H426" s="185"/>
      <c r="I426" s="185">
        <f>SUM(I427:I428)</f>
        <v>6952</v>
      </c>
    </row>
    <row r="427" spans="1:9" ht="23.25" customHeight="1" x14ac:dyDescent="0.2">
      <c r="A427" s="479" t="s">
        <v>36</v>
      </c>
      <c r="B427" s="531"/>
      <c r="C427" s="531"/>
      <c r="D427" s="531"/>
      <c r="E427" s="186">
        <v>0</v>
      </c>
      <c r="F427" s="186"/>
      <c r="G427" s="186">
        <v>11400</v>
      </c>
      <c r="H427" s="185"/>
      <c r="I427" s="185">
        <v>5640</v>
      </c>
    </row>
    <row r="428" spans="1:9" x14ac:dyDescent="0.2">
      <c r="A428" s="479" t="s">
        <v>96</v>
      </c>
      <c r="B428" s="531"/>
      <c r="C428" s="531"/>
      <c r="D428" s="531"/>
      <c r="E428" s="186">
        <v>0</v>
      </c>
      <c r="F428" s="186"/>
      <c r="G428" s="186">
        <v>0</v>
      </c>
      <c r="H428" s="185"/>
      <c r="I428" s="185">
        <v>1312</v>
      </c>
    </row>
    <row r="429" spans="1:9" ht="23.25" customHeight="1" x14ac:dyDescent="0.2">
      <c r="A429" s="480" t="s">
        <v>693</v>
      </c>
      <c r="B429" s="480"/>
      <c r="C429" s="480"/>
      <c r="D429" s="480"/>
      <c r="E429" s="186">
        <f>SUM(E430:E433)</f>
        <v>0</v>
      </c>
      <c r="F429" s="186"/>
      <c r="G429" s="186">
        <f>SUM(G430:G433)</f>
        <v>11046</v>
      </c>
      <c r="H429" s="186"/>
      <c r="I429" s="186">
        <f>SUM(I430:I433)</f>
        <v>30038</v>
      </c>
    </row>
    <row r="430" spans="1:9" ht="23.25" customHeight="1" x14ac:dyDescent="0.2">
      <c r="A430" s="479" t="s">
        <v>36</v>
      </c>
      <c r="B430" s="531"/>
      <c r="C430" s="531"/>
      <c r="D430" s="531"/>
      <c r="E430" s="186">
        <v>0</v>
      </c>
      <c r="F430" s="186"/>
      <c r="G430" s="186">
        <v>11046</v>
      </c>
      <c r="H430" s="185"/>
      <c r="I430" s="185">
        <v>15394</v>
      </c>
    </row>
    <row r="431" spans="1:9" x14ac:dyDescent="0.2">
      <c r="A431" s="479" t="s">
        <v>98</v>
      </c>
      <c r="B431" s="531"/>
      <c r="C431" s="531"/>
      <c r="D431" s="531"/>
      <c r="E431" s="186">
        <v>0</v>
      </c>
      <c r="F431" s="186"/>
      <c r="G431" s="186">
        <v>0</v>
      </c>
      <c r="H431" s="185"/>
      <c r="I431" s="185">
        <v>2869</v>
      </c>
    </row>
    <row r="432" spans="1:9" x14ac:dyDescent="0.2">
      <c r="A432" s="479" t="s">
        <v>97</v>
      </c>
      <c r="B432" s="531"/>
      <c r="C432" s="531"/>
      <c r="D432" s="531"/>
      <c r="E432" s="186">
        <v>0</v>
      </c>
      <c r="F432" s="186"/>
      <c r="G432" s="186">
        <v>0</v>
      </c>
      <c r="H432" s="185"/>
      <c r="I432" s="185">
        <v>8235</v>
      </c>
    </row>
    <row r="433" spans="1:9" x14ac:dyDescent="0.2">
      <c r="A433" s="478" t="s">
        <v>96</v>
      </c>
      <c r="B433" s="532"/>
      <c r="C433" s="532"/>
      <c r="D433" s="532"/>
      <c r="E433" s="186">
        <v>0</v>
      </c>
      <c r="F433" s="186"/>
      <c r="G433" s="186">
        <v>0</v>
      </c>
      <c r="H433" s="185"/>
      <c r="I433" s="185">
        <v>3540</v>
      </c>
    </row>
    <row r="434" spans="1:9" ht="23.25" customHeight="1" x14ac:dyDescent="0.2">
      <c r="A434" s="480" t="s">
        <v>503</v>
      </c>
      <c r="B434" s="480"/>
      <c r="C434" s="480"/>
      <c r="D434" s="480"/>
      <c r="E434" s="186">
        <f>SUM(E435:E437)</f>
        <v>0</v>
      </c>
      <c r="F434" s="186"/>
      <c r="G434" s="186">
        <f>SUM(G435:G437)</f>
        <v>0</v>
      </c>
      <c r="H434" s="185"/>
      <c r="I434" s="185">
        <f>SUM(I435:I437)</f>
        <v>53510</v>
      </c>
    </row>
    <row r="435" spans="1:9" ht="23.25" customHeight="1" x14ac:dyDescent="0.2">
      <c r="A435" s="478" t="s">
        <v>36</v>
      </c>
      <c r="B435" s="531"/>
      <c r="C435" s="531"/>
      <c r="D435" s="531"/>
      <c r="E435" s="186">
        <v>0</v>
      </c>
      <c r="F435" s="186"/>
      <c r="G435" s="186">
        <v>0</v>
      </c>
      <c r="H435" s="185"/>
      <c r="I435" s="185">
        <v>44948</v>
      </c>
    </row>
    <row r="436" spans="1:9" x14ac:dyDescent="0.2">
      <c r="A436" s="478" t="s">
        <v>98</v>
      </c>
      <c r="B436" s="531"/>
      <c r="C436" s="531"/>
      <c r="D436" s="531"/>
      <c r="E436" s="186">
        <v>0</v>
      </c>
      <c r="F436" s="186"/>
      <c r="G436" s="186">
        <v>0</v>
      </c>
      <c r="H436" s="185"/>
      <c r="I436" s="185">
        <v>3762</v>
      </c>
    </row>
    <row r="437" spans="1:9" x14ac:dyDescent="0.2">
      <c r="A437" s="478" t="s">
        <v>96</v>
      </c>
      <c r="B437" s="531"/>
      <c r="C437" s="531"/>
      <c r="D437" s="531"/>
      <c r="E437" s="186">
        <v>0</v>
      </c>
      <c r="F437" s="186"/>
      <c r="G437" s="186">
        <v>0</v>
      </c>
      <c r="H437" s="185"/>
      <c r="I437" s="185">
        <v>4800</v>
      </c>
    </row>
    <row r="438" spans="1:9" ht="23.25" customHeight="1" x14ac:dyDescent="0.2">
      <c r="A438" s="533" t="s">
        <v>694</v>
      </c>
      <c r="B438" s="533"/>
      <c r="C438" s="533"/>
      <c r="D438" s="533"/>
      <c r="E438" s="186">
        <f>SUM(E439:E440)</f>
        <v>0</v>
      </c>
      <c r="F438" s="186"/>
      <c r="G438" s="186">
        <f>SUM(G439:G440)</f>
        <v>0</v>
      </c>
      <c r="H438" s="185"/>
      <c r="I438" s="185">
        <f>SUM(I439:I440)</f>
        <v>2303</v>
      </c>
    </row>
    <row r="439" spans="1:9" ht="23.25" customHeight="1" x14ac:dyDescent="0.2">
      <c r="A439" s="478" t="s">
        <v>36</v>
      </c>
      <c r="B439" s="531"/>
      <c r="C439" s="531"/>
      <c r="D439" s="531"/>
      <c r="E439" s="186">
        <v>0</v>
      </c>
      <c r="F439" s="186"/>
      <c r="G439" s="186">
        <v>0</v>
      </c>
      <c r="H439" s="185"/>
      <c r="I439" s="185">
        <v>1292</v>
      </c>
    </row>
    <row r="440" spans="1:9" x14ac:dyDescent="0.2">
      <c r="A440" s="478" t="s">
        <v>96</v>
      </c>
      <c r="B440" s="531"/>
      <c r="C440" s="531"/>
      <c r="D440" s="531"/>
      <c r="E440" s="186">
        <v>0</v>
      </c>
      <c r="F440" s="186"/>
      <c r="G440" s="186">
        <v>0</v>
      </c>
      <c r="H440" s="185"/>
      <c r="I440" s="185">
        <v>1011</v>
      </c>
    </row>
    <row r="441" spans="1:9" ht="23.25" customHeight="1" x14ac:dyDescent="0.2">
      <c r="A441" s="533" t="s">
        <v>502</v>
      </c>
      <c r="B441" s="533"/>
      <c r="C441" s="533"/>
      <c r="D441" s="533"/>
      <c r="E441" s="186">
        <f>SUM(E442:E445)</f>
        <v>0</v>
      </c>
      <c r="F441" s="186"/>
      <c r="G441" s="186">
        <f>SUM(G442:G445)</f>
        <v>40944</v>
      </c>
      <c r="H441" s="185"/>
      <c r="I441" s="185">
        <f>SUM(I442:I445)</f>
        <v>106211</v>
      </c>
    </row>
    <row r="442" spans="1:9" ht="23.25" customHeight="1" x14ac:dyDescent="0.2">
      <c r="A442" s="478" t="s">
        <v>36</v>
      </c>
      <c r="B442" s="531"/>
      <c r="C442" s="531"/>
      <c r="D442" s="531"/>
      <c r="E442" s="186">
        <v>0</v>
      </c>
      <c r="F442" s="186"/>
      <c r="G442" s="186">
        <v>40944</v>
      </c>
      <c r="H442" s="185"/>
      <c r="I442" s="185">
        <v>74524</v>
      </c>
    </row>
    <row r="443" spans="1:9" x14ac:dyDescent="0.2">
      <c r="A443" s="478" t="s">
        <v>98</v>
      </c>
      <c r="B443" s="531"/>
      <c r="C443" s="531"/>
      <c r="D443" s="531"/>
      <c r="E443" s="186">
        <v>0</v>
      </c>
      <c r="F443" s="186"/>
      <c r="G443" s="186">
        <v>0</v>
      </c>
      <c r="H443" s="185"/>
      <c r="I443" s="185">
        <v>9604</v>
      </c>
    </row>
    <row r="444" spans="1:9" x14ac:dyDescent="0.2">
      <c r="A444" s="478" t="s">
        <v>97</v>
      </c>
      <c r="B444" s="532"/>
      <c r="C444" s="532"/>
      <c r="D444" s="532"/>
      <c r="E444" s="186">
        <v>0</v>
      </c>
      <c r="F444" s="186"/>
      <c r="G444" s="186">
        <v>0</v>
      </c>
      <c r="H444" s="185"/>
      <c r="I444" s="185">
        <v>16576</v>
      </c>
    </row>
    <row r="445" spans="1:9" x14ac:dyDescent="0.2">
      <c r="A445" s="478" t="s">
        <v>96</v>
      </c>
      <c r="B445" s="532"/>
      <c r="C445" s="532"/>
      <c r="D445" s="532"/>
      <c r="E445" s="186">
        <v>0</v>
      </c>
      <c r="F445" s="186"/>
      <c r="G445" s="186">
        <v>0</v>
      </c>
      <c r="H445" s="185"/>
      <c r="I445" s="185">
        <v>5507</v>
      </c>
    </row>
    <row r="446" spans="1:9" ht="23.25" customHeight="1" x14ac:dyDescent="0.2">
      <c r="A446" s="480" t="s">
        <v>501</v>
      </c>
      <c r="B446" s="480"/>
      <c r="C446" s="480"/>
      <c r="D446" s="480"/>
      <c r="E446" s="186">
        <f>SUM(E447:E450)</f>
        <v>0</v>
      </c>
      <c r="F446" s="186"/>
      <c r="G446" s="186">
        <f>SUM(G447:G450)</f>
        <v>23361</v>
      </c>
      <c r="H446" s="185"/>
      <c r="I446" s="185">
        <f>SUM(I447:I450)</f>
        <v>81273</v>
      </c>
    </row>
    <row r="447" spans="1:9" ht="23.25" customHeight="1" x14ac:dyDescent="0.2">
      <c r="A447" s="478" t="s">
        <v>36</v>
      </c>
      <c r="B447" s="532"/>
      <c r="C447" s="532"/>
      <c r="D447" s="532"/>
      <c r="E447" s="186">
        <v>0</v>
      </c>
      <c r="F447" s="186"/>
      <c r="G447" s="186">
        <v>23361</v>
      </c>
      <c r="H447" s="185"/>
      <c r="I447" s="185">
        <v>56183</v>
      </c>
    </row>
    <row r="448" spans="1:9" x14ac:dyDescent="0.2">
      <c r="A448" s="479" t="s">
        <v>98</v>
      </c>
      <c r="B448" s="532"/>
      <c r="C448" s="532"/>
      <c r="D448" s="532"/>
      <c r="E448" s="186">
        <v>0</v>
      </c>
      <c r="F448" s="186"/>
      <c r="G448" s="186">
        <v>0</v>
      </c>
      <c r="H448" s="185"/>
      <c r="I448" s="185">
        <v>6064</v>
      </c>
    </row>
    <row r="449" spans="1:9" x14ac:dyDescent="0.2">
      <c r="A449" s="478" t="s">
        <v>97</v>
      </c>
      <c r="B449" s="532"/>
      <c r="C449" s="532"/>
      <c r="D449" s="532"/>
      <c r="E449" s="186">
        <v>0</v>
      </c>
      <c r="F449" s="186"/>
      <c r="G449" s="186">
        <v>0</v>
      </c>
      <c r="H449" s="185"/>
      <c r="I449" s="185">
        <v>10553</v>
      </c>
    </row>
    <row r="450" spans="1:9" x14ac:dyDescent="0.2">
      <c r="A450" s="478" t="s">
        <v>96</v>
      </c>
      <c r="B450" s="532"/>
      <c r="C450" s="532"/>
      <c r="D450" s="532"/>
      <c r="E450" s="186">
        <v>0</v>
      </c>
      <c r="F450" s="186"/>
      <c r="G450" s="186">
        <v>0</v>
      </c>
      <c r="H450" s="185"/>
      <c r="I450" s="185">
        <v>8473</v>
      </c>
    </row>
    <row r="451" spans="1:9" ht="23.25" customHeight="1" x14ac:dyDescent="0.2">
      <c r="A451" s="480" t="s">
        <v>695</v>
      </c>
      <c r="B451" s="480"/>
      <c r="C451" s="480"/>
      <c r="D451" s="480"/>
      <c r="E451" s="186">
        <f>SUM(E452:E453)</f>
        <v>0</v>
      </c>
      <c r="F451" s="186"/>
      <c r="G451" s="186">
        <f>SUM(G452:G453)</f>
        <v>13860</v>
      </c>
      <c r="H451" s="185"/>
      <c r="I451" s="185">
        <f>SUM(I452:I453)</f>
        <v>3960</v>
      </c>
    </row>
    <row r="452" spans="1:9" ht="23.25" customHeight="1" x14ac:dyDescent="0.2">
      <c r="A452" s="479" t="s">
        <v>36</v>
      </c>
      <c r="B452" s="531"/>
      <c r="C452" s="531"/>
      <c r="D452" s="531"/>
      <c r="E452" s="186">
        <v>0</v>
      </c>
      <c r="F452" s="186"/>
      <c r="G452" s="186">
        <v>13860</v>
      </c>
      <c r="H452" s="185"/>
      <c r="I452" s="185">
        <v>3837</v>
      </c>
    </row>
    <row r="453" spans="1:9" x14ac:dyDescent="0.2">
      <c r="A453" s="479" t="s">
        <v>96</v>
      </c>
      <c r="B453" s="531"/>
      <c r="C453" s="531"/>
      <c r="D453" s="531"/>
      <c r="E453" s="186">
        <v>0</v>
      </c>
      <c r="F453" s="186"/>
      <c r="G453" s="186">
        <v>0</v>
      </c>
      <c r="H453" s="185"/>
      <c r="I453" s="185">
        <v>123</v>
      </c>
    </row>
    <row r="454" spans="1:9" ht="23.25" customHeight="1" x14ac:dyDescent="0.2">
      <c r="A454" s="480" t="s">
        <v>500</v>
      </c>
      <c r="B454" s="480"/>
      <c r="C454" s="480"/>
      <c r="D454" s="480"/>
      <c r="E454" s="186">
        <f>SUM(E455:E457)</f>
        <v>0</v>
      </c>
      <c r="F454" s="186"/>
      <c r="G454" s="186">
        <f>SUM(G455:G457)</f>
        <v>4192</v>
      </c>
      <c r="H454" s="185"/>
      <c r="I454" s="185">
        <f>SUM(I455:I457)</f>
        <v>20284</v>
      </c>
    </row>
    <row r="455" spans="1:9" ht="23.25" customHeight="1" x14ac:dyDescent="0.2">
      <c r="A455" s="479" t="s">
        <v>36</v>
      </c>
      <c r="B455" s="531"/>
      <c r="C455" s="531"/>
      <c r="D455" s="531"/>
      <c r="E455" s="186">
        <v>0</v>
      </c>
      <c r="F455" s="186"/>
      <c r="G455" s="186">
        <v>4192</v>
      </c>
      <c r="H455" s="185"/>
      <c r="I455" s="185">
        <v>19525</v>
      </c>
    </row>
    <row r="456" spans="1:9" x14ac:dyDescent="0.2">
      <c r="A456" s="479" t="s">
        <v>97</v>
      </c>
      <c r="B456" s="531"/>
      <c r="C456" s="531"/>
      <c r="D456" s="531"/>
      <c r="E456" s="186">
        <v>0</v>
      </c>
      <c r="F456" s="186"/>
      <c r="G456" s="186">
        <v>0</v>
      </c>
      <c r="H456" s="185"/>
      <c r="I456" s="185">
        <v>0</v>
      </c>
    </row>
    <row r="457" spans="1:9" x14ac:dyDescent="0.2">
      <c r="A457" s="479" t="s">
        <v>96</v>
      </c>
      <c r="B457" s="531"/>
      <c r="C457" s="531"/>
      <c r="D457" s="531"/>
      <c r="E457" s="186">
        <v>0</v>
      </c>
      <c r="F457" s="186"/>
      <c r="G457" s="186">
        <v>0</v>
      </c>
      <c r="H457" s="185"/>
      <c r="I457" s="185">
        <v>759</v>
      </c>
    </row>
    <row r="458" spans="1:9" ht="34.5" customHeight="1" x14ac:dyDescent="0.2">
      <c r="A458" s="474" t="s">
        <v>499</v>
      </c>
      <c r="B458" s="480"/>
      <c r="C458" s="480"/>
      <c r="D458" s="480"/>
      <c r="E458" s="186">
        <f>SUM(E459:E462)</f>
        <v>0</v>
      </c>
      <c r="F458" s="186"/>
      <c r="G458" s="186">
        <f>SUM(G459:G462)</f>
        <v>0</v>
      </c>
      <c r="H458" s="185"/>
      <c r="I458" s="185">
        <f>SUM(I459:I462)</f>
        <v>19811</v>
      </c>
    </row>
    <row r="459" spans="1:9" ht="23.25" customHeight="1" x14ac:dyDescent="0.2">
      <c r="A459" s="479" t="s">
        <v>36</v>
      </c>
      <c r="B459" s="531"/>
      <c r="C459" s="531"/>
      <c r="D459" s="531"/>
      <c r="E459" s="186">
        <v>0</v>
      </c>
      <c r="F459" s="186"/>
      <c r="G459" s="186">
        <v>0</v>
      </c>
      <c r="H459" s="185"/>
      <c r="I459" s="185">
        <v>17257</v>
      </c>
    </row>
    <row r="460" spans="1:9" x14ac:dyDescent="0.2">
      <c r="A460" s="479" t="s">
        <v>98</v>
      </c>
      <c r="B460" s="531"/>
      <c r="C460" s="531"/>
      <c r="D460" s="531"/>
      <c r="E460" s="186">
        <v>0</v>
      </c>
      <c r="F460" s="186"/>
      <c r="G460" s="186">
        <v>0</v>
      </c>
      <c r="H460" s="185"/>
      <c r="I460" s="185">
        <v>0</v>
      </c>
    </row>
    <row r="461" spans="1:9" x14ac:dyDescent="0.2">
      <c r="A461" s="479" t="s">
        <v>97</v>
      </c>
      <c r="B461" s="531"/>
      <c r="C461" s="531"/>
      <c r="D461" s="531"/>
      <c r="E461" s="186">
        <v>0</v>
      </c>
      <c r="F461" s="186"/>
      <c r="G461" s="186">
        <v>0</v>
      </c>
      <c r="H461" s="185"/>
      <c r="I461" s="185">
        <v>0</v>
      </c>
    </row>
    <row r="462" spans="1:9" x14ac:dyDescent="0.2">
      <c r="A462" s="479" t="s">
        <v>96</v>
      </c>
      <c r="B462" s="531"/>
      <c r="C462" s="531"/>
      <c r="D462" s="531"/>
      <c r="E462" s="186">
        <v>0</v>
      </c>
      <c r="F462" s="186"/>
      <c r="G462" s="186">
        <v>0</v>
      </c>
      <c r="H462" s="185"/>
      <c r="I462" s="185">
        <v>2554</v>
      </c>
    </row>
    <row r="463" spans="1:9" ht="23.25" customHeight="1" x14ac:dyDescent="0.2">
      <c r="A463" s="480" t="s">
        <v>498</v>
      </c>
      <c r="B463" s="480"/>
      <c r="C463" s="480"/>
      <c r="D463" s="480"/>
      <c r="E463" s="186">
        <f>SUM(E464:E467)</f>
        <v>0</v>
      </c>
      <c r="F463" s="186"/>
      <c r="G463" s="186">
        <f>SUM(G464:G467)</f>
        <v>12663</v>
      </c>
      <c r="H463" s="185"/>
      <c r="I463" s="185">
        <f>SUM(I464:I467)</f>
        <v>23314</v>
      </c>
    </row>
    <row r="464" spans="1:9" ht="23.25" customHeight="1" x14ac:dyDescent="0.2">
      <c r="A464" s="479" t="s">
        <v>36</v>
      </c>
      <c r="B464" s="531"/>
      <c r="C464" s="531"/>
      <c r="D464" s="531"/>
      <c r="E464" s="186">
        <v>0</v>
      </c>
      <c r="F464" s="186"/>
      <c r="G464" s="186">
        <v>12663</v>
      </c>
      <c r="H464" s="185"/>
      <c r="I464" s="185">
        <v>10631</v>
      </c>
    </row>
    <row r="465" spans="1:9" x14ac:dyDescent="0.2">
      <c r="A465" s="479" t="s">
        <v>98</v>
      </c>
      <c r="B465" s="532"/>
      <c r="C465" s="532"/>
      <c r="D465" s="532"/>
      <c r="E465" s="186">
        <v>0</v>
      </c>
      <c r="F465" s="186"/>
      <c r="G465" s="186">
        <v>0</v>
      </c>
      <c r="H465" s="185"/>
      <c r="I465" s="185">
        <v>535</v>
      </c>
    </row>
    <row r="466" spans="1:9" x14ac:dyDescent="0.2">
      <c r="A466" s="478" t="s">
        <v>97</v>
      </c>
      <c r="B466" s="532"/>
      <c r="C466" s="532"/>
      <c r="D466" s="532"/>
      <c r="E466" s="186">
        <v>0</v>
      </c>
      <c r="F466" s="186"/>
      <c r="G466" s="186">
        <v>0</v>
      </c>
      <c r="H466" s="185"/>
      <c r="I466" s="185">
        <v>9783</v>
      </c>
    </row>
    <row r="467" spans="1:9" x14ac:dyDescent="0.2">
      <c r="A467" s="478" t="s">
        <v>96</v>
      </c>
      <c r="B467" s="532"/>
      <c r="C467" s="532"/>
      <c r="D467" s="532"/>
      <c r="E467" s="186">
        <v>0</v>
      </c>
      <c r="F467" s="186"/>
      <c r="G467" s="186">
        <v>0</v>
      </c>
      <c r="H467" s="185"/>
      <c r="I467" s="185">
        <v>2365</v>
      </c>
    </row>
    <row r="468" spans="1:9" ht="23.25" customHeight="1" x14ac:dyDescent="0.2">
      <c r="A468" s="480" t="s">
        <v>696</v>
      </c>
      <c r="B468" s="480"/>
      <c r="C468" s="480"/>
      <c r="D468" s="480"/>
      <c r="E468" s="186">
        <f>SUM(E469:E470)</f>
        <v>0</v>
      </c>
      <c r="F468" s="186"/>
      <c r="G468" s="186">
        <f>SUM(G469:G470)</f>
        <v>2872</v>
      </c>
      <c r="H468" s="186"/>
      <c r="I468" s="186">
        <f>SUM(I469:I470)</f>
        <v>8405</v>
      </c>
    </row>
    <row r="469" spans="1:9" ht="23.25" customHeight="1" x14ac:dyDescent="0.2">
      <c r="A469" s="479" t="s">
        <v>36</v>
      </c>
      <c r="B469" s="531"/>
      <c r="C469" s="531"/>
      <c r="D469" s="531"/>
      <c r="E469" s="186">
        <v>0</v>
      </c>
      <c r="F469" s="186"/>
      <c r="G469" s="186">
        <v>2872</v>
      </c>
      <c r="H469" s="185"/>
      <c r="I469" s="185">
        <v>7746</v>
      </c>
    </row>
    <row r="470" spans="1:9" x14ac:dyDescent="0.2">
      <c r="A470" s="479" t="s">
        <v>96</v>
      </c>
      <c r="B470" s="531"/>
      <c r="C470" s="531"/>
      <c r="D470" s="531"/>
      <c r="E470" s="186">
        <v>0</v>
      </c>
      <c r="F470" s="186"/>
      <c r="G470" s="186">
        <v>0</v>
      </c>
      <c r="H470" s="185"/>
      <c r="I470" s="185">
        <v>659</v>
      </c>
    </row>
    <row r="471" spans="1:9" ht="23.25" customHeight="1" x14ac:dyDescent="0.2">
      <c r="A471" s="480" t="s">
        <v>497</v>
      </c>
      <c r="B471" s="480"/>
      <c r="C471" s="480"/>
      <c r="D471" s="480"/>
      <c r="E471" s="186">
        <f>SUM(E472:E475)</f>
        <v>0</v>
      </c>
      <c r="F471" s="186"/>
      <c r="G471" s="186">
        <f>SUM(G472:G475)</f>
        <v>5221</v>
      </c>
      <c r="H471" s="185"/>
      <c r="I471" s="185">
        <f>SUM(I472:I475)</f>
        <v>32622</v>
      </c>
    </row>
    <row r="472" spans="1:9" ht="23.25" customHeight="1" x14ac:dyDescent="0.2">
      <c r="A472" s="479" t="s">
        <v>36</v>
      </c>
      <c r="B472" s="531"/>
      <c r="C472" s="531"/>
      <c r="D472" s="531"/>
      <c r="E472" s="186">
        <v>0</v>
      </c>
      <c r="F472" s="186"/>
      <c r="G472" s="186">
        <v>5221</v>
      </c>
      <c r="H472" s="185"/>
      <c r="I472" s="185">
        <v>13165</v>
      </c>
    </row>
    <row r="473" spans="1:9" x14ac:dyDescent="0.2">
      <c r="A473" s="479" t="s">
        <v>98</v>
      </c>
      <c r="B473" s="531"/>
      <c r="C473" s="531"/>
      <c r="D473" s="531"/>
      <c r="E473" s="186">
        <v>0</v>
      </c>
      <c r="F473" s="186"/>
      <c r="G473" s="186">
        <v>0</v>
      </c>
      <c r="H473" s="185"/>
      <c r="I473" s="185">
        <v>10000</v>
      </c>
    </row>
    <row r="474" spans="1:9" x14ac:dyDescent="0.2">
      <c r="A474" s="479" t="s">
        <v>97</v>
      </c>
      <c r="B474" s="531"/>
      <c r="C474" s="531"/>
      <c r="D474" s="531"/>
      <c r="E474" s="186">
        <v>0</v>
      </c>
      <c r="F474" s="186"/>
      <c r="G474" s="186">
        <v>0</v>
      </c>
      <c r="H474" s="185"/>
      <c r="I474" s="185">
        <v>6988</v>
      </c>
    </row>
    <row r="475" spans="1:9" x14ac:dyDescent="0.2">
      <c r="A475" s="479" t="s">
        <v>96</v>
      </c>
      <c r="B475" s="531"/>
      <c r="C475" s="531"/>
      <c r="D475" s="531"/>
      <c r="E475" s="186">
        <v>0</v>
      </c>
      <c r="F475" s="186"/>
      <c r="G475" s="186">
        <v>0</v>
      </c>
      <c r="H475" s="185"/>
      <c r="I475" s="185">
        <v>2469</v>
      </c>
    </row>
    <row r="476" spans="1:9" ht="23.25" customHeight="1" x14ac:dyDescent="0.2">
      <c r="A476" s="480" t="s">
        <v>496</v>
      </c>
      <c r="B476" s="480"/>
      <c r="C476" s="480"/>
      <c r="D476" s="480"/>
      <c r="E476" s="186">
        <f>SUM(E477:E478)</f>
        <v>0</v>
      </c>
      <c r="F476" s="186"/>
      <c r="G476" s="186">
        <f>SUM(G477:G478)</f>
        <v>6805</v>
      </c>
      <c r="H476" s="185"/>
      <c r="I476" s="185">
        <f>SUM(I477:I478)</f>
        <v>14078</v>
      </c>
    </row>
    <row r="477" spans="1:9" ht="23.25" customHeight="1" x14ac:dyDescent="0.2">
      <c r="A477" s="479" t="s">
        <v>36</v>
      </c>
      <c r="B477" s="531"/>
      <c r="C477" s="531"/>
      <c r="D477" s="531"/>
      <c r="E477" s="186">
        <v>0</v>
      </c>
      <c r="F477" s="186"/>
      <c r="G477" s="186">
        <v>6805</v>
      </c>
      <c r="H477" s="185"/>
      <c r="I477" s="185">
        <v>12668</v>
      </c>
    </row>
    <row r="478" spans="1:9" x14ac:dyDescent="0.2">
      <c r="A478" s="479" t="s">
        <v>96</v>
      </c>
      <c r="B478" s="531"/>
      <c r="C478" s="531"/>
      <c r="D478" s="531"/>
      <c r="E478" s="186">
        <v>0</v>
      </c>
      <c r="F478" s="186"/>
      <c r="G478" s="186">
        <v>0</v>
      </c>
      <c r="H478" s="185"/>
      <c r="I478" s="185">
        <v>1410</v>
      </c>
    </row>
    <row r="479" spans="1:9" ht="23.25" customHeight="1" x14ac:dyDescent="0.2">
      <c r="A479" s="480" t="s">
        <v>495</v>
      </c>
      <c r="B479" s="480"/>
      <c r="C479" s="480"/>
      <c r="D479" s="480"/>
      <c r="E479" s="186">
        <f>SUM(E480:E483)</f>
        <v>0</v>
      </c>
      <c r="F479" s="186"/>
      <c r="G479" s="186">
        <f>SUM(G480:G483)</f>
        <v>7558</v>
      </c>
      <c r="H479" s="185"/>
      <c r="I479" s="185">
        <f>SUM(I480:I483)</f>
        <v>32310</v>
      </c>
    </row>
    <row r="480" spans="1:9" ht="23.25" customHeight="1" x14ac:dyDescent="0.2">
      <c r="A480" s="478" t="s">
        <v>36</v>
      </c>
      <c r="B480" s="532"/>
      <c r="C480" s="532"/>
      <c r="D480" s="532"/>
      <c r="E480" s="186">
        <v>0</v>
      </c>
      <c r="F480" s="186"/>
      <c r="G480" s="186">
        <v>7558</v>
      </c>
      <c r="H480" s="185"/>
      <c r="I480" s="185">
        <v>27071</v>
      </c>
    </row>
    <row r="481" spans="1:9" x14ac:dyDescent="0.2">
      <c r="A481" s="478" t="s">
        <v>98</v>
      </c>
      <c r="B481" s="532"/>
      <c r="C481" s="532"/>
      <c r="D481" s="532"/>
      <c r="E481" s="186">
        <v>0</v>
      </c>
      <c r="F481" s="186"/>
      <c r="G481" s="186">
        <v>0</v>
      </c>
      <c r="H481" s="185"/>
      <c r="I481" s="185">
        <v>0</v>
      </c>
    </row>
    <row r="482" spans="1:9" x14ac:dyDescent="0.2">
      <c r="A482" s="478" t="s">
        <v>97</v>
      </c>
      <c r="B482" s="532"/>
      <c r="C482" s="532"/>
      <c r="D482" s="532"/>
      <c r="E482" s="186">
        <v>0</v>
      </c>
      <c r="F482" s="186"/>
      <c r="G482" s="186">
        <v>0</v>
      </c>
      <c r="H482" s="185"/>
      <c r="I482" s="185">
        <v>0</v>
      </c>
    </row>
    <row r="483" spans="1:9" x14ac:dyDescent="0.2">
      <c r="A483" s="478" t="s">
        <v>96</v>
      </c>
      <c r="B483" s="532"/>
      <c r="C483" s="532"/>
      <c r="D483" s="532"/>
      <c r="E483" s="186">
        <v>0</v>
      </c>
      <c r="F483" s="186"/>
      <c r="G483" s="186">
        <v>0</v>
      </c>
      <c r="H483" s="185"/>
      <c r="I483" s="185">
        <v>5239</v>
      </c>
    </row>
    <row r="484" spans="1:9" ht="23.25" customHeight="1" x14ac:dyDescent="0.2">
      <c r="A484" s="480" t="s">
        <v>494</v>
      </c>
      <c r="B484" s="480"/>
      <c r="C484" s="480"/>
      <c r="D484" s="480"/>
      <c r="E484" s="186">
        <f>SUM(E485:E488)</f>
        <v>0</v>
      </c>
      <c r="F484" s="186"/>
      <c r="G484" s="186">
        <f>SUM(G485:G488)</f>
        <v>0</v>
      </c>
      <c r="H484" s="185"/>
      <c r="I484" s="185">
        <f>SUM(I485:I488)</f>
        <v>35534</v>
      </c>
    </row>
    <row r="485" spans="1:9" ht="23.25" customHeight="1" x14ac:dyDescent="0.2">
      <c r="A485" s="479" t="s">
        <v>36</v>
      </c>
      <c r="B485" s="531"/>
      <c r="C485" s="531"/>
      <c r="D485" s="531"/>
      <c r="E485" s="186">
        <v>0</v>
      </c>
      <c r="F485" s="186"/>
      <c r="G485" s="186">
        <v>0</v>
      </c>
      <c r="H485" s="185"/>
      <c r="I485" s="185">
        <v>15356</v>
      </c>
    </row>
    <row r="486" spans="1:9" x14ac:dyDescent="0.2">
      <c r="A486" s="479" t="s">
        <v>98</v>
      </c>
      <c r="B486" s="531"/>
      <c r="C486" s="531"/>
      <c r="D486" s="531"/>
      <c r="E486" s="186">
        <v>0</v>
      </c>
      <c r="F486" s="186"/>
      <c r="G486" s="186">
        <v>0</v>
      </c>
      <c r="H486" s="185"/>
      <c r="I486" s="185">
        <v>8639</v>
      </c>
    </row>
    <row r="487" spans="1:9" x14ac:dyDescent="0.2">
      <c r="A487" s="479" t="s">
        <v>97</v>
      </c>
      <c r="B487" s="531"/>
      <c r="C487" s="531"/>
      <c r="D487" s="531"/>
      <c r="E487" s="186">
        <v>0</v>
      </c>
      <c r="F487" s="186"/>
      <c r="G487" s="186">
        <v>0</v>
      </c>
      <c r="H487" s="185"/>
      <c r="I487" s="185">
        <v>8564</v>
      </c>
    </row>
    <row r="488" spans="1:9" x14ac:dyDescent="0.2">
      <c r="A488" s="479" t="s">
        <v>96</v>
      </c>
      <c r="B488" s="531"/>
      <c r="C488" s="531"/>
      <c r="D488" s="531"/>
      <c r="E488" s="186">
        <v>0</v>
      </c>
      <c r="F488" s="186"/>
      <c r="G488" s="186">
        <v>0</v>
      </c>
      <c r="H488" s="185"/>
      <c r="I488" s="185">
        <v>2975</v>
      </c>
    </row>
    <row r="489" spans="1:9" ht="23.25" customHeight="1" x14ac:dyDescent="0.2">
      <c r="A489" s="480" t="s">
        <v>493</v>
      </c>
      <c r="B489" s="480"/>
      <c r="C489" s="480"/>
      <c r="D489" s="480"/>
      <c r="E489" s="186">
        <f>SUM(E490:E493)</f>
        <v>0</v>
      </c>
      <c r="F489" s="186"/>
      <c r="G489" s="186">
        <f>SUM(G490:G493)</f>
        <v>13270</v>
      </c>
      <c r="H489" s="185"/>
      <c r="I489" s="185">
        <f>SUM(I490:I493)</f>
        <v>11279</v>
      </c>
    </row>
    <row r="490" spans="1:9" ht="23.25" customHeight="1" x14ac:dyDescent="0.2">
      <c r="A490" s="479" t="s">
        <v>36</v>
      </c>
      <c r="B490" s="531"/>
      <c r="C490" s="531"/>
      <c r="D490" s="531"/>
      <c r="E490" s="186">
        <v>0</v>
      </c>
      <c r="F490" s="186"/>
      <c r="G490" s="186">
        <v>13270</v>
      </c>
      <c r="H490" s="185"/>
      <c r="I490" s="185">
        <v>10368</v>
      </c>
    </row>
    <row r="491" spans="1:9" x14ac:dyDescent="0.2">
      <c r="A491" s="479" t="s">
        <v>98</v>
      </c>
      <c r="B491" s="531"/>
      <c r="C491" s="531"/>
      <c r="D491" s="531"/>
      <c r="E491" s="186">
        <v>0</v>
      </c>
      <c r="F491" s="186"/>
      <c r="G491" s="186">
        <v>0</v>
      </c>
      <c r="H491" s="185"/>
      <c r="I491" s="185">
        <v>0</v>
      </c>
    </row>
    <row r="492" spans="1:9" x14ac:dyDescent="0.2">
      <c r="A492" s="479" t="s">
        <v>97</v>
      </c>
      <c r="B492" s="531"/>
      <c r="C492" s="531"/>
      <c r="D492" s="531"/>
      <c r="E492" s="186">
        <v>0</v>
      </c>
      <c r="F492" s="186"/>
      <c r="G492" s="186">
        <v>0</v>
      </c>
      <c r="H492" s="185"/>
      <c r="I492" s="185">
        <v>0</v>
      </c>
    </row>
    <row r="493" spans="1:9" x14ac:dyDescent="0.2">
      <c r="A493" s="479" t="s">
        <v>96</v>
      </c>
      <c r="B493" s="531"/>
      <c r="C493" s="531"/>
      <c r="D493" s="531"/>
      <c r="E493" s="186">
        <v>0</v>
      </c>
      <c r="F493" s="186"/>
      <c r="G493" s="186">
        <v>0</v>
      </c>
      <c r="H493" s="185"/>
      <c r="I493" s="185">
        <v>911</v>
      </c>
    </row>
    <row r="494" spans="1:9" ht="23.25" customHeight="1" x14ac:dyDescent="0.2">
      <c r="A494" s="480" t="s">
        <v>636</v>
      </c>
      <c r="B494" s="480"/>
      <c r="C494" s="480"/>
      <c r="D494" s="480"/>
      <c r="E494" s="186">
        <f>SUM(E495:E498)</f>
        <v>0</v>
      </c>
      <c r="F494" s="186"/>
      <c r="G494" s="186">
        <f>SUM(G495:G498)</f>
        <v>5009</v>
      </c>
      <c r="H494" s="185"/>
      <c r="I494" s="185">
        <f>SUM(I495:I498)</f>
        <v>60942</v>
      </c>
    </row>
    <row r="495" spans="1:9" ht="23.25" customHeight="1" x14ac:dyDescent="0.2">
      <c r="A495" s="479" t="s">
        <v>36</v>
      </c>
      <c r="B495" s="531"/>
      <c r="C495" s="531"/>
      <c r="D495" s="531"/>
      <c r="E495" s="186">
        <v>0</v>
      </c>
      <c r="F495" s="186"/>
      <c r="G495" s="186">
        <v>5009</v>
      </c>
      <c r="H495" s="185"/>
      <c r="I495" s="185">
        <v>51062</v>
      </c>
    </row>
    <row r="496" spans="1:9" x14ac:dyDescent="0.2">
      <c r="A496" s="479" t="s">
        <v>98</v>
      </c>
      <c r="B496" s="531"/>
      <c r="C496" s="531"/>
      <c r="D496" s="531"/>
      <c r="E496" s="186">
        <v>0</v>
      </c>
      <c r="F496" s="186"/>
      <c r="G496" s="186">
        <v>0</v>
      </c>
      <c r="H496" s="185"/>
      <c r="I496" s="185">
        <v>0</v>
      </c>
    </row>
    <row r="497" spans="1:9" x14ac:dyDescent="0.2">
      <c r="A497" s="479" t="s">
        <v>97</v>
      </c>
      <c r="B497" s="531"/>
      <c r="C497" s="531"/>
      <c r="D497" s="531"/>
      <c r="E497" s="186">
        <v>0</v>
      </c>
      <c r="F497" s="186"/>
      <c r="G497" s="186">
        <v>0</v>
      </c>
      <c r="H497" s="185"/>
      <c r="I497" s="185">
        <v>2058</v>
      </c>
    </row>
    <row r="498" spans="1:9" x14ac:dyDescent="0.2">
      <c r="A498" s="479" t="s">
        <v>96</v>
      </c>
      <c r="B498" s="531"/>
      <c r="C498" s="531"/>
      <c r="D498" s="531"/>
      <c r="E498" s="186">
        <v>0</v>
      </c>
      <c r="F498" s="186"/>
      <c r="G498" s="186">
        <v>0</v>
      </c>
      <c r="H498" s="185"/>
      <c r="I498" s="185">
        <v>7822</v>
      </c>
    </row>
    <row r="499" spans="1:9" ht="23.25" customHeight="1" x14ac:dyDescent="0.2">
      <c r="A499" s="480" t="s">
        <v>492</v>
      </c>
      <c r="B499" s="480"/>
      <c r="C499" s="480"/>
      <c r="D499" s="480"/>
      <c r="E499" s="186">
        <f>SUM(E500:E502)</f>
        <v>0</v>
      </c>
      <c r="F499" s="186"/>
      <c r="G499" s="186">
        <f>SUM(G500:G502)</f>
        <v>0</v>
      </c>
      <c r="H499" s="185"/>
      <c r="I499" s="185">
        <f>SUM(I500:I502)</f>
        <v>4341</v>
      </c>
    </row>
    <row r="500" spans="1:9" ht="23.25" customHeight="1" x14ac:dyDescent="0.2">
      <c r="A500" s="479" t="s">
        <v>36</v>
      </c>
      <c r="B500" s="531"/>
      <c r="C500" s="531"/>
      <c r="D500" s="531"/>
      <c r="E500" s="186">
        <v>0</v>
      </c>
      <c r="F500" s="186"/>
      <c r="G500" s="186">
        <v>0</v>
      </c>
      <c r="H500" s="185"/>
      <c r="I500" s="185">
        <v>3931</v>
      </c>
    </row>
    <row r="501" spans="1:9" x14ac:dyDescent="0.2">
      <c r="A501" s="479" t="s">
        <v>97</v>
      </c>
      <c r="B501" s="531"/>
      <c r="C501" s="531"/>
      <c r="D501" s="531"/>
      <c r="E501" s="186">
        <v>0</v>
      </c>
      <c r="F501" s="186"/>
      <c r="G501" s="186">
        <v>0</v>
      </c>
      <c r="H501" s="185"/>
      <c r="I501" s="185">
        <v>0</v>
      </c>
    </row>
    <row r="502" spans="1:9" x14ac:dyDescent="0.2">
      <c r="A502" s="479" t="s">
        <v>96</v>
      </c>
      <c r="B502" s="531"/>
      <c r="C502" s="531"/>
      <c r="D502" s="531"/>
      <c r="E502" s="186">
        <v>0</v>
      </c>
      <c r="F502" s="186"/>
      <c r="G502" s="186">
        <v>0</v>
      </c>
      <c r="H502" s="185"/>
      <c r="I502" s="185">
        <v>410</v>
      </c>
    </row>
    <row r="503" spans="1:9" ht="23.25" customHeight="1" x14ac:dyDescent="0.2">
      <c r="A503" s="480" t="s">
        <v>491</v>
      </c>
      <c r="B503" s="480"/>
      <c r="C503" s="480"/>
      <c r="D503" s="480"/>
      <c r="E503" s="186">
        <f>SUM(E504:E505)</f>
        <v>0</v>
      </c>
      <c r="F503" s="186"/>
      <c r="G503" s="186">
        <f>SUM(G504:G505)</f>
        <v>0</v>
      </c>
      <c r="H503" s="186"/>
      <c r="I503" s="186">
        <f>SUM(I504:I505)</f>
        <v>14318</v>
      </c>
    </row>
    <row r="504" spans="1:9" ht="23.25" customHeight="1" x14ac:dyDescent="0.2">
      <c r="A504" s="479" t="s">
        <v>36</v>
      </c>
      <c r="B504" s="531"/>
      <c r="C504" s="531"/>
      <c r="D504" s="531"/>
      <c r="E504" s="186">
        <v>0</v>
      </c>
      <c r="F504" s="186"/>
      <c r="G504" s="186">
        <v>0</v>
      </c>
      <c r="H504" s="185"/>
      <c r="I504" s="185">
        <v>12051</v>
      </c>
    </row>
    <row r="505" spans="1:9" x14ac:dyDescent="0.2">
      <c r="A505" s="479" t="s">
        <v>96</v>
      </c>
      <c r="B505" s="531"/>
      <c r="C505" s="531"/>
      <c r="D505" s="531"/>
      <c r="E505" s="186">
        <v>0</v>
      </c>
      <c r="F505" s="186"/>
      <c r="G505" s="186">
        <v>0</v>
      </c>
      <c r="H505" s="185"/>
      <c r="I505" s="185">
        <v>2267</v>
      </c>
    </row>
    <row r="506" spans="1:9" ht="23.25" customHeight="1" x14ac:dyDescent="0.2">
      <c r="A506" s="480" t="s">
        <v>490</v>
      </c>
      <c r="B506" s="480"/>
      <c r="C506" s="480"/>
      <c r="D506" s="480"/>
      <c r="E506" s="186">
        <f>SUM(E507:E510)</f>
        <v>0</v>
      </c>
      <c r="F506" s="186"/>
      <c r="G506" s="186">
        <f>SUM(G507:G510)</f>
        <v>12476</v>
      </c>
      <c r="H506" s="185"/>
      <c r="I506" s="185">
        <f>SUM(I507:I510)</f>
        <v>30166</v>
      </c>
    </row>
    <row r="507" spans="1:9" ht="23.25" customHeight="1" x14ac:dyDescent="0.2">
      <c r="A507" s="479" t="s">
        <v>36</v>
      </c>
      <c r="B507" s="531"/>
      <c r="C507" s="531"/>
      <c r="D507" s="531"/>
      <c r="E507" s="186">
        <v>0</v>
      </c>
      <c r="F507" s="186"/>
      <c r="G507" s="186">
        <v>12476</v>
      </c>
      <c r="H507" s="185"/>
      <c r="I507" s="185">
        <v>18712</v>
      </c>
    </row>
    <row r="508" spans="1:9" x14ac:dyDescent="0.2">
      <c r="A508" s="479" t="s">
        <v>98</v>
      </c>
      <c r="B508" s="532"/>
      <c r="C508" s="532"/>
      <c r="D508" s="532"/>
      <c r="E508" s="186">
        <v>0</v>
      </c>
      <c r="F508" s="186"/>
      <c r="G508" s="186">
        <v>0</v>
      </c>
      <c r="H508" s="185"/>
      <c r="I508" s="185">
        <v>4534</v>
      </c>
    </row>
    <row r="509" spans="1:9" x14ac:dyDescent="0.2">
      <c r="A509" s="478" t="s">
        <v>97</v>
      </c>
      <c r="B509" s="532"/>
      <c r="C509" s="532"/>
      <c r="D509" s="532"/>
      <c r="E509" s="186">
        <v>0</v>
      </c>
      <c r="F509" s="186"/>
      <c r="G509" s="186">
        <v>0</v>
      </c>
      <c r="H509" s="185"/>
      <c r="I509" s="185">
        <v>5849</v>
      </c>
    </row>
    <row r="510" spans="1:9" x14ac:dyDescent="0.2">
      <c r="A510" s="478" t="s">
        <v>96</v>
      </c>
      <c r="B510" s="532"/>
      <c r="C510" s="532"/>
      <c r="D510" s="532"/>
      <c r="E510" s="186">
        <v>0</v>
      </c>
      <c r="F510" s="186"/>
      <c r="G510" s="186">
        <v>0</v>
      </c>
      <c r="H510" s="185"/>
      <c r="I510" s="185">
        <v>1071</v>
      </c>
    </row>
    <row r="511" spans="1:9" ht="23.25" customHeight="1" x14ac:dyDescent="0.2">
      <c r="A511" s="480" t="s">
        <v>489</v>
      </c>
      <c r="B511" s="480"/>
      <c r="C511" s="480"/>
      <c r="D511" s="480"/>
      <c r="E511" s="186">
        <f>SUM(E512:E513)</f>
        <v>0</v>
      </c>
      <c r="F511" s="186"/>
      <c r="G511" s="186">
        <f>SUM(G512:G513)</f>
        <v>7512</v>
      </c>
      <c r="H511" s="185"/>
      <c r="I511" s="185">
        <f>SUM(I512:I513)</f>
        <v>11436</v>
      </c>
    </row>
    <row r="512" spans="1:9" ht="23.25" customHeight="1" x14ac:dyDescent="0.2">
      <c r="A512" s="478" t="s">
        <v>36</v>
      </c>
      <c r="B512" s="532"/>
      <c r="C512" s="532"/>
      <c r="D512" s="532"/>
      <c r="E512" s="186">
        <v>0</v>
      </c>
      <c r="F512" s="186"/>
      <c r="G512" s="186">
        <v>7512</v>
      </c>
      <c r="H512" s="185"/>
      <c r="I512" s="185">
        <v>10132</v>
      </c>
    </row>
    <row r="513" spans="1:9" x14ac:dyDescent="0.2">
      <c r="A513" s="478" t="s">
        <v>96</v>
      </c>
      <c r="B513" s="532"/>
      <c r="C513" s="532"/>
      <c r="D513" s="532"/>
      <c r="E513" s="186">
        <v>0</v>
      </c>
      <c r="F513" s="186"/>
      <c r="G513" s="186">
        <v>0</v>
      </c>
      <c r="H513" s="185"/>
      <c r="I513" s="185">
        <v>1304</v>
      </c>
    </row>
    <row r="514" spans="1:9" ht="23.25" customHeight="1" x14ac:dyDescent="0.2">
      <c r="A514" s="480" t="s">
        <v>488</v>
      </c>
      <c r="B514" s="480"/>
      <c r="C514" s="480"/>
      <c r="D514" s="480"/>
      <c r="E514" s="186">
        <f>SUM(E515:E518)</f>
        <v>0</v>
      </c>
      <c r="F514" s="186"/>
      <c r="G514" s="186">
        <f>SUM(G515:G518)</f>
        <v>6762</v>
      </c>
      <c r="H514" s="185"/>
      <c r="I514" s="185">
        <f>SUM(I515:I518)</f>
        <v>95041</v>
      </c>
    </row>
    <row r="515" spans="1:9" ht="23.25" customHeight="1" x14ac:dyDescent="0.2">
      <c r="A515" s="478" t="s">
        <v>36</v>
      </c>
      <c r="B515" s="532"/>
      <c r="C515" s="532"/>
      <c r="D515" s="532"/>
      <c r="E515" s="186">
        <v>0</v>
      </c>
      <c r="F515" s="186"/>
      <c r="G515" s="186">
        <v>6762</v>
      </c>
      <c r="H515" s="185"/>
      <c r="I515" s="185">
        <v>75761</v>
      </c>
    </row>
    <row r="516" spans="1:9" x14ac:dyDescent="0.2">
      <c r="A516" s="479" t="s">
        <v>98</v>
      </c>
      <c r="B516" s="532"/>
      <c r="C516" s="532"/>
      <c r="D516" s="532"/>
      <c r="E516" s="186">
        <v>0</v>
      </c>
      <c r="F516" s="186"/>
      <c r="G516" s="186">
        <v>0</v>
      </c>
      <c r="H516" s="185"/>
      <c r="I516" s="185">
        <v>11623</v>
      </c>
    </row>
    <row r="517" spans="1:9" x14ac:dyDescent="0.2">
      <c r="A517" s="478" t="s">
        <v>97</v>
      </c>
      <c r="B517" s="532"/>
      <c r="C517" s="532"/>
      <c r="D517" s="532"/>
      <c r="E517" s="186">
        <v>0</v>
      </c>
      <c r="F517" s="186"/>
      <c r="G517" s="186">
        <v>0</v>
      </c>
      <c r="H517" s="185"/>
      <c r="I517" s="185">
        <v>1861</v>
      </c>
    </row>
    <row r="518" spans="1:9" x14ac:dyDescent="0.2">
      <c r="A518" s="478" t="s">
        <v>96</v>
      </c>
      <c r="B518" s="532"/>
      <c r="C518" s="532"/>
      <c r="D518" s="532"/>
      <c r="E518" s="186">
        <v>0</v>
      </c>
      <c r="F518" s="186"/>
      <c r="G518" s="186">
        <v>0</v>
      </c>
      <c r="H518" s="185"/>
      <c r="I518" s="185">
        <v>5796</v>
      </c>
    </row>
    <row r="519" spans="1:9" ht="23.25" customHeight="1" x14ac:dyDescent="0.2">
      <c r="A519" s="480" t="s">
        <v>487</v>
      </c>
      <c r="B519" s="480"/>
      <c r="C519" s="480"/>
      <c r="D519" s="480"/>
      <c r="E519" s="186">
        <f>SUM(E520:E523)</f>
        <v>0</v>
      </c>
      <c r="F519" s="186"/>
      <c r="G519" s="186">
        <f>SUM(G520:G523)</f>
        <v>199303</v>
      </c>
      <c r="H519" s="185"/>
      <c r="I519" s="185">
        <f>SUM(I520:I523)</f>
        <v>91222</v>
      </c>
    </row>
    <row r="520" spans="1:9" ht="23.25" customHeight="1" x14ac:dyDescent="0.2">
      <c r="A520" s="478" t="s">
        <v>36</v>
      </c>
      <c r="B520" s="532"/>
      <c r="C520" s="532"/>
      <c r="D520" s="532"/>
      <c r="E520" s="186">
        <v>0</v>
      </c>
      <c r="F520" s="186"/>
      <c r="G520" s="186">
        <v>172911</v>
      </c>
      <c r="H520" s="185"/>
      <c r="I520" s="185">
        <v>66998</v>
      </c>
    </row>
    <row r="521" spans="1:9" x14ac:dyDescent="0.2">
      <c r="A521" s="479" t="s">
        <v>98</v>
      </c>
      <c r="B521" s="532"/>
      <c r="C521" s="532"/>
      <c r="D521" s="532"/>
      <c r="E521" s="186">
        <v>0</v>
      </c>
      <c r="F521" s="186"/>
      <c r="G521" s="186">
        <v>5136</v>
      </c>
      <c r="H521" s="185"/>
      <c r="I521" s="185">
        <v>7135</v>
      </c>
    </row>
    <row r="522" spans="1:9" x14ac:dyDescent="0.2">
      <c r="A522" s="478" t="s">
        <v>97</v>
      </c>
      <c r="B522" s="532"/>
      <c r="C522" s="532"/>
      <c r="D522" s="532"/>
      <c r="E522" s="186">
        <v>0</v>
      </c>
      <c r="F522" s="186"/>
      <c r="G522" s="186">
        <v>13347</v>
      </c>
      <c r="H522" s="185"/>
      <c r="I522" s="185">
        <v>9639</v>
      </c>
    </row>
    <row r="523" spans="1:9" x14ac:dyDescent="0.2">
      <c r="A523" s="478" t="s">
        <v>96</v>
      </c>
      <c r="B523" s="532"/>
      <c r="C523" s="532"/>
      <c r="D523" s="532"/>
      <c r="E523" s="186">
        <v>0</v>
      </c>
      <c r="F523" s="186"/>
      <c r="G523" s="186">
        <v>7909</v>
      </c>
      <c r="H523" s="185"/>
      <c r="I523" s="185">
        <v>7450</v>
      </c>
    </row>
    <row r="524" spans="1:9" ht="23.25" customHeight="1" x14ac:dyDescent="0.2">
      <c r="A524" s="480" t="s">
        <v>486</v>
      </c>
      <c r="B524" s="480"/>
      <c r="C524" s="480"/>
      <c r="D524" s="480"/>
      <c r="E524" s="186">
        <f>SUM(E525:E527)</f>
        <v>0</v>
      </c>
      <c r="F524" s="186"/>
      <c r="G524" s="186">
        <f>SUM(G525:G527)</f>
        <v>13674</v>
      </c>
      <c r="H524" s="185"/>
      <c r="I524" s="185">
        <f>SUM(I525:I527)</f>
        <v>18504</v>
      </c>
    </row>
    <row r="525" spans="1:9" ht="23.25" customHeight="1" x14ac:dyDescent="0.2">
      <c r="A525" s="478" t="s">
        <v>36</v>
      </c>
      <c r="B525" s="532"/>
      <c r="C525" s="532"/>
      <c r="D525" s="532"/>
      <c r="E525" s="186">
        <v>0</v>
      </c>
      <c r="F525" s="186"/>
      <c r="G525" s="186">
        <v>13674</v>
      </c>
      <c r="H525" s="185"/>
      <c r="I525" s="185">
        <v>17862</v>
      </c>
    </row>
    <row r="526" spans="1:9" x14ac:dyDescent="0.2">
      <c r="A526" s="478" t="s">
        <v>97</v>
      </c>
      <c r="B526" s="532"/>
      <c r="C526" s="532"/>
      <c r="D526" s="532"/>
      <c r="E526" s="186">
        <v>0</v>
      </c>
      <c r="F526" s="186"/>
      <c r="G526" s="186">
        <v>0</v>
      </c>
      <c r="H526" s="185"/>
      <c r="I526" s="185">
        <v>0</v>
      </c>
    </row>
    <row r="527" spans="1:9" x14ac:dyDescent="0.2">
      <c r="A527" s="478" t="s">
        <v>96</v>
      </c>
      <c r="B527" s="532"/>
      <c r="C527" s="532"/>
      <c r="D527" s="532"/>
      <c r="E527" s="186">
        <v>0</v>
      </c>
      <c r="F527" s="186"/>
      <c r="G527" s="186">
        <v>0</v>
      </c>
      <c r="H527" s="185"/>
      <c r="I527" s="185">
        <v>642</v>
      </c>
    </row>
    <row r="528" spans="1:9" ht="23.25" customHeight="1" x14ac:dyDescent="0.2">
      <c r="A528" s="480" t="s">
        <v>485</v>
      </c>
      <c r="B528" s="480"/>
      <c r="C528" s="480"/>
      <c r="D528" s="480"/>
      <c r="E528" s="186">
        <f>SUM(E529:E531)</f>
        <v>0</v>
      </c>
      <c r="F528" s="186"/>
      <c r="G528" s="186">
        <f>SUM(G529:G531)</f>
        <v>15934</v>
      </c>
      <c r="H528" s="185"/>
      <c r="I528" s="185">
        <f>SUM(I529:I531)</f>
        <v>9912</v>
      </c>
    </row>
    <row r="529" spans="1:9" ht="23.25" customHeight="1" x14ac:dyDescent="0.2">
      <c r="A529" s="478" t="s">
        <v>36</v>
      </c>
      <c r="B529" s="531"/>
      <c r="C529" s="531"/>
      <c r="D529" s="531"/>
      <c r="E529" s="186">
        <v>0</v>
      </c>
      <c r="F529" s="186"/>
      <c r="G529" s="186">
        <v>15934</v>
      </c>
      <c r="H529" s="185"/>
      <c r="I529" s="185">
        <v>8002</v>
      </c>
    </row>
    <row r="530" spans="1:9" x14ac:dyDescent="0.2">
      <c r="A530" s="478" t="s">
        <v>97</v>
      </c>
      <c r="B530" s="531"/>
      <c r="C530" s="531"/>
      <c r="D530" s="531"/>
      <c r="E530" s="186">
        <v>0</v>
      </c>
      <c r="F530" s="186"/>
      <c r="G530" s="186">
        <v>0</v>
      </c>
      <c r="H530" s="185"/>
      <c r="I530" s="185">
        <v>0</v>
      </c>
    </row>
    <row r="531" spans="1:9" x14ac:dyDescent="0.2">
      <c r="A531" s="478" t="s">
        <v>96</v>
      </c>
      <c r="B531" s="531"/>
      <c r="C531" s="531"/>
      <c r="D531" s="531"/>
      <c r="E531" s="186">
        <v>0</v>
      </c>
      <c r="F531" s="186"/>
      <c r="G531" s="186">
        <v>0</v>
      </c>
      <c r="H531" s="185"/>
      <c r="I531" s="185">
        <v>1910</v>
      </c>
    </row>
    <row r="532" spans="1:9" ht="23.25" customHeight="1" x14ac:dyDescent="0.2">
      <c r="A532" s="533" t="s">
        <v>484</v>
      </c>
      <c r="B532" s="533"/>
      <c r="C532" s="533"/>
      <c r="D532" s="533"/>
      <c r="E532" s="186">
        <f>SUM(E533:E536)</f>
        <v>0</v>
      </c>
      <c r="F532" s="186"/>
      <c r="G532" s="186">
        <f>SUM(G533:G536)</f>
        <v>30273</v>
      </c>
      <c r="H532" s="185"/>
      <c r="I532" s="185">
        <f>SUM(I533:I536)</f>
        <v>48899</v>
      </c>
    </row>
    <row r="533" spans="1:9" ht="23.25" customHeight="1" x14ac:dyDescent="0.2">
      <c r="A533" s="478" t="s">
        <v>36</v>
      </c>
      <c r="B533" s="531"/>
      <c r="C533" s="531"/>
      <c r="D533" s="531"/>
      <c r="E533" s="186">
        <v>0</v>
      </c>
      <c r="F533" s="186"/>
      <c r="G533" s="186">
        <v>30273</v>
      </c>
      <c r="H533" s="185"/>
      <c r="I533" s="185">
        <v>33464</v>
      </c>
    </row>
    <row r="534" spans="1:9" x14ac:dyDescent="0.2">
      <c r="A534" s="478" t="s">
        <v>98</v>
      </c>
      <c r="B534" s="531"/>
      <c r="C534" s="531"/>
      <c r="D534" s="531"/>
      <c r="E534" s="186">
        <v>0</v>
      </c>
      <c r="F534" s="186"/>
      <c r="G534" s="186">
        <v>0</v>
      </c>
      <c r="H534" s="185"/>
      <c r="I534" s="185">
        <v>6082</v>
      </c>
    </row>
    <row r="535" spans="1:9" x14ac:dyDescent="0.2">
      <c r="A535" s="478" t="s">
        <v>97</v>
      </c>
      <c r="B535" s="531"/>
      <c r="C535" s="531"/>
      <c r="D535" s="531"/>
      <c r="E535" s="186">
        <v>0</v>
      </c>
      <c r="F535" s="186"/>
      <c r="G535" s="186">
        <v>0</v>
      </c>
      <c r="H535" s="185"/>
      <c r="I535" s="185">
        <v>6481</v>
      </c>
    </row>
    <row r="536" spans="1:9" x14ac:dyDescent="0.2">
      <c r="A536" s="478" t="s">
        <v>96</v>
      </c>
      <c r="B536" s="531"/>
      <c r="C536" s="531"/>
      <c r="D536" s="531"/>
      <c r="E536" s="186">
        <v>0</v>
      </c>
      <c r="F536" s="186"/>
      <c r="G536" s="186">
        <v>0</v>
      </c>
      <c r="H536" s="185"/>
      <c r="I536" s="185">
        <v>2872</v>
      </c>
    </row>
    <row r="537" spans="1:9" ht="23.25" customHeight="1" x14ac:dyDescent="0.2">
      <c r="A537" s="533" t="s">
        <v>483</v>
      </c>
      <c r="B537" s="533"/>
      <c r="C537" s="533"/>
      <c r="D537" s="533"/>
      <c r="E537" s="186">
        <f>SUM(E538:E541)</f>
        <v>0</v>
      </c>
      <c r="F537" s="186"/>
      <c r="G537" s="186">
        <f>SUM(G538:G541)</f>
        <v>9045</v>
      </c>
      <c r="H537" s="186"/>
      <c r="I537" s="186">
        <f>SUM(I538:I541)</f>
        <v>34161</v>
      </c>
    </row>
    <row r="538" spans="1:9" ht="23.25" customHeight="1" x14ac:dyDescent="0.2">
      <c r="A538" s="478" t="s">
        <v>36</v>
      </c>
      <c r="B538" s="531"/>
      <c r="C538" s="531"/>
      <c r="D538" s="531"/>
      <c r="E538" s="186">
        <v>0</v>
      </c>
      <c r="F538" s="186"/>
      <c r="G538" s="186">
        <v>9045</v>
      </c>
      <c r="H538" s="185"/>
      <c r="I538" s="185">
        <v>20101</v>
      </c>
    </row>
    <row r="539" spans="1:9" x14ac:dyDescent="0.2">
      <c r="A539" s="478" t="s">
        <v>98</v>
      </c>
      <c r="B539" s="531"/>
      <c r="C539" s="531"/>
      <c r="D539" s="531"/>
      <c r="E539" s="186">
        <v>0</v>
      </c>
      <c r="F539" s="186"/>
      <c r="G539" s="186">
        <v>0</v>
      </c>
      <c r="H539" s="185"/>
      <c r="I539" s="185">
        <v>2993</v>
      </c>
    </row>
    <row r="540" spans="1:9" x14ac:dyDescent="0.2">
      <c r="A540" s="478" t="s">
        <v>97</v>
      </c>
      <c r="B540" s="531"/>
      <c r="C540" s="531"/>
      <c r="D540" s="531"/>
      <c r="E540" s="186">
        <v>0</v>
      </c>
      <c r="F540" s="186"/>
      <c r="G540" s="186">
        <v>0</v>
      </c>
      <c r="H540" s="185"/>
      <c r="I540" s="185">
        <v>8422</v>
      </c>
    </row>
    <row r="541" spans="1:9" x14ac:dyDescent="0.2">
      <c r="A541" s="478" t="s">
        <v>96</v>
      </c>
      <c r="B541" s="531"/>
      <c r="C541" s="531"/>
      <c r="D541" s="531"/>
      <c r="E541" s="186">
        <v>0</v>
      </c>
      <c r="F541" s="186"/>
      <c r="G541" s="186">
        <v>0</v>
      </c>
      <c r="H541" s="185"/>
      <c r="I541" s="185">
        <v>2645</v>
      </c>
    </row>
    <row r="542" spans="1:9" ht="23.25" customHeight="1" x14ac:dyDescent="0.2">
      <c r="A542" s="533" t="s">
        <v>482</v>
      </c>
      <c r="B542" s="533"/>
      <c r="C542" s="533"/>
      <c r="D542" s="533"/>
      <c r="E542" s="186">
        <f>SUM(E543:E546)</f>
        <v>0</v>
      </c>
      <c r="F542" s="186"/>
      <c r="G542" s="186">
        <f>SUM(G543:G546)</f>
        <v>36902</v>
      </c>
      <c r="H542" s="185"/>
      <c r="I542" s="185">
        <f>SUM(I543:I546)</f>
        <v>36364</v>
      </c>
    </row>
    <row r="543" spans="1:9" ht="23.25" customHeight="1" x14ac:dyDescent="0.2">
      <c r="A543" s="478" t="s">
        <v>36</v>
      </c>
      <c r="B543" s="531"/>
      <c r="C543" s="531"/>
      <c r="D543" s="531"/>
      <c r="E543" s="186">
        <v>0</v>
      </c>
      <c r="F543" s="186"/>
      <c r="G543" s="186">
        <v>36902</v>
      </c>
      <c r="H543" s="185"/>
      <c r="I543" s="185">
        <v>28962</v>
      </c>
    </row>
    <row r="544" spans="1:9" x14ac:dyDescent="0.2">
      <c r="A544" s="478" t="s">
        <v>98</v>
      </c>
      <c r="B544" s="531"/>
      <c r="C544" s="531"/>
      <c r="D544" s="531"/>
      <c r="E544" s="186">
        <v>0</v>
      </c>
      <c r="F544" s="186"/>
      <c r="G544" s="186">
        <v>0</v>
      </c>
      <c r="H544" s="185"/>
      <c r="I544" s="185">
        <v>3608</v>
      </c>
    </row>
    <row r="545" spans="1:9" x14ac:dyDescent="0.2">
      <c r="A545" s="478" t="s">
        <v>97</v>
      </c>
      <c r="B545" s="531"/>
      <c r="C545" s="531"/>
      <c r="D545" s="531"/>
      <c r="E545" s="186">
        <v>0</v>
      </c>
      <c r="F545" s="186"/>
      <c r="G545" s="186">
        <v>0</v>
      </c>
      <c r="H545" s="185"/>
      <c r="I545" s="185">
        <v>2100</v>
      </c>
    </row>
    <row r="546" spans="1:9" x14ac:dyDescent="0.2">
      <c r="A546" s="478" t="s">
        <v>96</v>
      </c>
      <c r="B546" s="531"/>
      <c r="C546" s="531"/>
      <c r="D546" s="531"/>
      <c r="E546" s="186">
        <v>0</v>
      </c>
      <c r="F546" s="186"/>
      <c r="G546" s="186">
        <v>0</v>
      </c>
      <c r="H546" s="185"/>
      <c r="I546" s="185">
        <v>1694</v>
      </c>
    </row>
    <row r="547" spans="1:9" ht="23.25" customHeight="1" x14ac:dyDescent="0.2">
      <c r="A547" s="533" t="s">
        <v>481</v>
      </c>
      <c r="B547" s="533"/>
      <c r="C547" s="533"/>
      <c r="D547" s="533"/>
      <c r="E547" s="186">
        <f>SUM(E548:E551)</f>
        <v>0</v>
      </c>
      <c r="F547" s="186"/>
      <c r="G547" s="186">
        <f>SUM(G548:G551)</f>
        <v>3377</v>
      </c>
      <c r="H547" s="185"/>
      <c r="I547" s="185">
        <f>SUM(I548:I551)</f>
        <v>117988</v>
      </c>
    </row>
    <row r="548" spans="1:9" ht="23.25" customHeight="1" x14ac:dyDescent="0.2">
      <c r="A548" s="478" t="s">
        <v>36</v>
      </c>
      <c r="B548" s="531"/>
      <c r="C548" s="531"/>
      <c r="D548" s="531"/>
      <c r="E548" s="186">
        <v>0</v>
      </c>
      <c r="F548" s="186"/>
      <c r="G548" s="186">
        <v>3377</v>
      </c>
      <c r="H548" s="185"/>
      <c r="I548" s="185">
        <v>75050</v>
      </c>
    </row>
    <row r="549" spans="1:9" x14ac:dyDescent="0.2">
      <c r="A549" s="478" t="s">
        <v>98</v>
      </c>
      <c r="B549" s="531"/>
      <c r="C549" s="531"/>
      <c r="D549" s="531"/>
      <c r="E549" s="186">
        <v>0</v>
      </c>
      <c r="F549" s="186"/>
      <c r="G549" s="186">
        <v>0</v>
      </c>
      <c r="H549" s="185"/>
      <c r="I549" s="185">
        <v>24975</v>
      </c>
    </row>
    <row r="550" spans="1:9" x14ac:dyDescent="0.2">
      <c r="A550" s="478" t="s">
        <v>97</v>
      </c>
      <c r="B550" s="531"/>
      <c r="C550" s="531"/>
      <c r="D550" s="531"/>
      <c r="E550" s="186">
        <v>0</v>
      </c>
      <c r="F550" s="186"/>
      <c r="G550" s="186">
        <v>0</v>
      </c>
      <c r="H550" s="185"/>
      <c r="I550" s="185">
        <v>10971</v>
      </c>
    </row>
    <row r="551" spans="1:9" x14ac:dyDescent="0.2">
      <c r="A551" s="478" t="s">
        <v>96</v>
      </c>
      <c r="B551" s="531"/>
      <c r="C551" s="531"/>
      <c r="D551" s="531"/>
      <c r="E551" s="186">
        <v>0</v>
      </c>
      <c r="F551" s="186"/>
      <c r="G551" s="186">
        <v>0</v>
      </c>
      <c r="H551" s="185"/>
      <c r="I551" s="185">
        <v>6992</v>
      </c>
    </row>
    <row r="552" spans="1:9" ht="23.25" customHeight="1" x14ac:dyDescent="0.2">
      <c r="A552" s="480" t="s">
        <v>480</v>
      </c>
      <c r="B552" s="480"/>
      <c r="C552" s="480"/>
      <c r="D552" s="480"/>
      <c r="E552" s="186">
        <f>SUM(E553:E555)</f>
        <v>0</v>
      </c>
      <c r="F552" s="186"/>
      <c r="G552" s="186">
        <f>SUM(G553:G555)</f>
        <v>4699</v>
      </c>
      <c r="H552" s="185"/>
      <c r="I552" s="185">
        <f>SUM(I553:I555)</f>
        <v>50861</v>
      </c>
    </row>
    <row r="553" spans="1:9" ht="23.25" customHeight="1" x14ac:dyDescent="0.2">
      <c r="A553" s="478" t="s">
        <v>36</v>
      </c>
      <c r="B553" s="532"/>
      <c r="C553" s="532"/>
      <c r="D553" s="532"/>
      <c r="E553" s="186">
        <v>0</v>
      </c>
      <c r="F553" s="186"/>
      <c r="G553" s="186">
        <v>4699</v>
      </c>
      <c r="H553" s="185"/>
      <c r="I553" s="185">
        <v>47728</v>
      </c>
    </row>
    <row r="554" spans="1:9" x14ac:dyDescent="0.2">
      <c r="A554" s="478" t="s">
        <v>97</v>
      </c>
      <c r="B554" s="532"/>
      <c r="C554" s="532"/>
      <c r="D554" s="532"/>
      <c r="E554" s="186">
        <v>0</v>
      </c>
      <c r="F554" s="186"/>
      <c r="G554" s="186">
        <v>0</v>
      </c>
      <c r="H554" s="185"/>
      <c r="I554" s="185">
        <v>0</v>
      </c>
    </row>
    <row r="555" spans="1:9" x14ac:dyDescent="0.2">
      <c r="A555" s="478" t="s">
        <v>96</v>
      </c>
      <c r="B555" s="532"/>
      <c r="C555" s="532"/>
      <c r="D555" s="532"/>
      <c r="E555" s="186">
        <v>0</v>
      </c>
      <c r="F555" s="186"/>
      <c r="G555" s="186">
        <v>0</v>
      </c>
      <c r="H555" s="185"/>
      <c r="I555" s="185">
        <v>3133</v>
      </c>
    </row>
    <row r="556" spans="1:9" ht="23.25" customHeight="1" x14ac:dyDescent="0.2">
      <c r="A556" s="480" t="s">
        <v>479</v>
      </c>
      <c r="B556" s="480"/>
      <c r="C556" s="480"/>
      <c r="D556" s="480"/>
      <c r="E556" s="186">
        <f>SUM(E557:E559)</f>
        <v>0</v>
      </c>
      <c r="F556" s="186"/>
      <c r="G556" s="186">
        <f>SUM(G557:G559)</f>
        <v>6200</v>
      </c>
      <c r="H556" s="185"/>
      <c r="I556" s="185">
        <f>SUM(I557:I559)</f>
        <v>4026</v>
      </c>
    </row>
    <row r="557" spans="1:9" ht="23.25" customHeight="1" x14ac:dyDescent="0.2">
      <c r="A557" s="479" t="s">
        <v>36</v>
      </c>
      <c r="B557" s="531"/>
      <c r="C557" s="531"/>
      <c r="D557" s="531"/>
      <c r="E557" s="186">
        <v>0</v>
      </c>
      <c r="F557" s="186"/>
      <c r="G557" s="186">
        <v>6200</v>
      </c>
      <c r="H557" s="185"/>
      <c r="I557" s="185">
        <v>3613</v>
      </c>
    </row>
    <row r="558" spans="1:9" x14ac:dyDescent="0.2">
      <c r="A558" s="479" t="s">
        <v>98</v>
      </c>
      <c r="B558" s="531"/>
      <c r="C558" s="531"/>
      <c r="D558" s="531"/>
      <c r="E558" s="186">
        <v>0</v>
      </c>
      <c r="F558" s="186"/>
      <c r="G558" s="186">
        <v>0</v>
      </c>
      <c r="H558" s="185"/>
      <c r="I558" s="185">
        <v>49</v>
      </c>
    </row>
    <row r="559" spans="1:9" x14ac:dyDescent="0.2">
      <c r="A559" s="479" t="s">
        <v>96</v>
      </c>
      <c r="B559" s="531"/>
      <c r="C559" s="531"/>
      <c r="D559" s="531"/>
      <c r="E559" s="186">
        <v>0</v>
      </c>
      <c r="F559" s="186"/>
      <c r="G559" s="186">
        <v>0</v>
      </c>
      <c r="H559" s="185"/>
      <c r="I559" s="185">
        <v>364</v>
      </c>
    </row>
    <row r="560" spans="1:9" ht="23.25" customHeight="1" x14ac:dyDescent="0.2">
      <c r="A560" s="480" t="s">
        <v>478</v>
      </c>
      <c r="B560" s="480"/>
      <c r="C560" s="480"/>
      <c r="D560" s="480"/>
      <c r="E560" s="186">
        <f>SUM(E561:E562)</f>
        <v>0</v>
      </c>
      <c r="F560" s="186"/>
      <c r="G560" s="186">
        <f>SUM(G561:G562)</f>
        <v>16871</v>
      </c>
      <c r="H560" s="185"/>
      <c r="I560" s="185">
        <f>SUM(I561:I562)</f>
        <v>11565</v>
      </c>
    </row>
    <row r="561" spans="1:9" ht="23.25" customHeight="1" x14ac:dyDescent="0.2">
      <c r="A561" s="479" t="s">
        <v>36</v>
      </c>
      <c r="B561" s="531"/>
      <c r="C561" s="531"/>
      <c r="D561" s="531"/>
      <c r="E561" s="186">
        <v>0</v>
      </c>
      <c r="F561" s="186"/>
      <c r="G561" s="186">
        <v>16871</v>
      </c>
      <c r="H561" s="185"/>
      <c r="I561" s="185">
        <v>10527</v>
      </c>
    </row>
    <row r="562" spans="1:9" x14ac:dyDescent="0.2">
      <c r="A562" s="479" t="s">
        <v>96</v>
      </c>
      <c r="B562" s="531"/>
      <c r="C562" s="531"/>
      <c r="D562" s="531"/>
      <c r="E562" s="186">
        <v>0</v>
      </c>
      <c r="F562" s="186"/>
      <c r="G562" s="186">
        <v>0</v>
      </c>
      <c r="H562" s="185"/>
      <c r="I562" s="185">
        <v>1038</v>
      </c>
    </row>
    <row r="563" spans="1:9" ht="23.25" customHeight="1" x14ac:dyDescent="0.2">
      <c r="A563" s="480" t="s">
        <v>477</v>
      </c>
      <c r="B563" s="480"/>
      <c r="C563" s="480"/>
      <c r="D563" s="480"/>
      <c r="E563" s="186">
        <f>SUM(E564:E565)</f>
        <v>0</v>
      </c>
      <c r="F563" s="186"/>
      <c r="G563" s="186">
        <f>SUM(G564:G565)</f>
        <v>0</v>
      </c>
      <c r="H563" s="185"/>
      <c r="I563" s="185">
        <f>SUM(I564:I565)</f>
        <v>7634</v>
      </c>
    </row>
    <row r="564" spans="1:9" ht="23.25" customHeight="1" x14ac:dyDescent="0.2">
      <c r="A564" s="479" t="s">
        <v>36</v>
      </c>
      <c r="B564" s="531"/>
      <c r="C564" s="531"/>
      <c r="D564" s="531"/>
      <c r="E564" s="186">
        <v>0</v>
      </c>
      <c r="F564" s="186"/>
      <c r="G564" s="186">
        <v>0</v>
      </c>
      <c r="H564" s="185"/>
      <c r="I564" s="185">
        <v>6646</v>
      </c>
    </row>
    <row r="565" spans="1:9" x14ac:dyDescent="0.2">
      <c r="A565" s="479" t="s">
        <v>96</v>
      </c>
      <c r="B565" s="531"/>
      <c r="C565" s="531"/>
      <c r="D565" s="531"/>
      <c r="E565" s="186">
        <v>0</v>
      </c>
      <c r="F565" s="186"/>
      <c r="G565" s="186">
        <v>0</v>
      </c>
      <c r="H565" s="185"/>
      <c r="I565" s="185">
        <v>988</v>
      </c>
    </row>
    <row r="566" spans="1:9" ht="23.25" customHeight="1" x14ac:dyDescent="0.2">
      <c r="A566" s="480" t="s">
        <v>476</v>
      </c>
      <c r="B566" s="480"/>
      <c r="C566" s="480"/>
      <c r="D566" s="480"/>
      <c r="E566" s="186">
        <f>SUM(E567:E570)</f>
        <v>0</v>
      </c>
      <c r="F566" s="186"/>
      <c r="G566" s="186">
        <f>SUM(G567:G570)</f>
        <v>4178</v>
      </c>
      <c r="H566" s="185"/>
      <c r="I566" s="185">
        <f>SUM(I567:I570)</f>
        <v>58966</v>
      </c>
    </row>
    <row r="567" spans="1:9" ht="23.25" customHeight="1" x14ac:dyDescent="0.2">
      <c r="A567" s="479" t="s">
        <v>36</v>
      </c>
      <c r="B567" s="531"/>
      <c r="C567" s="531"/>
      <c r="D567" s="531"/>
      <c r="E567" s="186">
        <v>0</v>
      </c>
      <c r="F567" s="186"/>
      <c r="G567" s="186">
        <v>4178</v>
      </c>
      <c r="H567" s="185"/>
      <c r="I567" s="185">
        <v>12066</v>
      </c>
    </row>
    <row r="568" spans="1:9" x14ac:dyDescent="0.2">
      <c r="A568" s="479" t="s">
        <v>98</v>
      </c>
      <c r="B568" s="531"/>
      <c r="C568" s="531"/>
      <c r="D568" s="531"/>
      <c r="E568" s="186">
        <v>0</v>
      </c>
      <c r="F568" s="186"/>
      <c r="G568" s="186">
        <v>0</v>
      </c>
      <c r="H568" s="185"/>
      <c r="I568" s="185">
        <v>36079</v>
      </c>
    </row>
    <row r="569" spans="1:9" x14ac:dyDescent="0.2">
      <c r="A569" s="479" t="s">
        <v>97</v>
      </c>
      <c r="B569" s="531"/>
      <c r="C569" s="531"/>
      <c r="D569" s="531"/>
      <c r="E569" s="186">
        <v>0</v>
      </c>
      <c r="F569" s="186"/>
      <c r="G569" s="186">
        <v>0</v>
      </c>
      <c r="H569" s="185"/>
      <c r="I569" s="185">
        <v>7928</v>
      </c>
    </row>
    <row r="570" spans="1:9" x14ac:dyDescent="0.2">
      <c r="A570" s="479" t="s">
        <v>96</v>
      </c>
      <c r="B570" s="531"/>
      <c r="C570" s="531"/>
      <c r="D570" s="531"/>
      <c r="E570" s="186">
        <v>0</v>
      </c>
      <c r="F570" s="186"/>
      <c r="G570" s="186">
        <v>0</v>
      </c>
      <c r="H570" s="185"/>
      <c r="I570" s="185">
        <v>2893</v>
      </c>
    </row>
    <row r="571" spans="1:9" ht="23.25" customHeight="1" x14ac:dyDescent="0.2">
      <c r="A571" s="480" t="s">
        <v>475</v>
      </c>
      <c r="B571" s="480"/>
      <c r="C571" s="480"/>
      <c r="D571" s="480"/>
      <c r="E571" s="186">
        <f>SUM(E572:E574)</f>
        <v>0</v>
      </c>
      <c r="F571" s="186"/>
      <c r="G571" s="186">
        <f>SUM(G572:G574)</f>
        <v>0</v>
      </c>
      <c r="H571" s="185"/>
      <c r="I571" s="185">
        <f>SUM(I572:I574)</f>
        <v>10564</v>
      </c>
    </row>
    <row r="572" spans="1:9" ht="23.25" customHeight="1" x14ac:dyDescent="0.2">
      <c r="A572" s="479" t="s">
        <v>36</v>
      </c>
      <c r="B572" s="531"/>
      <c r="C572" s="531"/>
      <c r="D572" s="531"/>
      <c r="E572" s="186">
        <v>0</v>
      </c>
      <c r="F572" s="186"/>
      <c r="G572" s="186">
        <v>0</v>
      </c>
      <c r="H572" s="185"/>
      <c r="I572" s="185">
        <v>5398</v>
      </c>
    </row>
    <row r="573" spans="1:9" x14ac:dyDescent="0.2">
      <c r="A573" s="479" t="s">
        <v>97</v>
      </c>
      <c r="B573" s="531"/>
      <c r="C573" s="531"/>
      <c r="D573" s="531"/>
      <c r="E573" s="186">
        <v>0</v>
      </c>
      <c r="F573" s="186"/>
      <c r="G573" s="186">
        <v>0</v>
      </c>
      <c r="H573" s="185"/>
      <c r="I573" s="185">
        <v>0</v>
      </c>
    </row>
    <row r="574" spans="1:9" x14ac:dyDescent="0.2">
      <c r="A574" s="479" t="s">
        <v>96</v>
      </c>
      <c r="B574" s="531"/>
      <c r="C574" s="531"/>
      <c r="D574" s="531"/>
      <c r="E574" s="186">
        <v>0</v>
      </c>
      <c r="F574" s="186"/>
      <c r="G574" s="186">
        <v>0</v>
      </c>
      <c r="H574" s="185"/>
      <c r="I574" s="185">
        <v>5166</v>
      </c>
    </row>
    <row r="575" spans="1:9" ht="23.25" customHeight="1" x14ac:dyDescent="0.2">
      <c r="A575" s="480" t="s">
        <v>697</v>
      </c>
      <c r="B575" s="480"/>
      <c r="C575" s="480"/>
      <c r="D575" s="480"/>
      <c r="E575" s="186">
        <f>SUM(E576:E577)</f>
        <v>0</v>
      </c>
      <c r="F575" s="186"/>
      <c r="G575" s="186">
        <f>SUM(G576:G577)</f>
        <v>0</v>
      </c>
      <c r="H575" s="186"/>
      <c r="I575" s="186">
        <f>SUM(I576:I577)</f>
        <v>10511</v>
      </c>
    </row>
    <row r="576" spans="1:9" ht="23.25" customHeight="1" x14ac:dyDescent="0.2">
      <c r="A576" s="479" t="s">
        <v>36</v>
      </c>
      <c r="B576" s="531"/>
      <c r="C576" s="531"/>
      <c r="D576" s="531"/>
      <c r="E576" s="186">
        <v>0</v>
      </c>
      <c r="F576" s="186"/>
      <c r="G576" s="186">
        <v>0</v>
      </c>
      <c r="H576" s="185"/>
      <c r="I576" s="185">
        <v>9168</v>
      </c>
    </row>
    <row r="577" spans="1:9" x14ac:dyDescent="0.2">
      <c r="A577" s="479" t="s">
        <v>96</v>
      </c>
      <c r="B577" s="531"/>
      <c r="C577" s="531"/>
      <c r="D577" s="531"/>
      <c r="E577" s="186">
        <v>0</v>
      </c>
      <c r="F577" s="186"/>
      <c r="G577" s="186">
        <v>0</v>
      </c>
      <c r="H577" s="185"/>
      <c r="I577" s="185">
        <v>1343</v>
      </c>
    </row>
    <row r="578" spans="1:9" ht="23.25" customHeight="1" x14ac:dyDescent="0.2">
      <c r="A578" s="480" t="s">
        <v>474</v>
      </c>
      <c r="B578" s="480"/>
      <c r="C578" s="480"/>
      <c r="D578" s="480"/>
      <c r="E578" s="186">
        <f>SUM(E579:E582)</f>
        <v>0</v>
      </c>
      <c r="F578" s="186"/>
      <c r="G578" s="186">
        <f>SUM(G579:G582)</f>
        <v>65265</v>
      </c>
      <c r="H578" s="185"/>
      <c r="I578" s="185">
        <f>SUM(I579:I582)</f>
        <v>140999</v>
      </c>
    </row>
    <row r="579" spans="1:9" ht="23.25" customHeight="1" x14ac:dyDescent="0.2">
      <c r="A579" s="479" t="s">
        <v>36</v>
      </c>
      <c r="B579" s="531"/>
      <c r="C579" s="531"/>
      <c r="D579" s="531"/>
      <c r="E579" s="186">
        <v>0</v>
      </c>
      <c r="F579" s="186"/>
      <c r="G579" s="186">
        <v>65265</v>
      </c>
      <c r="H579" s="185"/>
      <c r="I579" s="185">
        <v>96862</v>
      </c>
    </row>
    <row r="580" spans="1:9" x14ac:dyDescent="0.2">
      <c r="A580" s="479" t="s">
        <v>98</v>
      </c>
      <c r="B580" s="531"/>
      <c r="C580" s="531"/>
      <c r="D580" s="531"/>
      <c r="E580" s="186">
        <v>0</v>
      </c>
      <c r="F580" s="186"/>
      <c r="G580" s="186">
        <v>0</v>
      </c>
      <c r="H580" s="185"/>
      <c r="I580" s="185">
        <v>10253</v>
      </c>
    </row>
    <row r="581" spans="1:9" x14ac:dyDescent="0.2">
      <c r="A581" s="479" t="s">
        <v>97</v>
      </c>
      <c r="B581" s="531"/>
      <c r="C581" s="531"/>
      <c r="D581" s="531"/>
      <c r="E581" s="186">
        <v>0</v>
      </c>
      <c r="F581" s="186"/>
      <c r="G581" s="186">
        <v>0</v>
      </c>
      <c r="H581" s="185"/>
      <c r="I581" s="185">
        <v>14501</v>
      </c>
    </row>
    <row r="582" spans="1:9" x14ac:dyDescent="0.2">
      <c r="A582" s="479" t="s">
        <v>96</v>
      </c>
      <c r="B582" s="531"/>
      <c r="C582" s="531"/>
      <c r="D582" s="531"/>
      <c r="E582" s="186">
        <v>0</v>
      </c>
      <c r="F582" s="186"/>
      <c r="G582" s="186">
        <v>0</v>
      </c>
      <c r="H582" s="185"/>
      <c r="I582" s="185">
        <v>19383</v>
      </c>
    </row>
    <row r="583" spans="1:9" ht="23.25" customHeight="1" x14ac:dyDescent="0.2">
      <c r="A583" s="480" t="s">
        <v>473</v>
      </c>
      <c r="B583" s="480"/>
      <c r="C583" s="480"/>
      <c r="D583" s="480"/>
      <c r="E583" s="186">
        <f>SUM(E584:E585)</f>
        <v>0</v>
      </c>
      <c r="F583" s="186"/>
      <c r="G583" s="186">
        <f>SUM(G584:G585)</f>
        <v>12585</v>
      </c>
      <c r="H583" s="185"/>
      <c r="I583" s="185">
        <f>SUM(I584:I585)</f>
        <v>16469</v>
      </c>
    </row>
    <row r="584" spans="1:9" ht="23.25" customHeight="1" x14ac:dyDescent="0.2">
      <c r="A584" s="479" t="s">
        <v>36</v>
      </c>
      <c r="B584" s="531"/>
      <c r="C584" s="531"/>
      <c r="D584" s="531"/>
      <c r="E584" s="186">
        <v>0</v>
      </c>
      <c r="F584" s="186"/>
      <c r="G584" s="186">
        <v>12585</v>
      </c>
      <c r="H584" s="185"/>
      <c r="I584" s="185">
        <v>14794</v>
      </c>
    </row>
    <row r="585" spans="1:9" x14ac:dyDescent="0.2">
      <c r="A585" s="479" t="s">
        <v>96</v>
      </c>
      <c r="B585" s="531"/>
      <c r="C585" s="531"/>
      <c r="D585" s="531"/>
      <c r="E585" s="186">
        <v>0</v>
      </c>
      <c r="F585" s="186"/>
      <c r="G585" s="186">
        <v>0</v>
      </c>
      <c r="H585" s="185"/>
      <c r="I585" s="185">
        <v>1675</v>
      </c>
    </row>
    <row r="586" spans="1:9" ht="23.25" customHeight="1" x14ac:dyDescent="0.2">
      <c r="A586" s="480" t="s">
        <v>472</v>
      </c>
      <c r="B586" s="480"/>
      <c r="C586" s="480"/>
      <c r="D586" s="480"/>
      <c r="E586" s="186">
        <f>SUM(E587:E589)</f>
        <v>0</v>
      </c>
      <c r="F586" s="186"/>
      <c r="G586" s="186">
        <f>SUM(G587:G589)</f>
        <v>0</v>
      </c>
      <c r="H586" s="185"/>
      <c r="I586" s="185">
        <f>SUM(I587:I589)</f>
        <v>36908</v>
      </c>
    </row>
    <row r="587" spans="1:9" ht="23.25" customHeight="1" x14ac:dyDescent="0.2">
      <c r="A587" s="479" t="s">
        <v>36</v>
      </c>
      <c r="B587" s="531"/>
      <c r="C587" s="531"/>
      <c r="D587" s="531"/>
      <c r="E587" s="186">
        <v>0</v>
      </c>
      <c r="F587" s="186"/>
      <c r="G587" s="186">
        <v>0</v>
      </c>
      <c r="H587" s="185"/>
      <c r="I587" s="185">
        <v>32301</v>
      </c>
    </row>
    <row r="588" spans="1:9" x14ac:dyDescent="0.2">
      <c r="A588" s="479" t="s">
        <v>97</v>
      </c>
      <c r="B588" s="531"/>
      <c r="C588" s="531"/>
      <c r="D588" s="531"/>
      <c r="E588" s="186">
        <v>0</v>
      </c>
      <c r="F588" s="186"/>
      <c r="G588" s="186">
        <v>0</v>
      </c>
      <c r="H588" s="185"/>
      <c r="I588" s="185">
        <v>0</v>
      </c>
    </row>
    <row r="589" spans="1:9" x14ac:dyDescent="0.2">
      <c r="A589" s="479" t="s">
        <v>96</v>
      </c>
      <c r="B589" s="531"/>
      <c r="C589" s="531"/>
      <c r="D589" s="531"/>
      <c r="E589" s="186">
        <v>0</v>
      </c>
      <c r="F589" s="186"/>
      <c r="G589" s="186">
        <v>0</v>
      </c>
      <c r="H589" s="185"/>
      <c r="I589" s="185">
        <v>4607</v>
      </c>
    </row>
    <row r="590" spans="1:9" ht="23.25" customHeight="1" x14ac:dyDescent="0.2">
      <c r="A590" s="480" t="s">
        <v>471</v>
      </c>
      <c r="B590" s="480"/>
      <c r="C590" s="480"/>
      <c r="D590" s="480"/>
      <c r="E590" s="186">
        <f>SUM(E591:E592)</f>
        <v>0</v>
      </c>
      <c r="F590" s="186"/>
      <c r="G590" s="186">
        <f>SUM(G591:G592)</f>
        <v>0</v>
      </c>
      <c r="H590" s="185"/>
      <c r="I590" s="185">
        <f>SUM(I591:I592)</f>
        <v>6145</v>
      </c>
    </row>
    <row r="591" spans="1:9" ht="23.25" customHeight="1" x14ac:dyDescent="0.2">
      <c r="A591" s="479" t="s">
        <v>36</v>
      </c>
      <c r="B591" s="531"/>
      <c r="C591" s="531"/>
      <c r="D591" s="531"/>
      <c r="E591" s="186">
        <v>0</v>
      </c>
      <c r="F591" s="186"/>
      <c r="G591" s="186">
        <v>0</v>
      </c>
      <c r="H591" s="185"/>
      <c r="I591" s="185">
        <v>4895</v>
      </c>
    </row>
    <row r="592" spans="1:9" x14ac:dyDescent="0.2">
      <c r="A592" s="479" t="s">
        <v>96</v>
      </c>
      <c r="B592" s="531"/>
      <c r="C592" s="531"/>
      <c r="D592" s="531"/>
      <c r="E592" s="186">
        <v>0</v>
      </c>
      <c r="F592" s="186"/>
      <c r="G592" s="186">
        <v>0</v>
      </c>
      <c r="H592" s="185"/>
      <c r="I592" s="185">
        <v>1250</v>
      </c>
    </row>
    <row r="593" spans="1:9" ht="23.25" customHeight="1" x14ac:dyDescent="0.2">
      <c r="A593" s="480" t="s">
        <v>470</v>
      </c>
      <c r="B593" s="480"/>
      <c r="C593" s="480"/>
      <c r="D593" s="480"/>
      <c r="E593" s="186">
        <f>SUM(E594:E597)</f>
        <v>0</v>
      </c>
      <c r="F593" s="186"/>
      <c r="G593" s="186">
        <f>SUM(G594:G597)</f>
        <v>24103</v>
      </c>
      <c r="H593" s="185"/>
      <c r="I593" s="185">
        <f>SUM(I594:I597)</f>
        <v>55464</v>
      </c>
    </row>
    <row r="594" spans="1:9" ht="23.25" customHeight="1" x14ac:dyDescent="0.2">
      <c r="A594" s="478" t="s">
        <v>36</v>
      </c>
      <c r="B594" s="532"/>
      <c r="C594" s="532"/>
      <c r="D594" s="532"/>
      <c r="E594" s="186">
        <v>0</v>
      </c>
      <c r="F594" s="186"/>
      <c r="G594" s="186">
        <v>24103</v>
      </c>
      <c r="H594" s="185"/>
      <c r="I594" s="185">
        <v>37908</v>
      </c>
    </row>
    <row r="595" spans="1:9" x14ac:dyDescent="0.2">
      <c r="A595" s="479" t="s">
        <v>98</v>
      </c>
      <c r="B595" s="532"/>
      <c r="C595" s="532"/>
      <c r="D595" s="532"/>
      <c r="E595" s="186">
        <v>0</v>
      </c>
      <c r="F595" s="186"/>
      <c r="G595" s="186">
        <v>0</v>
      </c>
      <c r="H595" s="185"/>
      <c r="I595" s="185">
        <v>5044</v>
      </c>
    </row>
    <row r="596" spans="1:9" x14ac:dyDescent="0.2">
      <c r="A596" s="478" t="s">
        <v>97</v>
      </c>
      <c r="B596" s="532"/>
      <c r="C596" s="532"/>
      <c r="D596" s="532"/>
      <c r="E596" s="186">
        <v>0</v>
      </c>
      <c r="F596" s="186"/>
      <c r="G596" s="186">
        <v>0</v>
      </c>
      <c r="H596" s="185"/>
      <c r="I596" s="185">
        <v>6876</v>
      </c>
    </row>
    <row r="597" spans="1:9" x14ac:dyDescent="0.2">
      <c r="A597" s="478" t="s">
        <v>96</v>
      </c>
      <c r="B597" s="532"/>
      <c r="C597" s="532"/>
      <c r="D597" s="532"/>
      <c r="E597" s="186">
        <v>0</v>
      </c>
      <c r="F597" s="186"/>
      <c r="G597" s="186">
        <v>0</v>
      </c>
      <c r="H597" s="185"/>
      <c r="I597" s="185">
        <v>5636</v>
      </c>
    </row>
    <row r="598" spans="1:9" ht="23.25" customHeight="1" x14ac:dyDescent="0.2">
      <c r="A598" s="480" t="s">
        <v>469</v>
      </c>
      <c r="B598" s="480"/>
      <c r="C598" s="480"/>
      <c r="D598" s="480"/>
      <c r="E598" s="186">
        <f>SUM(E599:E600)</f>
        <v>0</v>
      </c>
      <c r="F598" s="186"/>
      <c r="G598" s="186">
        <f>SUM(G599:G600)</f>
        <v>38777</v>
      </c>
      <c r="H598" s="185"/>
      <c r="I598" s="185">
        <f>SUM(I599:I600)</f>
        <v>17139</v>
      </c>
    </row>
    <row r="599" spans="1:9" ht="23.25" customHeight="1" x14ac:dyDescent="0.2">
      <c r="A599" s="478" t="s">
        <v>36</v>
      </c>
      <c r="B599" s="532"/>
      <c r="C599" s="532"/>
      <c r="D599" s="532"/>
      <c r="E599" s="186">
        <v>0</v>
      </c>
      <c r="F599" s="186"/>
      <c r="G599" s="186">
        <v>38777</v>
      </c>
      <c r="H599" s="185"/>
      <c r="I599" s="185">
        <v>13259</v>
      </c>
    </row>
    <row r="600" spans="1:9" x14ac:dyDescent="0.2">
      <c r="A600" s="478" t="s">
        <v>96</v>
      </c>
      <c r="B600" s="532"/>
      <c r="C600" s="532"/>
      <c r="D600" s="532"/>
      <c r="E600" s="186">
        <v>0</v>
      </c>
      <c r="F600" s="186"/>
      <c r="G600" s="186">
        <v>0</v>
      </c>
      <c r="H600" s="185"/>
      <c r="I600" s="185">
        <v>3880</v>
      </c>
    </row>
    <row r="601" spans="1:9" ht="23.25" customHeight="1" x14ac:dyDescent="0.2">
      <c r="A601" s="480" t="s">
        <v>698</v>
      </c>
      <c r="B601" s="480"/>
      <c r="C601" s="480"/>
      <c r="D601" s="480"/>
      <c r="E601" s="186">
        <f>SUM(E602:E602)</f>
        <v>0</v>
      </c>
      <c r="F601" s="186"/>
      <c r="G601" s="186">
        <f>SUM(G602:G602)</f>
        <v>36354</v>
      </c>
      <c r="H601" s="185"/>
      <c r="I601" s="185">
        <f>SUM(I602:I602)</f>
        <v>4192</v>
      </c>
    </row>
    <row r="602" spans="1:9" ht="23.25" customHeight="1" x14ac:dyDescent="0.2">
      <c r="A602" s="478" t="s">
        <v>36</v>
      </c>
      <c r="B602" s="532"/>
      <c r="C602" s="532"/>
      <c r="D602" s="532"/>
      <c r="E602" s="186">
        <v>0</v>
      </c>
      <c r="F602" s="186"/>
      <c r="G602" s="186">
        <v>36354</v>
      </c>
      <c r="H602" s="185"/>
      <c r="I602" s="185">
        <v>4192</v>
      </c>
    </row>
    <row r="603" spans="1:9" ht="23.25" customHeight="1" x14ac:dyDescent="0.2">
      <c r="A603" s="480" t="s">
        <v>468</v>
      </c>
      <c r="B603" s="480"/>
      <c r="C603" s="480"/>
      <c r="D603" s="480"/>
      <c r="E603" s="186">
        <f>SUM(E604:E605)</f>
        <v>0</v>
      </c>
      <c r="F603" s="186"/>
      <c r="G603" s="186">
        <f>SUM(G604:G605)</f>
        <v>5255</v>
      </c>
      <c r="H603" s="185"/>
      <c r="I603" s="185">
        <f>SUM(I604:I605)</f>
        <v>10460</v>
      </c>
    </row>
    <row r="604" spans="1:9" ht="23.25" customHeight="1" x14ac:dyDescent="0.2">
      <c r="A604" s="478" t="s">
        <v>36</v>
      </c>
      <c r="B604" s="532"/>
      <c r="C604" s="532"/>
      <c r="D604" s="532"/>
      <c r="E604" s="186">
        <v>0</v>
      </c>
      <c r="F604" s="186"/>
      <c r="G604" s="186">
        <v>5255</v>
      </c>
      <c r="H604" s="185"/>
      <c r="I604" s="185">
        <v>6863</v>
      </c>
    </row>
    <row r="605" spans="1:9" x14ac:dyDescent="0.2">
      <c r="A605" s="478" t="s">
        <v>96</v>
      </c>
      <c r="B605" s="532"/>
      <c r="C605" s="532"/>
      <c r="D605" s="532"/>
      <c r="E605" s="186">
        <v>0</v>
      </c>
      <c r="F605" s="186"/>
      <c r="G605" s="186">
        <v>0</v>
      </c>
      <c r="H605" s="185"/>
      <c r="I605" s="185">
        <v>3597</v>
      </c>
    </row>
    <row r="606" spans="1:9" ht="23.25" customHeight="1" x14ac:dyDescent="0.2">
      <c r="A606" s="480" t="s">
        <v>699</v>
      </c>
      <c r="B606" s="480"/>
      <c r="C606" s="480"/>
      <c r="D606" s="480"/>
      <c r="E606" s="186">
        <f>SUM(E607:E608)</f>
        <v>0</v>
      </c>
      <c r="F606" s="186"/>
      <c r="G606" s="186">
        <f>SUM(G607:G608)</f>
        <v>17516</v>
      </c>
      <c r="H606" s="185"/>
      <c r="I606" s="185">
        <f>SUM(I607:I608)</f>
        <v>21828</v>
      </c>
    </row>
    <row r="607" spans="1:9" ht="23.25" customHeight="1" x14ac:dyDescent="0.2">
      <c r="A607" s="478" t="s">
        <v>36</v>
      </c>
      <c r="B607" s="532"/>
      <c r="C607" s="532"/>
      <c r="D607" s="532"/>
      <c r="E607" s="186">
        <v>0</v>
      </c>
      <c r="F607" s="186"/>
      <c r="G607" s="186">
        <v>17516</v>
      </c>
      <c r="H607" s="185"/>
      <c r="I607" s="185">
        <v>20426</v>
      </c>
    </row>
    <row r="608" spans="1:9" x14ac:dyDescent="0.2">
      <c r="A608" s="478" t="s">
        <v>96</v>
      </c>
      <c r="B608" s="532"/>
      <c r="C608" s="532"/>
      <c r="D608" s="532"/>
      <c r="E608" s="186">
        <v>0</v>
      </c>
      <c r="F608" s="186"/>
      <c r="G608" s="186">
        <v>0</v>
      </c>
      <c r="H608" s="185"/>
      <c r="I608" s="185">
        <v>1402</v>
      </c>
    </row>
    <row r="609" spans="1:9" ht="23.25" customHeight="1" x14ac:dyDescent="0.2">
      <c r="A609" s="480" t="s">
        <v>467</v>
      </c>
      <c r="B609" s="480"/>
      <c r="C609" s="480"/>
      <c r="D609" s="480"/>
      <c r="E609" s="186">
        <f>SUM(E610:E612)</f>
        <v>0</v>
      </c>
      <c r="F609" s="186"/>
      <c r="G609" s="186">
        <f>SUM(G610:G612)</f>
        <v>7227</v>
      </c>
      <c r="H609" s="186"/>
      <c r="I609" s="186">
        <f>SUM(I610:I612)</f>
        <v>18815</v>
      </c>
    </row>
    <row r="610" spans="1:9" ht="23.25" customHeight="1" x14ac:dyDescent="0.2">
      <c r="A610" s="479" t="s">
        <v>36</v>
      </c>
      <c r="B610" s="531"/>
      <c r="C610" s="531"/>
      <c r="D610" s="531"/>
      <c r="E610" s="186">
        <v>0</v>
      </c>
      <c r="F610" s="186"/>
      <c r="G610" s="186">
        <v>7227</v>
      </c>
      <c r="H610" s="185"/>
      <c r="I610" s="185">
        <v>16614</v>
      </c>
    </row>
    <row r="611" spans="1:9" x14ac:dyDescent="0.2">
      <c r="A611" s="479" t="s">
        <v>98</v>
      </c>
      <c r="B611" s="532"/>
      <c r="C611" s="532"/>
      <c r="D611" s="532"/>
      <c r="E611" s="186">
        <v>0</v>
      </c>
      <c r="F611" s="186"/>
      <c r="G611" s="186">
        <v>0</v>
      </c>
      <c r="H611" s="185"/>
      <c r="I611" s="180" t="s">
        <v>673</v>
      </c>
    </row>
    <row r="612" spans="1:9" x14ac:dyDescent="0.2">
      <c r="A612" s="479" t="s">
        <v>96</v>
      </c>
      <c r="B612" s="531"/>
      <c r="C612" s="531"/>
      <c r="D612" s="531"/>
      <c r="E612" s="186">
        <v>0</v>
      </c>
      <c r="F612" s="186"/>
      <c r="G612" s="186">
        <v>0</v>
      </c>
      <c r="H612" s="185"/>
      <c r="I612" s="185">
        <v>2201</v>
      </c>
    </row>
    <row r="613" spans="1:9" ht="23.25" customHeight="1" x14ac:dyDescent="0.2">
      <c r="A613" s="480" t="s">
        <v>466</v>
      </c>
      <c r="B613" s="480"/>
      <c r="C613" s="480"/>
      <c r="D613" s="480"/>
      <c r="E613" s="186">
        <f>SUM(E614:E615)</f>
        <v>0</v>
      </c>
      <c r="F613" s="186"/>
      <c r="G613" s="186">
        <f>SUM(G614:G615)</f>
        <v>19143</v>
      </c>
      <c r="H613" s="185"/>
      <c r="I613" s="185">
        <f>SUM(I614:I615)</f>
        <v>38099</v>
      </c>
    </row>
    <row r="614" spans="1:9" ht="23.25" customHeight="1" x14ac:dyDescent="0.2">
      <c r="A614" s="479" t="s">
        <v>36</v>
      </c>
      <c r="B614" s="531"/>
      <c r="C614" s="531"/>
      <c r="D614" s="531"/>
      <c r="E614" s="186">
        <v>0</v>
      </c>
      <c r="F614" s="186"/>
      <c r="G614" s="186">
        <v>19143</v>
      </c>
      <c r="H614" s="185"/>
      <c r="I614" s="185">
        <v>33855</v>
      </c>
    </row>
    <row r="615" spans="1:9" x14ac:dyDescent="0.2">
      <c r="A615" s="479" t="s">
        <v>96</v>
      </c>
      <c r="B615" s="531"/>
      <c r="C615" s="531"/>
      <c r="D615" s="531"/>
      <c r="E615" s="186">
        <v>0</v>
      </c>
      <c r="F615" s="186"/>
      <c r="G615" s="186">
        <v>0</v>
      </c>
      <c r="H615" s="185"/>
      <c r="I615" s="185">
        <v>4244</v>
      </c>
    </row>
    <row r="616" spans="1:9" ht="23.25" customHeight="1" x14ac:dyDescent="0.2">
      <c r="A616" s="480" t="s">
        <v>465</v>
      </c>
      <c r="B616" s="480"/>
      <c r="C616" s="480"/>
      <c r="D616" s="480"/>
      <c r="E616" s="186">
        <f>SUM(E617:E618)</f>
        <v>0</v>
      </c>
      <c r="F616" s="186"/>
      <c r="G616" s="186">
        <f>SUM(G617:G618)</f>
        <v>4171</v>
      </c>
      <c r="H616" s="185"/>
      <c r="I616" s="185">
        <f>SUM(I617:I618)</f>
        <v>16608</v>
      </c>
    </row>
    <row r="617" spans="1:9" ht="23.25" customHeight="1" x14ac:dyDescent="0.2">
      <c r="A617" s="479" t="s">
        <v>36</v>
      </c>
      <c r="B617" s="531"/>
      <c r="C617" s="531"/>
      <c r="D617" s="531"/>
      <c r="E617" s="186">
        <v>0</v>
      </c>
      <c r="F617" s="186"/>
      <c r="G617" s="186">
        <v>4171</v>
      </c>
      <c r="H617" s="185"/>
      <c r="I617" s="185">
        <v>15509</v>
      </c>
    </row>
    <row r="618" spans="1:9" x14ac:dyDescent="0.2">
      <c r="A618" s="479" t="s">
        <v>96</v>
      </c>
      <c r="B618" s="531"/>
      <c r="C618" s="531"/>
      <c r="D618" s="531"/>
      <c r="E618" s="186">
        <v>0</v>
      </c>
      <c r="F618" s="186"/>
      <c r="G618" s="186">
        <v>0</v>
      </c>
      <c r="H618" s="185"/>
      <c r="I618" s="185">
        <v>1099</v>
      </c>
    </row>
    <row r="619" spans="1:9" ht="23.25" customHeight="1" x14ac:dyDescent="0.2">
      <c r="A619" s="480" t="s">
        <v>464</v>
      </c>
      <c r="B619" s="480"/>
      <c r="C619" s="480"/>
      <c r="D619" s="480"/>
      <c r="E619" s="186">
        <f>SUM(E620:E622)</f>
        <v>0</v>
      </c>
      <c r="F619" s="186"/>
      <c r="G619" s="186">
        <f>SUM(G620:G622)</f>
        <v>18037</v>
      </c>
      <c r="H619" s="185"/>
      <c r="I619" s="185">
        <f>SUM(I620:I622)</f>
        <v>23972</v>
      </c>
    </row>
    <row r="620" spans="1:9" ht="23.25" customHeight="1" x14ac:dyDescent="0.2">
      <c r="A620" s="479" t="s">
        <v>36</v>
      </c>
      <c r="B620" s="531"/>
      <c r="C620" s="531"/>
      <c r="D620" s="531"/>
      <c r="E620" s="186">
        <v>0</v>
      </c>
      <c r="F620" s="186"/>
      <c r="G620" s="186">
        <v>18037</v>
      </c>
      <c r="H620" s="185"/>
      <c r="I620" s="185">
        <v>22178</v>
      </c>
    </row>
    <row r="621" spans="1:9" x14ac:dyDescent="0.2">
      <c r="A621" s="479" t="s">
        <v>97</v>
      </c>
      <c r="B621" s="531"/>
      <c r="C621" s="531"/>
      <c r="D621" s="531"/>
      <c r="E621" s="186">
        <v>0</v>
      </c>
      <c r="F621" s="186"/>
      <c r="G621" s="186">
        <v>0</v>
      </c>
      <c r="H621" s="185"/>
      <c r="I621" s="185">
        <v>0</v>
      </c>
    </row>
    <row r="622" spans="1:9" x14ac:dyDescent="0.2">
      <c r="A622" s="479" t="s">
        <v>96</v>
      </c>
      <c r="B622" s="531"/>
      <c r="C622" s="531"/>
      <c r="D622" s="531"/>
      <c r="E622" s="186">
        <v>0</v>
      </c>
      <c r="F622" s="186"/>
      <c r="G622" s="186">
        <v>0</v>
      </c>
      <c r="H622" s="185"/>
      <c r="I622" s="185">
        <v>1794</v>
      </c>
    </row>
    <row r="623" spans="1:9" ht="23.25" customHeight="1" x14ac:dyDescent="0.2">
      <c r="A623" s="480" t="s">
        <v>463</v>
      </c>
      <c r="B623" s="480"/>
      <c r="C623" s="480"/>
      <c r="D623" s="480"/>
      <c r="E623" s="186">
        <f>SUM(E624:E625)</f>
        <v>0</v>
      </c>
      <c r="F623" s="186"/>
      <c r="G623" s="186">
        <f>SUM(G624:G625)</f>
        <v>5253</v>
      </c>
      <c r="H623" s="185"/>
      <c r="I623" s="185">
        <f>SUM(I624:I625)</f>
        <v>17805</v>
      </c>
    </row>
    <row r="624" spans="1:9" ht="23.25" customHeight="1" x14ac:dyDescent="0.2">
      <c r="A624" s="478" t="s">
        <v>36</v>
      </c>
      <c r="B624" s="531"/>
      <c r="C624" s="531"/>
      <c r="D624" s="531"/>
      <c r="E624" s="186">
        <v>0</v>
      </c>
      <c r="F624" s="186"/>
      <c r="G624" s="186">
        <v>5253</v>
      </c>
      <c r="H624" s="185"/>
      <c r="I624" s="185">
        <v>16141</v>
      </c>
    </row>
    <row r="625" spans="1:9" x14ac:dyDescent="0.2">
      <c r="A625" s="478" t="s">
        <v>96</v>
      </c>
      <c r="B625" s="531"/>
      <c r="C625" s="531"/>
      <c r="D625" s="531"/>
      <c r="E625" s="186">
        <v>0</v>
      </c>
      <c r="F625" s="186"/>
      <c r="G625" s="186">
        <v>0</v>
      </c>
      <c r="H625" s="185"/>
      <c r="I625" s="185">
        <v>1664</v>
      </c>
    </row>
    <row r="626" spans="1:9" ht="23.25" customHeight="1" x14ac:dyDescent="0.2">
      <c r="A626" s="533" t="s">
        <v>462</v>
      </c>
      <c r="B626" s="533"/>
      <c r="C626" s="533"/>
      <c r="D626" s="533"/>
      <c r="E626" s="186">
        <f>SUM(E627:E628)</f>
        <v>0</v>
      </c>
      <c r="F626" s="186"/>
      <c r="G626" s="186">
        <f>SUM(G627:G628)</f>
        <v>3226</v>
      </c>
      <c r="H626" s="185"/>
      <c r="I626" s="185">
        <f>SUM(I627:I628)</f>
        <v>6144</v>
      </c>
    </row>
    <row r="627" spans="1:9" ht="23.25" customHeight="1" x14ac:dyDescent="0.2">
      <c r="A627" s="478" t="s">
        <v>36</v>
      </c>
      <c r="B627" s="531"/>
      <c r="C627" s="531"/>
      <c r="D627" s="531"/>
      <c r="E627" s="186">
        <v>0</v>
      </c>
      <c r="F627" s="186"/>
      <c r="G627" s="186">
        <v>3226</v>
      </c>
      <c r="H627" s="185"/>
      <c r="I627" s="185">
        <v>5289</v>
      </c>
    </row>
    <row r="628" spans="1:9" x14ac:dyDescent="0.2">
      <c r="A628" s="478" t="s">
        <v>96</v>
      </c>
      <c r="B628" s="531"/>
      <c r="C628" s="531"/>
      <c r="D628" s="531"/>
      <c r="E628" s="186">
        <v>0</v>
      </c>
      <c r="F628" s="186"/>
      <c r="G628" s="186">
        <v>0</v>
      </c>
      <c r="H628" s="185"/>
      <c r="I628" s="185">
        <v>855</v>
      </c>
    </row>
    <row r="629" spans="1:9" ht="23.25" customHeight="1" x14ac:dyDescent="0.2">
      <c r="A629" s="533" t="s">
        <v>461</v>
      </c>
      <c r="B629" s="533"/>
      <c r="C629" s="533"/>
      <c r="D629" s="533"/>
      <c r="E629" s="186">
        <f>SUM(E630:E631)</f>
        <v>0</v>
      </c>
      <c r="F629" s="186"/>
      <c r="G629" s="186">
        <f>SUM(G630:G631)</f>
        <v>9142</v>
      </c>
      <c r="H629" s="185"/>
      <c r="I629" s="185">
        <f>SUM(I630:I631)</f>
        <v>17609</v>
      </c>
    </row>
    <row r="630" spans="1:9" ht="23.25" customHeight="1" x14ac:dyDescent="0.2">
      <c r="A630" s="478" t="s">
        <v>36</v>
      </c>
      <c r="B630" s="531"/>
      <c r="C630" s="531"/>
      <c r="D630" s="531"/>
      <c r="E630" s="186">
        <v>0</v>
      </c>
      <c r="F630" s="186"/>
      <c r="G630" s="186">
        <v>9142</v>
      </c>
      <c r="H630" s="185"/>
      <c r="I630" s="185">
        <v>16995</v>
      </c>
    </row>
    <row r="631" spans="1:9" x14ac:dyDescent="0.2">
      <c r="A631" s="478" t="s">
        <v>96</v>
      </c>
      <c r="B631" s="531"/>
      <c r="C631" s="531"/>
      <c r="D631" s="531"/>
      <c r="E631" s="186">
        <v>0</v>
      </c>
      <c r="F631" s="186"/>
      <c r="G631" s="186">
        <v>0</v>
      </c>
      <c r="H631" s="185"/>
      <c r="I631" s="185">
        <v>614</v>
      </c>
    </row>
    <row r="632" spans="1:9" ht="23.25" customHeight="1" x14ac:dyDescent="0.2">
      <c r="A632" s="533" t="s">
        <v>460</v>
      </c>
      <c r="B632" s="533"/>
      <c r="C632" s="533"/>
      <c r="D632" s="533"/>
      <c r="E632" s="186">
        <f>SUM(E633:E636)</f>
        <v>0</v>
      </c>
      <c r="F632" s="186"/>
      <c r="G632" s="186">
        <f>SUM(G633:G636)</f>
        <v>61675</v>
      </c>
      <c r="H632" s="185"/>
      <c r="I632" s="185">
        <f>SUM(I633:I636)</f>
        <v>85785</v>
      </c>
    </row>
    <row r="633" spans="1:9" ht="23.25" customHeight="1" x14ac:dyDescent="0.2">
      <c r="A633" s="478" t="s">
        <v>36</v>
      </c>
      <c r="B633" s="531"/>
      <c r="C633" s="531"/>
      <c r="D633" s="531"/>
      <c r="E633" s="186">
        <v>0</v>
      </c>
      <c r="F633" s="186"/>
      <c r="G633" s="186">
        <v>61675</v>
      </c>
      <c r="H633" s="185"/>
      <c r="I633" s="185">
        <v>59984</v>
      </c>
    </row>
    <row r="634" spans="1:9" x14ac:dyDescent="0.2">
      <c r="A634" s="478" t="s">
        <v>98</v>
      </c>
      <c r="B634" s="531"/>
      <c r="C634" s="531"/>
      <c r="D634" s="531"/>
      <c r="E634" s="186">
        <v>0</v>
      </c>
      <c r="F634" s="186"/>
      <c r="G634" s="186">
        <v>0</v>
      </c>
      <c r="H634" s="185"/>
      <c r="I634" s="185">
        <v>5958</v>
      </c>
    </row>
    <row r="635" spans="1:9" x14ac:dyDescent="0.2">
      <c r="A635" s="478" t="s">
        <v>97</v>
      </c>
      <c r="B635" s="531"/>
      <c r="C635" s="531"/>
      <c r="D635" s="531"/>
      <c r="E635" s="186">
        <v>0</v>
      </c>
      <c r="F635" s="186"/>
      <c r="G635" s="186">
        <v>0</v>
      </c>
      <c r="H635" s="185"/>
      <c r="I635" s="185">
        <v>12952</v>
      </c>
    </row>
    <row r="636" spans="1:9" x14ac:dyDescent="0.2">
      <c r="A636" s="478" t="s">
        <v>96</v>
      </c>
      <c r="B636" s="531"/>
      <c r="C636" s="531"/>
      <c r="D636" s="531"/>
      <c r="E636" s="186">
        <v>0</v>
      </c>
      <c r="F636" s="186"/>
      <c r="G636" s="186">
        <v>0</v>
      </c>
      <c r="H636" s="185"/>
      <c r="I636" s="185">
        <v>6891</v>
      </c>
    </row>
    <row r="637" spans="1:9" ht="23.25" customHeight="1" x14ac:dyDescent="0.2">
      <c r="A637" s="533" t="s">
        <v>459</v>
      </c>
      <c r="B637" s="533"/>
      <c r="C637" s="533"/>
      <c r="D637" s="533"/>
      <c r="E637" s="186">
        <f>SUM(E638:E640)</f>
        <v>0</v>
      </c>
      <c r="F637" s="186"/>
      <c r="G637" s="186">
        <f>SUM(G638:G640)</f>
        <v>29262</v>
      </c>
      <c r="H637" s="185"/>
      <c r="I637" s="185">
        <f>SUM(I638:I640)</f>
        <v>17964</v>
      </c>
    </row>
    <row r="638" spans="1:9" ht="23.25" customHeight="1" x14ac:dyDescent="0.2">
      <c r="A638" s="478" t="s">
        <v>36</v>
      </c>
      <c r="B638" s="531"/>
      <c r="C638" s="531"/>
      <c r="D638" s="531"/>
      <c r="E638" s="186">
        <v>0</v>
      </c>
      <c r="F638" s="186"/>
      <c r="G638" s="186">
        <v>29262</v>
      </c>
      <c r="H638" s="185"/>
      <c r="I638" s="185">
        <v>7063</v>
      </c>
    </row>
    <row r="639" spans="1:9" x14ac:dyDescent="0.2">
      <c r="A639" s="478" t="s">
        <v>97</v>
      </c>
      <c r="B639" s="531"/>
      <c r="C639" s="531"/>
      <c r="D639" s="531"/>
      <c r="E639" s="186">
        <v>0</v>
      </c>
      <c r="F639" s="186"/>
      <c r="G639" s="186">
        <v>0</v>
      </c>
      <c r="H639" s="185"/>
      <c r="I639" s="185">
        <v>9850</v>
      </c>
    </row>
    <row r="640" spans="1:9" x14ac:dyDescent="0.2">
      <c r="A640" s="478" t="s">
        <v>96</v>
      </c>
      <c r="B640" s="531"/>
      <c r="C640" s="531"/>
      <c r="D640" s="531"/>
      <c r="E640" s="186">
        <v>0</v>
      </c>
      <c r="F640" s="186"/>
      <c r="G640" s="186">
        <v>0</v>
      </c>
      <c r="H640" s="185"/>
      <c r="I640" s="185">
        <v>1051</v>
      </c>
    </row>
    <row r="641" spans="1:9" ht="23.25" customHeight="1" x14ac:dyDescent="0.2">
      <c r="A641" s="533" t="s">
        <v>700</v>
      </c>
      <c r="B641" s="533"/>
      <c r="C641" s="533"/>
      <c r="D641" s="533"/>
      <c r="E641" s="186">
        <f>SUM(E642:E642)</f>
        <v>0</v>
      </c>
      <c r="F641" s="186"/>
      <c r="G641" s="186">
        <f>SUM(G642:G642)</f>
        <v>0</v>
      </c>
      <c r="H641" s="185"/>
      <c r="I641" s="185">
        <f>SUM(I642:I642)</f>
        <v>2626</v>
      </c>
    </row>
    <row r="642" spans="1:9" ht="23.25" customHeight="1" x14ac:dyDescent="0.2">
      <c r="A642" s="478" t="s">
        <v>36</v>
      </c>
      <c r="B642" s="531"/>
      <c r="C642" s="531"/>
      <c r="D642" s="531"/>
      <c r="E642" s="186">
        <v>0</v>
      </c>
      <c r="F642" s="186"/>
      <c r="G642" s="186">
        <v>0</v>
      </c>
      <c r="H642" s="185"/>
      <c r="I642" s="185">
        <v>2626</v>
      </c>
    </row>
    <row r="643" spans="1:9" ht="23.25" customHeight="1" x14ac:dyDescent="0.2">
      <c r="A643" s="533" t="s">
        <v>458</v>
      </c>
      <c r="B643" s="533"/>
      <c r="C643" s="533"/>
      <c r="D643" s="533"/>
      <c r="E643" s="186">
        <f>SUM(E644:E645)</f>
        <v>0</v>
      </c>
      <c r="F643" s="186"/>
      <c r="G643" s="186">
        <f>SUM(G644:G645)</f>
        <v>17560</v>
      </c>
      <c r="H643" s="186"/>
      <c r="I643" s="186">
        <f>SUM(I644:I645)</f>
        <v>20378</v>
      </c>
    </row>
    <row r="644" spans="1:9" ht="23.25" customHeight="1" x14ac:dyDescent="0.2">
      <c r="A644" s="478" t="s">
        <v>36</v>
      </c>
      <c r="B644" s="531"/>
      <c r="C644" s="531"/>
      <c r="D644" s="531"/>
      <c r="E644" s="186">
        <v>0</v>
      </c>
      <c r="F644" s="186"/>
      <c r="G644" s="186">
        <v>17560</v>
      </c>
      <c r="H644" s="185"/>
      <c r="I644" s="185">
        <v>17585</v>
      </c>
    </row>
    <row r="645" spans="1:9" x14ac:dyDescent="0.2">
      <c r="A645" s="478" t="s">
        <v>96</v>
      </c>
      <c r="B645" s="531"/>
      <c r="C645" s="531"/>
      <c r="D645" s="531"/>
      <c r="E645" s="186">
        <v>0</v>
      </c>
      <c r="F645" s="186"/>
      <c r="G645" s="186">
        <v>0</v>
      </c>
      <c r="H645" s="185"/>
      <c r="I645" s="185">
        <v>2793</v>
      </c>
    </row>
    <row r="646" spans="1:9" ht="23.25" customHeight="1" x14ac:dyDescent="0.2">
      <c r="A646" s="533" t="s">
        <v>701</v>
      </c>
      <c r="B646" s="533"/>
      <c r="C646" s="533"/>
      <c r="D646" s="533"/>
      <c r="E646" s="186">
        <f>SUM(E647:E648)</f>
        <v>0</v>
      </c>
      <c r="F646" s="186"/>
      <c r="G646" s="186">
        <f>SUM(G647:G648)</f>
        <v>19190</v>
      </c>
      <c r="H646" s="185"/>
      <c r="I646" s="185">
        <f>SUM(I647:I648)</f>
        <v>13128</v>
      </c>
    </row>
    <row r="647" spans="1:9" ht="23.25" customHeight="1" x14ac:dyDescent="0.2">
      <c r="A647" s="478" t="s">
        <v>36</v>
      </c>
      <c r="B647" s="531"/>
      <c r="C647" s="531"/>
      <c r="D647" s="531"/>
      <c r="E647" s="186">
        <v>0</v>
      </c>
      <c r="F647" s="186"/>
      <c r="G647" s="186">
        <v>19190</v>
      </c>
      <c r="H647" s="185"/>
      <c r="I647" s="185">
        <v>10768</v>
      </c>
    </row>
    <row r="648" spans="1:9" x14ac:dyDescent="0.2">
      <c r="A648" s="478" t="s">
        <v>96</v>
      </c>
      <c r="B648" s="531"/>
      <c r="C648" s="531"/>
      <c r="D648" s="531"/>
      <c r="E648" s="186">
        <v>0</v>
      </c>
      <c r="F648" s="186"/>
      <c r="G648" s="186">
        <v>0</v>
      </c>
      <c r="H648" s="185"/>
      <c r="I648" s="185">
        <v>2360</v>
      </c>
    </row>
    <row r="649" spans="1:9" ht="23.25" customHeight="1" x14ac:dyDescent="0.2">
      <c r="A649" s="533" t="s">
        <v>457</v>
      </c>
      <c r="B649" s="533"/>
      <c r="C649" s="533"/>
      <c r="D649" s="533"/>
      <c r="E649" s="186">
        <f>SUM(E650:E653)</f>
        <v>0</v>
      </c>
      <c r="F649" s="186"/>
      <c r="G649" s="186">
        <f>SUM(G650:G653)</f>
        <v>20097</v>
      </c>
      <c r="H649" s="185"/>
      <c r="I649" s="185">
        <f>SUM(I650:I653)</f>
        <v>35796</v>
      </c>
    </row>
    <row r="650" spans="1:9" ht="23.25" customHeight="1" x14ac:dyDescent="0.2">
      <c r="A650" s="478" t="s">
        <v>36</v>
      </c>
      <c r="B650" s="531"/>
      <c r="C650" s="531"/>
      <c r="D650" s="531"/>
      <c r="E650" s="186">
        <v>0</v>
      </c>
      <c r="F650" s="186"/>
      <c r="G650" s="186">
        <v>20097</v>
      </c>
      <c r="H650" s="185"/>
      <c r="I650" s="185">
        <v>26948</v>
      </c>
    </row>
    <row r="651" spans="1:9" x14ac:dyDescent="0.2">
      <c r="A651" s="478" t="s">
        <v>98</v>
      </c>
      <c r="B651" s="531"/>
      <c r="C651" s="531"/>
      <c r="D651" s="531"/>
      <c r="E651" s="186">
        <v>0</v>
      </c>
      <c r="F651" s="186"/>
      <c r="G651" s="186">
        <v>0</v>
      </c>
      <c r="H651" s="185"/>
      <c r="I651" s="185">
        <v>2749</v>
      </c>
    </row>
    <row r="652" spans="1:9" x14ac:dyDescent="0.2">
      <c r="A652" s="478" t="s">
        <v>97</v>
      </c>
      <c r="B652" s="531"/>
      <c r="C652" s="531"/>
      <c r="D652" s="531"/>
      <c r="E652" s="186">
        <v>0</v>
      </c>
      <c r="F652" s="186"/>
      <c r="G652" s="186">
        <v>0</v>
      </c>
      <c r="H652" s="185"/>
      <c r="I652" s="185">
        <v>1490</v>
      </c>
    </row>
    <row r="653" spans="1:9" x14ac:dyDescent="0.2">
      <c r="A653" s="478" t="s">
        <v>96</v>
      </c>
      <c r="B653" s="531"/>
      <c r="C653" s="531"/>
      <c r="D653" s="531"/>
      <c r="E653" s="186">
        <v>0</v>
      </c>
      <c r="F653" s="186"/>
      <c r="G653" s="186">
        <v>0</v>
      </c>
      <c r="H653" s="185"/>
      <c r="I653" s="185">
        <v>4609</v>
      </c>
    </row>
    <row r="654" spans="1:9" ht="23.25" customHeight="1" x14ac:dyDescent="0.2">
      <c r="A654" s="533" t="s">
        <v>456</v>
      </c>
      <c r="B654" s="533"/>
      <c r="C654" s="533"/>
      <c r="D654" s="533"/>
      <c r="E654" s="186">
        <f>SUM(E655:E655)</f>
        <v>0</v>
      </c>
      <c r="F654" s="186"/>
      <c r="G654" s="186">
        <f>SUM(G655:G655)</f>
        <v>0</v>
      </c>
      <c r="H654" s="185"/>
      <c r="I654" s="185">
        <f>SUM(I655:I655)</f>
        <v>5774</v>
      </c>
    </row>
    <row r="655" spans="1:9" ht="23.25" customHeight="1" x14ac:dyDescent="0.2">
      <c r="A655" s="478" t="s">
        <v>36</v>
      </c>
      <c r="B655" s="531"/>
      <c r="C655" s="531"/>
      <c r="D655" s="531"/>
      <c r="E655" s="186">
        <v>0</v>
      </c>
      <c r="F655" s="186"/>
      <c r="G655" s="186">
        <v>0</v>
      </c>
      <c r="H655" s="185"/>
      <c r="I655" s="185">
        <v>5774</v>
      </c>
    </row>
    <row r="656" spans="1:9" ht="23.25" customHeight="1" x14ac:dyDescent="0.2">
      <c r="A656" s="533" t="s">
        <v>702</v>
      </c>
      <c r="B656" s="533"/>
      <c r="C656" s="533"/>
      <c r="D656" s="533"/>
      <c r="E656" s="186">
        <f>SUM(E657:E658)</f>
        <v>0</v>
      </c>
      <c r="F656" s="186"/>
      <c r="G656" s="186">
        <f>SUM(G657:G658)</f>
        <v>4818</v>
      </c>
      <c r="H656" s="185"/>
      <c r="I656" s="185">
        <f>SUM(I657:I658)</f>
        <v>11120</v>
      </c>
    </row>
    <row r="657" spans="1:9" ht="23.25" customHeight="1" x14ac:dyDescent="0.2">
      <c r="A657" s="478" t="s">
        <v>36</v>
      </c>
      <c r="B657" s="531"/>
      <c r="C657" s="531"/>
      <c r="D657" s="531"/>
      <c r="E657" s="186">
        <v>0</v>
      </c>
      <c r="F657" s="186"/>
      <c r="G657" s="186">
        <v>4818</v>
      </c>
      <c r="H657" s="185"/>
      <c r="I657" s="185">
        <v>10269</v>
      </c>
    </row>
    <row r="658" spans="1:9" x14ac:dyDescent="0.2">
      <c r="A658" s="478" t="s">
        <v>96</v>
      </c>
      <c r="B658" s="531"/>
      <c r="C658" s="531"/>
      <c r="D658" s="531"/>
      <c r="E658" s="186">
        <v>0</v>
      </c>
      <c r="F658" s="186"/>
      <c r="G658" s="186">
        <v>0</v>
      </c>
      <c r="H658" s="185"/>
      <c r="I658" s="185">
        <v>851</v>
      </c>
    </row>
    <row r="659" spans="1:9" ht="23.25" customHeight="1" x14ac:dyDescent="0.2">
      <c r="A659" s="533" t="s">
        <v>455</v>
      </c>
      <c r="B659" s="533"/>
      <c r="C659" s="533"/>
      <c r="D659" s="533"/>
      <c r="E659" s="186">
        <f>SUM(E660:E663)</f>
        <v>0</v>
      </c>
      <c r="F659" s="186"/>
      <c r="G659" s="186">
        <f>SUM(G660:G663)</f>
        <v>0</v>
      </c>
      <c r="H659" s="185"/>
      <c r="I659" s="185">
        <f>SUM(I660:I663)</f>
        <v>26013</v>
      </c>
    </row>
    <row r="660" spans="1:9" ht="23.25" customHeight="1" x14ac:dyDescent="0.2">
      <c r="A660" s="478" t="s">
        <v>36</v>
      </c>
      <c r="B660" s="531"/>
      <c r="C660" s="531"/>
      <c r="D660" s="531"/>
      <c r="E660" s="186">
        <v>0</v>
      </c>
      <c r="F660" s="186"/>
      <c r="G660" s="186">
        <v>0</v>
      </c>
      <c r="H660" s="185"/>
      <c r="I660" s="185">
        <v>12731</v>
      </c>
    </row>
    <row r="661" spans="1:9" x14ac:dyDescent="0.2">
      <c r="A661" s="478" t="s">
        <v>98</v>
      </c>
      <c r="B661" s="531"/>
      <c r="C661" s="531"/>
      <c r="D661" s="531"/>
      <c r="E661" s="186">
        <v>0</v>
      </c>
      <c r="F661" s="186"/>
      <c r="G661" s="186">
        <v>0</v>
      </c>
      <c r="H661" s="185"/>
      <c r="I661" s="185">
        <v>1759</v>
      </c>
    </row>
    <row r="662" spans="1:9" x14ac:dyDescent="0.2">
      <c r="A662" s="478" t="s">
        <v>97</v>
      </c>
      <c r="B662" s="531"/>
      <c r="C662" s="531"/>
      <c r="D662" s="531"/>
      <c r="E662" s="186">
        <v>0</v>
      </c>
      <c r="F662" s="186"/>
      <c r="G662" s="186">
        <v>0</v>
      </c>
      <c r="H662" s="185"/>
      <c r="I662" s="185">
        <v>9681</v>
      </c>
    </row>
    <row r="663" spans="1:9" x14ac:dyDescent="0.2">
      <c r="A663" s="478" t="s">
        <v>96</v>
      </c>
      <c r="B663" s="531"/>
      <c r="C663" s="531"/>
      <c r="D663" s="531"/>
      <c r="E663" s="186">
        <v>0</v>
      </c>
      <c r="F663" s="186"/>
      <c r="G663" s="186">
        <v>0</v>
      </c>
      <c r="H663" s="185"/>
      <c r="I663" s="185">
        <v>1842</v>
      </c>
    </row>
    <row r="664" spans="1:9" ht="23.25" customHeight="1" x14ac:dyDescent="0.2">
      <c r="A664" s="533" t="s">
        <v>454</v>
      </c>
      <c r="B664" s="533"/>
      <c r="C664" s="533"/>
      <c r="D664" s="533"/>
      <c r="E664" s="186">
        <f>SUM(E665:E667)</f>
        <v>0</v>
      </c>
      <c r="F664" s="186"/>
      <c r="G664" s="186">
        <f>SUM(G665:G667)</f>
        <v>6924</v>
      </c>
      <c r="H664" s="185"/>
      <c r="I664" s="185">
        <f>SUM(I665:I667)</f>
        <v>8717</v>
      </c>
    </row>
    <row r="665" spans="1:9" ht="23.25" customHeight="1" x14ac:dyDescent="0.2">
      <c r="A665" s="478" t="s">
        <v>36</v>
      </c>
      <c r="B665" s="531"/>
      <c r="C665" s="531"/>
      <c r="D665" s="531"/>
      <c r="E665" s="186">
        <v>0</v>
      </c>
      <c r="F665" s="186"/>
      <c r="G665" s="186">
        <v>6924</v>
      </c>
      <c r="H665" s="185"/>
      <c r="I665" s="185">
        <v>8711</v>
      </c>
    </row>
    <row r="666" spans="1:9" x14ac:dyDescent="0.2">
      <c r="A666" s="478" t="s">
        <v>98</v>
      </c>
      <c r="B666" s="531"/>
      <c r="C666" s="531"/>
      <c r="D666" s="531"/>
      <c r="E666" s="186">
        <v>0</v>
      </c>
      <c r="F666" s="186"/>
      <c r="G666" s="186">
        <v>0</v>
      </c>
      <c r="H666" s="185"/>
      <c r="I666" s="180" t="s">
        <v>673</v>
      </c>
    </row>
    <row r="667" spans="1:9" x14ac:dyDescent="0.2">
      <c r="A667" s="478" t="s">
        <v>96</v>
      </c>
      <c r="B667" s="531"/>
      <c r="C667" s="531"/>
      <c r="D667" s="531"/>
      <c r="E667" s="186">
        <v>0</v>
      </c>
      <c r="F667" s="186"/>
      <c r="G667" s="186">
        <v>0</v>
      </c>
      <c r="H667" s="185"/>
      <c r="I667" s="185">
        <v>6</v>
      </c>
    </row>
    <row r="668" spans="1:9" ht="23.25" customHeight="1" x14ac:dyDescent="0.2">
      <c r="A668" s="480" t="s">
        <v>453</v>
      </c>
      <c r="B668" s="480"/>
      <c r="C668" s="480"/>
      <c r="D668" s="480"/>
      <c r="E668" s="186">
        <f>SUM(E669:E670)</f>
        <v>0</v>
      </c>
      <c r="F668" s="186"/>
      <c r="G668" s="186">
        <f>SUM(G669:G670)</f>
        <v>4319</v>
      </c>
      <c r="H668" s="185"/>
      <c r="I668" s="185">
        <f>SUM(I669:I670)</f>
        <v>4463</v>
      </c>
    </row>
    <row r="669" spans="1:9" ht="23.25" customHeight="1" x14ac:dyDescent="0.2">
      <c r="A669" s="479" t="s">
        <v>36</v>
      </c>
      <c r="B669" s="531"/>
      <c r="C669" s="531"/>
      <c r="D669" s="531"/>
      <c r="E669" s="186">
        <v>0</v>
      </c>
      <c r="F669" s="186"/>
      <c r="G669" s="186">
        <v>4319</v>
      </c>
      <c r="H669" s="185"/>
      <c r="I669" s="185">
        <v>3918</v>
      </c>
    </row>
    <row r="670" spans="1:9" x14ac:dyDescent="0.2">
      <c r="A670" s="479" t="s">
        <v>96</v>
      </c>
      <c r="B670" s="531"/>
      <c r="C670" s="531"/>
      <c r="D670" s="531"/>
      <c r="E670" s="186">
        <v>0</v>
      </c>
      <c r="F670" s="186"/>
      <c r="G670" s="186">
        <v>0</v>
      </c>
      <c r="H670" s="185"/>
      <c r="I670" s="185">
        <v>545</v>
      </c>
    </row>
    <row r="671" spans="1:9" ht="23.25" customHeight="1" x14ac:dyDescent="0.2">
      <c r="A671" s="517" t="s">
        <v>452</v>
      </c>
      <c r="B671" s="517"/>
      <c r="C671" s="517"/>
      <c r="D671" s="517"/>
      <c r="E671" s="186">
        <f>SUM(E672:E674)</f>
        <v>0</v>
      </c>
      <c r="F671" s="186"/>
      <c r="G671" s="186">
        <f>SUM(G672:G674)</f>
        <v>0</v>
      </c>
      <c r="H671" s="185"/>
      <c r="I671" s="185">
        <f>SUM(I672:I674)</f>
        <v>19786</v>
      </c>
    </row>
    <row r="672" spans="1:9" ht="23.25" customHeight="1" x14ac:dyDescent="0.2">
      <c r="A672" s="479" t="s">
        <v>36</v>
      </c>
      <c r="B672" s="531"/>
      <c r="C672" s="531"/>
      <c r="D672" s="531"/>
      <c r="E672" s="186">
        <v>0</v>
      </c>
      <c r="F672" s="186"/>
      <c r="G672" s="186">
        <v>0</v>
      </c>
      <c r="H672" s="185"/>
      <c r="I672" s="185">
        <v>18877</v>
      </c>
    </row>
    <row r="673" spans="1:9" x14ac:dyDescent="0.2">
      <c r="A673" s="478" t="s">
        <v>98</v>
      </c>
      <c r="B673" s="531"/>
      <c r="C673" s="531"/>
      <c r="D673" s="531"/>
      <c r="E673" s="186">
        <v>0</v>
      </c>
      <c r="F673" s="186"/>
      <c r="G673" s="186">
        <v>0</v>
      </c>
      <c r="H673" s="185"/>
      <c r="I673" s="180" t="s">
        <v>673</v>
      </c>
    </row>
    <row r="674" spans="1:9" x14ac:dyDescent="0.2">
      <c r="A674" s="479" t="s">
        <v>96</v>
      </c>
      <c r="B674" s="531"/>
      <c r="C674" s="531"/>
      <c r="D674" s="531"/>
      <c r="E674" s="186">
        <v>0</v>
      </c>
      <c r="F674" s="186"/>
      <c r="G674" s="186">
        <v>0</v>
      </c>
      <c r="H674" s="185"/>
      <c r="I674" s="185">
        <v>909</v>
      </c>
    </row>
    <row r="675" spans="1:9" ht="23.25" customHeight="1" x14ac:dyDescent="0.2">
      <c r="A675" s="480" t="s">
        <v>451</v>
      </c>
      <c r="B675" s="480"/>
      <c r="C675" s="480"/>
      <c r="D675" s="480"/>
      <c r="E675" s="186">
        <f>SUM(E676:E677)</f>
        <v>0</v>
      </c>
      <c r="F675" s="186"/>
      <c r="G675" s="186">
        <f>SUM(G676:G677)</f>
        <v>13000</v>
      </c>
      <c r="H675" s="185"/>
      <c r="I675" s="185">
        <f>SUM(I676:I677)</f>
        <v>13988</v>
      </c>
    </row>
    <row r="676" spans="1:9" ht="23.25" customHeight="1" x14ac:dyDescent="0.2">
      <c r="A676" s="479" t="s">
        <v>36</v>
      </c>
      <c r="B676" s="531"/>
      <c r="C676" s="531"/>
      <c r="D676" s="531"/>
      <c r="E676" s="186">
        <v>0</v>
      </c>
      <c r="F676" s="186"/>
      <c r="G676" s="186">
        <v>13000</v>
      </c>
      <c r="H676" s="185"/>
      <c r="I676" s="185">
        <v>12981</v>
      </c>
    </row>
    <row r="677" spans="1:9" x14ac:dyDescent="0.2">
      <c r="A677" s="479" t="s">
        <v>96</v>
      </c>
      <c r="B677" s="531"/>
      <c r="C677" s="531"/>
      <c r="D677" s="531"/>
      <c r="E677" s="186">
        <v>0</v>
      </c>
      <c r="F677" s="186"/>
      <c r="G677" s="186">
        <v>0</v>
      </c>
      <c r="H677" s="185"/>
      <c r="I677" s="185">
        <v>1007</v>
      </c>
    </row>
    <row r="678" spans="1:9" ht="23.25" customHeight="1" x14ac:dyDescent="0.2">
      <c r="A678" s="480" t="s">
        <v>703</v>
      </c>
      <c r="B678" s="480"/>
      <c r="C678" s="480"/>
      <c r="D678" s="480"/>
      <c r="E678" s="186">
        <f>SUM(E679:E679)</f>
        <v>0</v>
      </c>
      <c r="F678" s="186"/>
      <c r="G678" s="186">
        <f>SUM(G679:G679)</f>
        <v>26904</v>
      </c>
      <c r="H678" s="185"/>
      <c r="I678" s="185">
        <f>SUM(I679:I679)</f>
        <v>0</v>
      </c>
    </row>
    <row r="679" spans="1:9" ht="23.25" customHeight="1" x14ac:dyDescent="0.2">
      <c r="A679" s="479" t="s">
        <v>36</v>
      </c>
      <c r="B679" s="531"/>
      <c r="C679" s="531"/>
      <c r="D679" s="531"/>
      <c r="E679" s="186">
        <v>0</v>
      </c>
      <c r="F679" s="186"/>
      <c r="G679" s="186">
        <v>26904</v>
      </c>
      <c r="H679" s="185"/>
      <c r="I679" s="185">
        <v>0</v>
      </c>
    </row>
    <row r="680" spans="1:9" ht="23.25" customHeight="1" x14ac:dyDescent="0.2">
      <c r="A680" s="480" t="s">
        <v>704</v>
      </c>
      <c r="B680" s="480"/>
      <c r="C680" s="480"/>
      <c r="D680" s="480"/>
      <c r="E680" s="186">
        <f>SUM(E681:E681)</f>
        <v>0</v>
      </c>
      <c r="F680" s="186"/>
      <c r="G680" s="186">
        <f>SUM(G681:G681)</f>
        <v>13464</v>
      </c>
      <c r="H680" s="186"/>
      <c r="I680" s="186">
        <f>SUM(I681:I681)</f>
        <v>0</v>
      </c>
    </row>
    <row r="681" spans="1:9" ht="23.25" customHeight="1" x14ac:dyDescent="0.2">
      <c r="A681" s="479" t="s">
        <v>36</v>
      </c>
      <c r="B681" s="531"/>
      <c r="C681" s="531"/>
      <c r="D681" s="531"/>
      <c r="E681" s="186">
        <v>0</v>
      </c>
      <c r="F681" s="186"/>
      <c r="G681" s="186">
        <v>13464</v>
      </c>
      <c r="H681" s="185"/>
      <c r="I681" s="185">
        <v>0</v>
      </c>
    </row>
    <row r="682" spans="1:9" ht="23.25" customHeight="1" x14ac:dyDescent="0.2">
      <c r="A682" s="480" t="s">
        <v>450</v>
      </c>
      <c r="B682" s="480"/>
      <c r="C682" s="480"/>
      <c r="D682" s="480"/>
      <c r="E682" s="186">
        <f>SUM(E683:E685)</f>
        <v>0</v>
      </c>
      <c r="F682" s="186"/>
      <c r="G682" s="186">
        <f>SUM(G683:G685)</f>
        <v>6173</v>
      </c>
      <c r="H682" s="185"/>
      <c r="I682" s="185">
        <f>SUM(I683:I685)</f>
        <v>16887</v>
      </c>
    </row>
    <row r="683" spans="1:9" ht="23.25" customHeight="1" x14ac:dyDescent="0.2">
      <c r="A683" s="478" t="s">
        <v>36</v>
      </c>
      <c r="B683" s="532"/>
      <c r="C683" s="532"/>
      <c r="D683" s="532"/>
      <c r="E683" s="186">
        <v>0</v>
      </c>
      <c r="F683" s="186"/>
      <c r="G683" s="186">
        <v>6173</v>
      </c>
      <c r="H683" s="185"/>
      <c r="I683" s="185">
        <v>12629</v>
      </c>
    </row>
    <row r="684" spans="1:9" x14ac:dyDescent="0.2">
      <c r="A684" s="478" t="s">
        <v>97</v>
      </c>
      <c r="B684" s="532"/>
      <c r="C684" s="532"/>
      <c r="D684" s="532"/>
      <c r="E684" s="186">
        <v>0</v>
      </c>
      <c r="F684" s="186"/>
      <c r="G684" s="186">
        <v>0</v>
      </c>
      <c r="H684" s="185"/>
      <c r="I684" s="185">
        <v>0</v>
      </c>
    </row>
    <row r="685" spans="1:9" x14ac:dyDescent="0.2">
      <c r="A685" s="478" t="s">
        <v>96</v>
      </c>
      <c r="B685" s="532"/>
      <c r="C685" s="532"/>
      <c r="D685" s="532"/>
      <c r="E685" s="186">
        <v>0</v>
      </c>
      <c r="F685" s="186"/>
      <c r="G685" s="186">
        <v>0</v>
      </c>
      <c r="H685" s="185"/>
      <c r="I685" s="185">
        <v>4258</v>
      </c>
    </row>
    <row r="686" spans="1:9" ht="23.25" customHeight="1" x14ac:dyDescent="0.2">
      <c r="A686" s="480" t="s">
        <v>449</v>
      </c>
      <c r="B686" s="480"/>
      <c r="C686" s="480"/>
      <c r="D686" s="480"/>
      <c r="E686" s="186">
        <f>SUM(E687:E690)</f>
        <v>0</v>
      </c>
      <c r="F686" s="186"/>
      <c r="G686" s="186">
        <f>SUM(G687:G690)</f>
        <v>42210</v>
      </c>
      <c r="H686" s="185"/>
      <c r="I686" s="185">
        <f>SUM(I687:I690)</f>
        <v>40838</v>
      </c>
    </row>
    <row r="687" spans="1:9" ht="23.25" customHeight="1" x14ac:dyDescent="0.2">
      <c r="A687" s="478" t="s">
        <v>36</v>
      </c>
      <c r="B687" s="532"/>
      <c r="C687" s="532"/>
      <c r="D687" s="532"/>
      <c r="E687" s="186">
        <v>0</v>
      </c>
      <c r="F687" s="186"/>
      <c r="G687" s="186">
        <v>42210</v>
      </c>
      <c r="H687" s="185"/>
      <c r="I687" s="185">
        <v>27421</v>
      </c>
    </row>
    <row r="688" spans="1:9" x14ac:dyDescent="0.2">
      <c r="A688" s="479" t="s">
        <v>98</v>
      </c>
      <c r="B688" s="532"/>
      <c r="C688" s="532"/>
      <c r="D688" s="532"/>
      <c r="E688" s="186">
        <v>0</v>
      </c>
      <c r="F688" s="186"/>
      <c r="G688" s="186">
        <v>0</v>
      </c>
      <c r="H688" s="185"/>
      <c r="I688" s="185">
        <v>2290</v>
      </c>
    </row>
    <row r="689" spans="1:9" x14ac:dyDescent="0.2">
      <c r="A689" s="478" t="s">
        <v>97</v>
      </c>
      <c r="B689" s="532"/>
      <c r="C689" s="532"/>
      <c r="D689" s="532"/>
      <c r="E689" s="186">
        <v>0</v>
      </c>
      <c r="F689" s="186"/>
      <c r="G689" s="186">
        <v>0</v>
      </c>
      <c r="H689" s="185"/>
      <c r="I689" s="185">
        <v>7279</v>
      </c>
    </row>
    <row r="690" spans="1:9" x14ac:dyDescent="0.2">
      <c r="A690" s="478" t="s">
        <v>96</v>
      </c>
      <c r="B690" s="532"/>
      <c r="C690" s="532"/>
      <c r="D690" s="532"/>
      <c r="E690" s="186">
        <v>0</v>
      </c>
      <c r="F690" s="186"/>
      <c r="G690" s="186">
        <v>0</v>
      </c>
      <c r="H690" s="185"/>
      <c r="I690" s="185">
        <v>3848</v>
      </c>
    </row>
    <row r="691" spans="1:9" ht="23.25" customHeight="1" x14ac:dyDescent="0.2">
      <c r="A691" s="480" t="s">
        <v>448</v>
      </c>
      <c r="B691" s="480"/>
      <c r="C691" s="480"/>
      <c r="D691" s="480"/>
      <c r="E691" s="186">
        <f>SUM(E692:E695)</f>
        <v>0</v>
      </c>
      <c r="F691" s="186"/>
      <c r="G691" s="186">
        <f>SUM(G692:G695)</f>
        <v>41508</v>
      </c>
      <c r="H691" s="185"/>
      <c r="I691" s="185">
        <f>SUM(I692:I695)</f>
        <v>53996</v>
      </c>
    </row>
    <row r="692" spans="1:9" ht="23.25" customHeight="1" x14ac:dyDescent="0.2">
      <c r="A692" s="478" t="s">
        <v>36</v>
      </c>
      <c r="B692" s="532"/>
      <c r="C692" s="532"/>
      <c r="D692" s="532"/>
      <c r="E692" s="186">
        <v>0</v>
      </c>
      <c r="F692" s="186"/>
      <c r="G692" s="186">
        <v>41508</v>
      </c>
      <c r="H692" s="185"/>
      <c r="I692" s="185">
        <v>38506</v>
      </c>
    </row>
    <row r="693" spans="1:9" x14ac:dyDescent="0.2">
      <c r="A693" s="479" t="s">
        <v>98</v>
      </c>
      <c r="B693" s="532"/>
      <c r="C693" s="532"/>
      <c r="D693" s="532"/>
      <c r="E693" s="186">
        <v>0</v>
      </c>
      <c r="F693" s="186"/>
      <c r="G693" s="186">
        <v>0</v>
      </c>
      <c r="H693" s="185"/>
      <c r="I693" s="185">
        <v>6635</v>
      </c>
    </row>
    <row r="694" spans="1:9" x14ac:dyDescent="0.2">
      <c r="A694" s="478" t="s">
        <v>97</v>
      </c>
      <c r="B694" s="532"/>
      <c r="C694" s="532"/>
      <c r="D694" s="532"/>
      <c r="E694" s="186">
        <v>0</v>
      </c>
      <c r="F694" s="186"/>
      <c r="G694" s="186">
        <v>0</v>
      </c>
      <c r="H694" s="185"/>
      <c r="I694" s="185">
        <v>7382</v>
      </c>
    </row>
    <row r="695" spans="1:9" x14ac:dyDescent="0.2">
      <c r="A695" s="478" t="s">
        <v>96</v>
      </c>
      <c r="B695" s="532"/>
      <c r="C695" s="532"/>
      <c r="D695" s="532"/>
      <c r="E695" s="186">
        <v>0</v>
      </c>
      <c r="F695" s="186"/>
      <c r="G695" s="186">
        <v>0</v>
      </c>
      <c r="H695" s="185"/>
      <c r="I695" s="185">
        <v>1473</v>
      </c>
    </row>
    <row r="696" spans="1:9" ht="23.25" customHeight="1" x14ac:dyDescent="0.2">
      <c r="A696" s="480" t="s">
        <v>447</v>
      </c>
      <c r="B696" s="480"/>
      <c r="C696" s="480"/>
      <c r="D696" s="480"/>
      <c r="E696" s="186">
        <f>SUM(E697:E698)</f>
        <v>0</v>
      </c>
      <c r="F696" s="186"/>
      <c r="G696" s="186">
        <f>SUM(G697:G698)</f>
        <v>25057</v>
      </c>
      <c r="H696" s="185"/>
      <c r="I696" s="185">
        <f>SUM(I697:I698)</f>
        <v>60727</v>
      </c>
    </row>
    <row r="697" spans="1:9" ht="23.25" customHeight="1" x14ac:dyDescent="0.2">
      <c r="A697" s="479" t="s">
        <v>36</v>
      </c>
      <c r="B697" s="531"/>
      <c r="C697" s="531"/>
      <c r="D697" s="531"/>
      <c r="E697" s="186">
        <v>0</v>
      </c>
      <c r="F697" s="186"/>
      <c r="G697" s="186">
        <v>25057</v>
      </c>
      <c r="H697" s="185"/>
      <c r="I697" s="185">
        <v>56301</v>
      </c>
    </row>
    <row r="698" spans="1:9" x14ac:dyDescent="0.2">
      <c r="A698" s="479" t="s">
        <v>96</v>
      </c>
      <c r="B698" s="531"/>
      <c r="C698" s="531"/>
      <c r="D698" s="531"/>
      <c r="E698" s="186">
        <v>0</v>
      </c>
      <c r="F698" s="186"/>
      <c r="G698" s="186">
        <v>0</v>
      </c>
      <c r="H698" s="185"/>
      <c r="I698" s="185">
        <v>4426</v>
      </c>
    </row>
    <row r="699" spans="1:9" ht="23.25" customHeight="1" x14ac:dyDescent="0.2">
      <c r="A699" s="480" t="s">
        <v>446</v>
      </c>
      <c r="B699" s="480"/>
      <c r="C699" s="480"/>
      <c r="D699" s="480"/>
      <c r="E699" s="186">
        <f>SUM(E700:E700)</f>
        <v>0</v>
      </c>
      <c r="F699" s="186"/>
      <c r="G699" s="186">
        <f>SUM(G700:G700)</f>
        <v>16809</v>
      </c>
      <c r="H699" s="185"/>
      <c r="I699" s="185">
        <f>SUM(I700:I700)</f>
        <v>16211</v>
      </c>
    </row>
    <row r="700" spans="1:9" ht="23.25" customHeight="1" x14ac:dyDescent="0.2">
      <c r="A700" s="479" t="s">
        <v>36</v>
      </c>
      <c r="B700" s="531"/>
      <c r="C700" s="531"/>
      <c r="D700" s="531"/>
      <c r="E700" s="186">
        <v>0</v>
      </c>
      <c r="F700" s="186"/>
      <c r="G700" s="186">
        <v>16809</v>
      </c>
      <c r="H700" s="185"/>
      <c r="I700" s="185">
        <v>16211</v>
      </c>
    </row>
    <row r="701" spans="1:9" ht="23.25" customHeight="1" x14ac:dyDescent="0.2">
      <c r="A701" s="480" t="s">
        <v>637</v>
      </c>
      <c r="B701" s="480"/>
      <c r="C701" s="480"/>
      <c r="D701" s="480"/>
      <c r="E701" s="186">
        <f>SUM(E702:E703)</f>
        <v>0</v>
      </c>
      <c r="F701" s="186"/>
      <c r="G701" s="186">
        <f>SUM(G702:G703)</f>
        <v>0</v>
      </c>
      <c r="H701" s="185"/>
      <c r="I701" s="185">
        <f>SUM(I702:I703)</f>
        <v>4606</v>
      </c>
    </row>
    <row r="702" spans="1:9" ht="23.25" customHeight="1" x14ac:dyDescent="0.2">
      <c r="A702" s="479" t="s">
        <v>36</v>
      </c>
      <c r="B702" s="531"/>
      <c r="C702" s="531"/>
      <c r="D702" s="531"/>
      <c r="E702" s="186">
        <v>0</v>
      </c>
      <c r="F702" s="186"/>
      <c r="G702" s="186">
        <v>0</v>
      </c>
      <c r="H702" s="185"/>
      <c r="I702" s="185">
        <v>3150</v>
      </c>
    </row>
    <row r="703" spans="1:9" x14ac:dyDescent="0.2">
      <c r="A703" s="479" t="s">
        <v>96</v>
      </c>
      <c r="B703" s="531"/>
      <c r="C703" s="531"/>
      <c r="D703" s="531"/>
      <c r="E703" s="186">
        <v>0</v>
      </c>
      <c r="F703" s="186"/>
      <c r="G703" s="186">
        <v>0</v>
      </c>
      <c r="H703" s="185"/>
      <c r="I703" s="185">
        <v>1456</v>
      </c>
    </row>
    <row r="704" spans="1:9" ht="23.25" customHeight="1" x14ac:dyDescent="0.2">
      <c r="A704" s="480" t="s">
        <v>445</v>
      </c>
      <c r="B704" s="480"/>
      <c r="C704" s="480"/>
      <c r="D704" s="480"/>
      <c r="E704" s="186">
        <f>SUM(E705:E706)</f>
        <v>0</v>
      </c>
      <c r="F704" s="186"/>
      <c r="G704" s="186">
        <f>SUM(G705:G706)</f>
        <v>0</v>
      </c>
      <c r="H704" s="185"/>
      <c r="I704" s="185">
        <f>SUM(I705:I706)</f>
        <v>11202</v>
      </c>
    </row>
    <row r="705" spans="1:9" ht="23.25" customHeight="1" x14ac:dyDescent="0.2">
      <c r="A705" s="479" t="s">
        <v>36</v>
      </c>
      <c r="B705" s="531"/>
      <c r="C705" s="531"/>
      <c r="D705" s="531"/>
      <c r="E705" s="186">
        <v>0</v>
      </c>
      <c r="F705" s="186"/>
      <c r="G705" s="186">
        <v>0</v>
      </c>
      <c r="H705" s="185"/>
      <c r="I705" s="185">
        <v>10308</v>
      </c>
    </row>
    <row r="706" spans="1:9" x14ac:dyDescent="0.2">
      <c r="A706" s="479" t="s">
        <v>96</v>
      </c>
      <c r="B706" s="531"/>
      <c r="C706" s="531"/>
      <c r="D706" s="531"/>
      <c r="E706" s="186">
        <v>0</v>
      </c>
      <c r="F706" s="186"/>
      <c r="G706" s="186">
        <v>0</v>
      </c>
      <c r="H706" s="185"/>
      <c r="I706" s="185">
        <v>894</v>
      </c>
    </row>
    <row r="707" spans="1:9" ht="23.25" customHeight="1" x14ac:dyDescent="0.2">
      <c r="A707" s="480" t="s">
        <v>444</v>
      </c>
      <c r="B707" s="480"/>
      <c r="C707" s="480"/>
      <c r="D707" s="480"/>
      <c r="E707" s="186">
        <f>SUM(E708:E711)</f>
        <v>0</v>
      </c>
      <c r="F707" s="186"/>
      <c r="G707" s="186">
        <f>SUM(G708:G711)</f>
        <v>2992</v>
      </c>
      <c r="H707" s="185"/>
      <c r="I707" s="185">
        <f>SUM(I708:I711)</f>
        <v>24297</v>
      </c>
    </row>
    <row r="708" spans="1:9" ht="23.25" customHeight="1" x14ac:dyDescent="0.2">
      <c r="A708" s="479" t="s">
        <v>36</v>
      </c>
      <c r="B708" s="531"/>
      <c r="C708" s="531"/>
      <c r="D708" s="531"/>
      <c r="E708" s="186">
        <v>0</v>
      </c>
      <c r="F708" s="186"/>
      <c r="G708" s="186">
        <v>2992</v>
      </c>
      <c r="H708" s="185"/>
      <c r="I708" s="185">
        <v>15222</v>
      </c>
    </row>
    <row r="709" spans="1:9" x14ac:dyDescent="0.2">
      <c r="A709" s="479" t="s">
        <v>98</v>
      </c>
      <c r="B709" s="531"/>
      <c r="C709" s="531"/>
      <c r="D709" s="531"/>
      <c r="E709" s="186">
        <v>0</v>
      </c>
      <c r="F709" s="186"/>
      <c r="G709" s="186">
        <v>0</v>
      </c>
      <c r="H709" s="185"/>
      <c r="I709" s="185">
        <v>2243</v>
      </c>
    </row>
    <row r="710" spans="1:9" x14ac:dyDescent="0.2">
      <c r="A710" s="479" t="s">
        <v>97</v>
      </c>
      <c r="B710" s="531"/>
      <c r="C710" s="531"/>
      <c r="D710" s="531"/>
      <c r="E710" s="186">
        <v>0</v>
      </c>
      <c r="F710" s="186"/>
      <c r="G710" s="186">
        <v>0</v>
      </c>
      <c r="H710" s="185"/>
      <c r="I710" s="185">
        <v>4664</v>
      </c>
    </row>
    <row r="711" spans="1:9" x14ac:dyDescent="0.2">
      <c r="A711" s="479" t="s">
        <v>96</v>
      </c>
      <c r="B711" s="531"/>
      <c r="C711" s="531"/>
      <c r="D711" s="531"/>
      <c r="E711" s="186">
        <v>0</v>
      </c>
      <c r="F711" s="186"/>
      <c r="G711" s="186">
        <v>0</v>
      </c>
      <c r="H711" s="185"/>
      <c r="I711" s="185">
        <v>2168</v>
      </c>
    </row>
    <row r="712" spans="1:9" ht="23.25" customHeight="1" x14ac:dyDescent="0.2">
      <c r="A712" s="480" t="s">
        <v>705</v>
      </c>
      <c r="B712" s="480"/>
      <c r="C712" s="480"/>
      <c r="D712" s="480"/>
      <c r="E712" s="186">
        <f>SUM(E713:E714)</f>
        <v>0</v>
      </c>
      <c r="F712" s="186"/>
      <c r="G712" s="186">
        <f>SUM(G713:G714)</f>
        <v>0</v>
      </c>
      <c r="H712" s="186"/>
      <c r="I712" s="186">
        <f>SUM(I713:I714)</f>
        <v>5419</v>
      </c>
    </row>
    <row r="713" spans="1:9" ht="23.25" customHeight="1" x14ac:dyDescent="0.2">
      <c r="A713" s="479" t="s">
        <v>36</v>
      </c>
      <c r="B713" s="531"/>
      <c r="C713" s="531"/>
      <c r="D713" s="531"/>
      <c r="E713" s="186">
        <v>0</v>
      </c>
      <c r="F713" s="186"/>
      <c r="G713" s="186">
        <v>0</v>
      </c>
      <c r="H713" s="185"/>
      <c r="I713" s="185">
        <v>4462</v>
      </c>
    </row>
    <row r="714" spans="1:9" x14ac:dyDescent="0.2">
      <c r="A714" s="479" t="s">
        <v>96</v>
      </c>
      <c r="B714" s="531"/>
      <c r="C714" s="531"/>
      <c r="D714" s="531"/>
      <c r="E714" s="186">
        <v>0</v>
      </c>
      <c r="F714" s="186"/>
      <c r="G714" s="186">
        <v>0</v>
      </c>
      <c r="H714" s="185"/>
      <c r="I714" s="185">
        <v>957</v>
      </c>
    </row>
    <row r="715" spans="1:9" ht="23.25" customHeight="1" x14ac:dyDescent="0.2">
      <c r="A715" s="480" t="s">
        <v>443</v>
      </c>
      <c r="B715" s="480"/>
      <c r="C715" s="480"/>
      <c r="D715" s="480"/>
      <c r="E715" s="186">
        <f>SUM(E716:E719)</f>
        <v>0</v>
      </c>
      <c r="F715" s="186"/>
      <c r="G715" s="186">
        <f>SUM(G716:G719)</f>
        <v>10243</v>
      </c>
      <c r="H715" s="185"/>
      <c r="I715" s="185">
        <f>SUM(I716:I719)</f>
        <v>44318</v>
      </c>
    </row>
    <row r="716" spans="1:9" ht="23.25" customHeight="1" x14ac:dyDescent="0.2">
      <c r="A716" s="478" t="s">
        <v>36</v>
      </c>
      <c r="B716" s="532"/>
      <c r="C716" s="532"/>
      <c r="D716" s="532"/>
      <c r="E716" s="186">
        <v>0</v>
      </c>
      <c r="F716" s="186"/>
      <c r="G716" s="186">
        <v>10243</v>
      </c>
      <c r="H716" s="185"/>
      <c r="I716" s="185">
        <v>29073</v>
      </c>
    </row>
    <row r="717" spans="1:9" x14ac:dyDescent="0.2">
      <c r="A717" s="479" t="s">
        <v>98</v>
      </c>
      <c r="B717" s="532"/>
      <c r="C717" s="532"/>
      <c r="D717" s="532"/>
      <c r="E717" s="186">
        <v>0</v>
      </c>
      <c r="F717" s="186"/>
      <c r="G717" s="186">
        <v>0</v>
      </c>
      <c r="H717" s="185"/>
      <c r="I717" s="185">
        <v>5538</v>
      </c>
    </row>
    <row r="718" spans="1:9" x14ac:dyDescent="0.2">
      <c r="A718" s="478" t="s">
        <v>97</v>
      </c>
      <c r="B718" s="532"/>
      <c r="C718" s="532"/>
      <c r="D718" s="532"/>
      <c r="E718" s="186">
        <v>0</v>
      </c>
      <c r="F718" s="186"/>
      <c r="G718" s="186">
        <v>0</v>
      </c>
      <c r="H718" s="185"/>
      <c r="I718" s="185">
        <v>7551</v>
      </c>
    </row>
    <row r="719" spans="1:9" x14ac:dyDescent="0.2">
      <c r="A719" s="478" t="s">
        <v>96</v>
      </c>
      <c r="B719" s="532"/>
      <c r="C719" s="532"/>
      <c r="D719" s="532"/>
      <c r="E719" s="186">
        <v>0</v>
      </c>
      <c r="F719" s="186"/>
      <c r="G719" s="186">
        <v>0</v>
      </c>
      <c r="H719" s="185"/>
      <c r="I719" s="185">
        <v>2156</v>
      </c>
    </row>
    <row r="720" spans="1:9" ht="23.25" customHeight="1" x14ac:dyDescent="0.2">
      <c r="A720" s="480" t="s">
        <v>442</v>
      </c>
      <c r="B720" s="480"/>
      <c r="C720" s="480"/>
      <c r="D720" s="480"/>
      <c r="E720" s="186">
        <f>SUM(E721:E722)</f>
        <v>0</v>
      </c>
      <c r="F720" s="186"/>
      <c r="G720" s="186">
        <f>SUM(G721:G722)</f>
        <v>0</v>
      </c>
      <c r="H720" s="185"/>
      <c r="I720" s="185">
        <f>SUM(I721:I722)</f>
        <v>7695</v>
      </c>
    </row>
    <row r="721" spans="1:9" ht="23.25" customHeight="1" x14ac:dyDescent="0.2">
      <c r="A721" s="479" t="s">
        <v>36</v>
      </c>
      <c r="B721" s="531"/>
      <c r="C721" s="531"/>
      <c r="D721" s="531"/>
      <c r="E721" s="186">
        <v>0</v>
      </c>
      <c r="F721" s="186"/>
      <c r="G721" s="186">
        <v>0</v>
      </c>
      <c r="H721" s="185"/>
      <c r="I721" s="185">
        <v>5520</v>
      </c>
    </row>
    <row r="722" spans="1:9" x14ac:dyDescent="0.2">
      <c r="A722" s="479" t="s">
        <v>96</v>
      </c>
      <c r="B722" s="531"/>
      <c r="C722" s="531"/>
      <c r="D722" s="531"/>
      <c r="E722" s="186">
        <v>0</v>
      </c>
      <c r="F722" s="186"/>
      <c r="G722" s="186">
        <v>0</v>
      </c>
      <c r="H722" s="185"/>
      <c r="I722" s="185">
        <v>2175</v>
      </c>
    </row>
    <row r="723" spans="1:9" ht="23.25" customHeight="1" x14ac:dyDescent="0.2">
      <c r="A723" s="480" t="s">
        <v>441</v>
      </c>
      <c r="B723" s="480"/>
      <c r="C723" s="480"/>
      <c r="D723" s="480"/>
      <c r="E723" s="186">
        <f>SUM(E724:E726)</f>
        <v>0</v>
      </c>
      <c r="F723" s="186"/>
      <c r="G723" s="186">
        <f>SUM(G724:G726)</f>
        <v>0</v>
      </c>
      <c r="H723" s="185"/>
      <c r="I723" s="185">
        <f>SUM(I724:I726)</f>
        <v>7863</v>
      </c>
    </row>
    <row r="724" spans="1:9" ht="23.25" customHeight="1" x14ac:dyDescent="0.2">
      <c r="A724" s="479" t="s">
        <v>36</v>
      </c>
      <c r="B724" s="531"/>
      <c r="C724" s="531"/>
      <c r="D724" s="531"/>
      <c r="E724" s="186">
        <v>0</v>
      </c>
      <c r="F724" s="186"/>
      <c r="G724" s="186">
        <v>0</v>
      </c>
      <c r="H724" s="185"/>
      <c r="I724" s="185">
        <v>6361</v>
      </c>
    </row>
    <row r="725" spans="1:9" x14ac:dyDescent="0.2">
      <c r="A725" s="479" t="s">
        <v>98</v>
      </c>
      <c r="B725" s="531"/>
      <c r="C725" s="531"/>
      <c r="D725" s="531"/>
      <c r="E725" s="186">
        <v>0</v>
      </c>
      <c r="F725" s="186"/>
      <c r="G725" s="186">
        <v>0</v>
      </c>
      <c r="H725" s="185"/>
      <c r="I725" s="185">
        <v>6</v>
      </c>
    </row>
    <row r="726" spans="1:9" x14ac:dyDescent="0.2">
      <c r="A726" s="479" t="s">
        <v>96</v>
      </c>
      <c r="B726" s="531"/>
      <c r="C726" s="531"/>
      <c r="D726" s="531"/>
      <c r="E726" s="186">
        <v>0</v>
      </c>
      <c r="F726" s="186"/>
      <c r="G726" s="186">
        <v>0</v>
      </c>
      <c r="H726" s="185"/>
      <c r="I726" s="185">
        <v>1496</v>
      </c>
    </row>
    <row r="727" spans="1:9" ht="23.25" customHeight="1" x14ac:dyDescent="0.2">
      <c r="A727" s="480" t="s">
        <v>440</v>
      </c>
      <c r="B727" s="480"/>
      <c r="C727" s="480"/>
      <c r="D727" s="480"/>
      <c r="E727" s="186">
        <f>SUM(E728:E731)</f>
        <v>0</v>
      </c>
      <c r="F727" s="186"/>
      <c r="G727" s="186">
        <f>SUM(G728:G731)</f>
        <v>22691</v>
      </c>
      <c r="H727" s="185"/>
      <c r="I727" s="185">
        <f>SUM(I728:I731)</f>
        <v>67340</v>
      </c>
    </row>
    <row r="728" spans="1:9" ht="23.25" customHeight="1" x14ac:dyDescent="0.2">
      <c r="A728" s="479" t="s">
        <v>36</v>
      </c>
      <c r="B728" s="531"/>
      <c r="C728" s="531"/>
      <c r="D728" s="531"/>
      <c r="E728" s="186">
        <v>0</v>
      </c>
      <c r="F728" s="186"/>
      <c r="G728" s="186">
        <v>22691</v>
      </c>
      <c r="H728" s="185"/>
      <c r="I728" s="185">
        <v>49074</v>
      </c>
    </row>
    <row r="729" spans="1:9" x14ac:dyDescent="0.2">
      <c r="A729" s="479" t="s">
        <v>98</v>
      </c>
      <c r="B729" s="531"/>
      <c r="C729" s="531"/>
      <c r="D729" s="531"/>
      <c r="E729" s="186">
        <v>0</v>
      </c>
      <c r="F729" s="186"/>
      <c r="G729" s="186">
        <v>0</v>
      </c>
      <c r="H729" s="185"/>
      <c r="I729" s="185">
        <v>3301</v>
      </c>
    </row>
    <row r="730" spans="1:9" x14ac:dyDescent="0.2">
      <c r="A730" s="479" t="s">
        <v>97</v>
      </c>
      <c r="B730" s="531"/>
      <c r="C730" s="531"/>
      <c r="D730" s="531"/>
      <c r="E730" s="186">
        <v>0</v>
      </c>
      <c r="F730" s="186"/>
      <c r="G730" s="186">
        <v>0</v>
      </c>
      <c r="H730" s="185"/>
      <c r="I730" s="185">
        <v>8502</v>
      </c>
    </row>
    <row r="731" spans="1:9" x14ac:dyDescent="0.2">
      <c r="A731" s="479" t="s">
        <v>96</v>
      </c>
      <c r="B731" s="531"/>
      <c r="C731" s="531"/>
      <c r="D731" s="531"/>
      <c r="E731" s="186">
        <v>0</v>
      </c>
      <c r="F731" s="186"/>
      <c r="G731" s="186">
        <v>0</v>
      </c>
      <c r="H731" s="185"/>
      <c r="I731" s="185">
        <v>6463</v>
      </c>
    </row>
    <row r="732" spans="1:9" ht="23.25" customHeight="1" x14ac:dyDescent="0.2">
      <c r="A732" s="480" t="s">
        <v>439</v>
      </c>
      <c r="B732" s="480"/>
      <c r="C732" s="480"/>
      <c r="D732" s="480"/>
      <c r="E732" s="186">
        <f>SUM(E733:E736)</f>
        <v>0</v>
      </c>
      <c r="F732" s="186"/>
      <c r="G732" s="186">
        <f>SUM(G733:G736)</f>
        <v>15047</v>
      </c>
      <c r="H732" s="185"/>
      <c r="I732" s="185">
        <f>SUM(I733:I736)</f>
        <v>18060</v>
      </c>
    </row>
    <row r="733" spans="1:9" ht="23.25" customHeight="1" x14ac:dyDescent="0.2">
      <c r="A733" s="479" t="s">
        <v>36</v>
      </c>
      <c r="B733" s="531"/>
      <c r="C733" s="531"/>
      <c r="D733" s="531"/>
      <c r="E733" s="186">
        <v>0</v>
      </c>
      <c r="F733" s="186"/>
      <c r="G733" s="186">
        <v>15047</v>
      </c>
      <c r="H733" s="185"/>
      <c r="I733" s="185">
        <v>9328</v>
      </c>
    </row>
    <row r="734" spans="1:9" x14ac:dyDescent="0.2">
      <c r="A734" s="479" t="s">
        <v>98</v>
      </c>
      <c r="B734" s="531"/>
      <c r="C734" s="531"/>
      <c r="D734" s="531"/>
      <c r="E734" s="186">
        <v>0</v>
      </c>
      <c r="F734" s="186"/>
      <c r="G734" s="186">
        <v>0</v>
      </c>
      <c r="H734" s="185"/>
      <c r="I734" s="185">
        <v>1061</v>
      </c>
    </row>
    <row r="735" spans="1:9" x14ac:dyDescent="0.2">
      <c r="A735" s="479" t="s">
        <v>97</v>
      </c>
      <c r="B735" s="531"/>
      <c r="C735" s="531"/>
      <c r="D735" s="531"/>
      <c r="E735" s="186">
        <v>0</v>
      </c>
      <c r="F735" s="186"/>
      <c r="G735" s="186">
        <v>0</v>
      </c>
      <c r="H735" s="185"/>
      <c r="I735" s="185">
        <v>4822</v>
      </c>
    </row>
    <row r="736" spans="1:9" x14ac:dyDescent="0.2">
      <c r="A736" s="479" t="s">
        <v>96</v>
      </c>
      <c r="B736" s="531"/>
      <c r="C736" s="531"/>
      <c r="D736" s="531"/>
      <c r="E736" s="186">
        <v>0</v>
      </c>
      <c r="F736" s="186"/>
      <c r="G736" s="186">
        <v>0</v>
      </c>
      <c r="H736" s="185"/>
      <c r="I736" s="185">
        <v>2849</v>
      </c>
    </row>
    <row r="737" spans="1:9" ht="23.25" customHeight="1" x14ac:dyDescent="0.2">
      <c r="A737" s="480" t="s">
        <v>706</v>
      </c>
      <c r="B737" s="480"/>
      <c r="C737" s="480"/>
      <c r="D737" s="480"/>
      <c r="E737" s="186">
        <f>SUM(E738:E739)</f>
        <v>0</v>
      </c>
      <c r="F737" s="186"/>
      <c r="G737" s="186">
        <f>SUM(G738:G739)</f>
        <v>0</v>
      </c>
      <c r="H737" s="185"/>
      <c r="I737" s="185">
        <f>SUM(I738:I739)</f>
        <v>11465</v>
      </c>
    </row>
    <row r="738" spans="1:9" ht="23.25" customHeight="1" x14ac:dyDescent="0.2">
      <c r="A738" s="479" t="s">
        <v>36</v>
      </c>
      <c r="B738" s="531"/>
      <c r="C738" s="531"/>
      <c r="D738" s="531"/>
      <c r="E738" s="186">
        <v>0</v>
      </c>
      <c r="F738" s="186"/>
      <c r="G738" s="186">
        <v>0</v>
      </c>
      <c r="H738" s="185"/>
      <c r="I738" s="185">
        <v>10422</v>
      </c>
    </row>
    <row r="739" spans="1:9" x14ac:dyDescent="0.2">
      <c r="A739" s="478" t="s">
        <v>96</v>
      </c>
      <c r="B739" s="532"/>
      <c r="C739" s="532"/>
      <c r="D739" s="532"/>
      <c r="E739" s="186">
        <v>0</v>
      </c>
      <c r="F739" s="186"/>
      <c r="G739" s="186">
        <v>0</v>
      </c>
      <c r="H739" s="185"/>
      <c r="I739" s="185">
        <v>1043</v>
      </c>
    </row>
    <row r="740" spans="1:9" ht="23.25" customHeight="1" x14ac:dyDescent="0.2">
      <c r="A740" s="480" t="s">
        <v>438</v>
      </c>
      <c r="B740" s="480"/>
      <c r="C740" s="480"/>
      <c r="D740" s="480"/>
      <c r="E740" s="186">
        <f>SUM(E741:E742)</f>
        <v>0</v>
      </c>
      <c r="F740" s="186"/>
      <c r="G740" s="186">
        <f>SUM(G741:G742)</f>
        <v>4397</v>
      </c>
      <c r="H740" s="185"/>
      <c r="I740" s="185">
        <f>SUM(I741:I742)</f>
        <v>5214</v>
      </c>
    </row>
    <row r="741" spans="1:9" ht="23.25" customHeight="1" x14ac:dyDescent="0.2">
      <c r="A741" s="479" t="s">
        <v>36</v>
      </c>
      <c r="B741" s="531"/>
      <c r="C741" s="531"/>
      <c r="D741" s="531"/>
      <c r="E741" s="186">
        <v>0</v>
      </c>
      <c r="F741" s="186"/>
      <c r="G741" s="186">
        <v>4397</v>
      </c>
      <c r="H741" s="185"/>
      <c r="I741" s="185">
        <v>4465</v>
      </c>
    </row>
    <row r="742" spans="1:9" x14ac:dyDescent="0.2">
      <c r="A742" s="479" t="s">
        <v>96</v>
      </c>
      <c r="B742" s="531"/>
      <c r="C742" s="531"/>
      <c r="D742" s="531"/>
      <c r="E742" s="186">
        <v>0</v>
      </c>
      <c r="F742" s="186"/>
      <c r="G742" s="186">
        <v>0</v>
      </c>
      <c r="H742" s="185"/>
      <c r="I742" s="185">
        <v>749</v>
      </c>
    </row>
    <row r="743" spans="1:9" ht="23.25" customHeight="1" x14ac:dyDescent="0.2">
      <c r="A743" s="480" t="s">
        <v>707</v>
      </c>
      <c r="B743" s="480"/>
      <c r="C743" s="480"/>
      <c r="D743" s="480"/>
      <c r="E743" s="186">
        <f>SUM(E744:E745)</f>
        <v>0</v>
      </c>
      <c r="F743" s="186"/>
      <c r="G743" s="186">
        <f>SUM(G744:G745)</f>
        <v>3933</v>
      </c>
      <c r="H743" s="185"/>
      <c r="I743" s="185">
        <f>SUM(I744:I745)</f>
        <v>6281</v>
      </c>
    </row>
    <row r="744" spans="1:9" ht="23.25" customHeight="1" x14ac:dyDescent="0.2">
      <c r="A744" s="479" t="s">
        <v>36</v>
      </c>
      <c r="B744" s="531"/>
      <c r="C744" s="531"/>
      <c r="D744" s="531"/>
      <c r="E744" s="186">
        <v>0</v>
      </c>
      <c r="F744" s="186"/>
      <c r="G744" s="186">
        <v>3933</v>
      </c>
      <c r="H744" s="185"/>
      <c r="I744" s="185">
        <v>4913</v>
      </c>
    </row>
    <row r="745" spans="1:9" x14ac:dyDescent="0.2">
      <c r="A745" s="479" t="s">
        <v>96</v>
      </c>
      <c r="B745" s="531"/>
      <c r="C745" s="531"/>
      <c r="D745" s="531"/>
      <c r="E745" s="186">
        <v>0</v>
      </c>
      <c r="F745" s="186"/>
      <c r="G745" s="186">
        <v>0</v>
      </c>
      <c r="H745" s="185"/>
      <c r="I745" s="185">
        <v>1368</v>
      </c>
    </row>
    <row r="746" spans="1:9" ht="23.25" customHeight="1" x14ac:dyDescent="0.2">
      <c r="A746" s="480" t="s">
        <v>437</v>
      </c>
      <c r="B746" s="480"/>
      <c r="C746" s="480"/>
      <c r="D746" s="480"/>
      <c r="E746" s="186">
        <f>SUM(E747:E748)</f>
        <v>0</v>
      </c>
      <c r="F746" s="186"/>
      <c r="G746" s="186">
        <f>SUM(G747:G748)</f>
        <v>16270</v>
      </c>
      <c r="H746" s="186"/>
      <c r="I746" s="186">
        <f>SUM(I747:I748)</f>
        <v>11383</v>
      </c>
    </row>
    <row r="747" spans="1:9" ht="23.25" customHeight="1" x14ac:dyDescent="0.2">
      <c r="A747" s="479" t="s">
        <v>36</v>
      </c>
      <c r="B747" s="531"/>
      <c r="C747" s="531"/>
      <c r="D747" s="531"/>
      <c r="E747" s="186">
        <v>0</v>
      </c>
      <c r="F747" s="186"/>
      <c r="G747" s="186">
        <v>16270</v>
      </c>
      <c r="H747" s="185"/>
      <c r="I747" s="185">
        <v>9812</v>
      </c>
    </row>
    <row r="748" spans="1:9" x14ac:dyDescent="0.2">
      <c r="A748" s="479" t="s">
        <v>96</v>
      </c>
      <c r="B748" s="531"/>
      <c r="C748" s="531"/>
      <c r="D748" s="531"/>
      <c r="E748" s="186">
        <v>0</v>
      </c>
      <c r="F748" s="186"/>
      <c r="G748" s="186">
        <v>0</v>
      </c>
      <c r="H748" s="185"/>
      <c r="I748" s="185">
        <v>1571</v>
      </c>
    </row>
    <row r="749" spans="1:9" ht="23.25" customHeight="1" x14ac:dyDescent="0.2">
      <c r="A749" s="480" t="s">
        <v>436</v>
      </c>
      <c r="B749" s="480"/>
      <c r="C749" s="480"/>
      <c r="D749" s="480"/>
      <c r="E749" s="186">
        <f>SUM(E750:E753)</f>
        <v>0</v>
      </c>
      <c r="F749" s="186"/>
      <c r="G749" s="186">
        <f>SUM(G750:G753)</f>
        <v>3303</v>
      </c>
      <c r="H749" s="185"/>
      <c r="I749" s="185">
        <f>SUM(I750:I753)</f>
        <v>27193</v>
      </c>
    </row>
    <row r="750" spans="1:9" ht="23.25" customHeight="1" x14ac:dyDescent="0.2">
      <c r="A750" s="479" t="s">
        <v>36</v>
      </c>
      <c r="B750" s="531"/>
      <c r="C750" s="531"/>
      <c r="D750" s="531"/>
      <c r="E750" s="186">
        <v>0</v>
      </c>
      <c r="F750" s="186"/>
      <c r="G750" s="186">
        <v>3303</v>
      </c>
      <c r="H750" s="185"/>
      <c r="I750" s="185">
        <v>26181</v>
      </c>
    </row>
    <row r="751" spans="1:9" x14ac:dyDescent="0.2">
      <c r="A751" s="479" t="s">
        <v>98</v>
      </c>
      <c r="B751" s="531"/>
      <c r="C751" s="531"/>
      <c r="D751" s="531"/>
      <c r="E751" s="186">
        <v>0</v>
      </c>
      <c r="F751" s="186"/>
      <c r="G751" s="186">
        <v>0</v>
      </c>
      <c r="H751" s="185"/>
      <c r="I751" s="185">
        <v>71</v>
      </c>
    </row>
    <row r="752" spans="1:9" x14ac:dyDescent="0.2">
      <c r="A752" s="479" t="s">
        <v>97</v>
      </c>
      <c r="B752" s="531"/>
      <c r="C752" s="531"/>
      <c r="D752" s="531"/>
      <c r="E752" s="186">
        <v>0</v>
      </c>
      <c r="F752" s="186"/>
      <c r="G752" s="186">
        <v>0</v>
      </c>
      <c r="H752" s="185"/>
      <c r="I752" s="185">
        <v>0</v>
      </c>
    </row>
    <row r="753" spans="1:9" x14ac:dyDescent="0.2">
      <c r="A753" s="479" t="s">
        <v>96</v>
      </c>
      <c r="B753" s="531"/>
      <c r="C753" s="531"/>
      <c r="D753" s="531"/>
      <c r="E753" s="186">
        <v>0</v>
      </c>
      <c r="F753" s="186"/>
      <c r="G753" s="186">
        <v>0</v>
      </c>
      <c r="H753" s="185"/>
      <c r="I753" s="185">
        <v>941</v>
      </c>
    </row>
    <row r="754" spans="1:9" ht="23.25" customHeight="1" x14ac:dyDescent="0.2">
      <c r="A754" s="480" t="s">
        <v>435</v>
      </c>
      <c r="B754" s="480"/>
      <c r="C754" s="480"/>
      <c r="D754" s="480"/>
      <c r="E754" s="186">
        <f>SUM(E755:E758)</f>
        <v>0</v>
      </c>
      <c r="F754" s="186"/>
      <c r="G754" s="186">
        <f>SUM(G755:G758)</f>
        <v>15455</v>
      </c>
      <c r="H754" s="185"/>
      <c r="I754" s="185">
        <f>SUM(I755:I758)</f>
        <v>107620</v>
      </c>
    </row>
    <row r="755" spans="1:9" ht="23.25" customHeight="1" x14ac:dyDescent="0.2">
      <c r="A755" s="479" t="s">
        <v>36</v>
      </c>
      <c r="B755" s="531"/>
      <c r="C755" s="531"/>
      <c r="D755" s="531"/>
      <c r="E755" s="186">
        <v>0</v>
      </c>
      <c r="F755" s="186"/>
      <c r="G755" s="186">
        <v>15455</v>
      </c>
      <c r="H755" s="185"/>
      <c r="I755" s="185">
        <v>82989</v>
      </c>
    </row>
    <row r="756" spans="1:9" x14ac:dyDescent="0.2">
      <c r="A756" s="479" t="s">
        <v>98</v>
      </c>
      <c r="B756" s="531"/>
      <c r="C756" s="531"/>
      <c r="D756" s="531"/>
      <c r="E756" s="186">
        <v>0</v>
      </c>
      <c r="F756" s="186"/>
      <c r="G756" s="186">
        <v>0</v>
      </c>
      <c r="H756" s="185"/>
      <c r="I756" s="185">
        <v>13802</v>
      </c>
    </row>
    <row r="757" spans="1:9" x14ac:dyDescent="0.2">
      <c r="A757" s="479" t="s">
        <v>97</v>
      </c>
      <c r="B757" s="531"/>
      <c r="C757" s="531"/>
      <c r="D757" s="531"/>
      <c r="E757" s="186">
        <v>0</v>
      </c>
      <c r="F757" s="186"/>
      <c r="G757" s="186">
        <v>0</v>
      </c>
      <c r="H757" s="185"/>
      <c r="I757" s="185">
        <v>4933</v>
      </c>
    </row>
    <row r="758" spans="1:9" x14ac:dyDescent="0.2">
      <c r="A758" s="479" t="s">
        <v>96</v>
      </c>
      <c r="B758" s="531"/>
      <c r="C758" s="531"/>
      <c r="D758" s="531"/>
      <c r="E758" s="186">
        <v>0</v>
      </c>
      <c r="F758" s="186"/>
      <c r="G758" s="186">
        <v>0</v>
      </c>
      <c r="H758" s="185"/>
      <c r="I758" s="185">
        <v>5896</v>
      </c>
    </row>
    <row r="759" spans="1:9" ht="23.25" customHeight="1" x14ac:dyDescent="0.2">
      <c r="A759" s="517" t="s">
        <v>708</v>
      </c>
      <c r="B759" s="517"/>
      <c r="C759" s="517"/>
      <c r="D759" s="517"/>
      <c r="E759" s="186">
        <f>SUM(E760:E762)</f>
        <v>0</v>
      </c>
      <c r="F759" s="186"/>
      <c r="G759" s="186">
        <f>SUM(G760:G762)</f>
        <v>0</v>
      </c>
      <c r="H759" s="185"/>
      <c r="I759" s="185">
        <f>SUM(I760:I762)</f>
        <v>2016</v>
      </c>
    </row>
    <row r="760" spans="1:9" ht="23.25" customHeight="1" x14ac:dyDescent="0.2">
      <c r="A760" s="515" t="s">
        <v>36</v>
      </c>
      <c r="B760" s="518"/>
      <c r="C760" s="518"/>
      <c r="D760" s="518"/>
      <c r="E760" s="186">
        <v>0</v>
      </c>
      <c r="F760" s="186"/>
      <c r="G760" s="186">
        <v>0</v>
      </c>
      <c r="H760" s="185"/>
      <c r="I760" s="185">
        <v>1352</v>
      </c>
    </row>
    <row r="761" spans="1:9" x14ac:dyDescent="0.2">
      <c r="A761" s="515" t="s">
        <v>97</v>
      </c>
      <c r="B761" s="518"/>
      <c r="C761" s="518"/>
      <c r="D761" s="518"/>
      <c r="E761" s="186">
        <v>0</v>
      </c>
      <c r="F761" s="186"/>
      <c r="G761" s="186">
        <v>0</v>
      </c>
      <c r="H761" s="185"/>
      <c r="I761" s="185">
        <v>0</v>
      </c>
    </row>
    <row r="762" spans="1:9" x14ac:dyDescent="0.2">
      <c r="A762" s="515" t="s">
        <v>96</v>
      </c>
      <c r="B762" s="518"/>
      <c r="C762" s="518"/>
      <c r="D762" s="518"/>
      <c r="E762" s="186">
        <v>0</v>
      </c>
      <c r="F762" s="186"/>
      <c r="G762" s="186">
        <v>0</v>
      </c>
      <c r="H762" s="185"/>
      <c r="I762" s="185">
        <v>664</v>
      </c>
    </row>
    <row r="763" spans="1:9" ht="23.25" customHeight="1" x14ac:dyDescent="0.2">
      <c r="A763" s="517" t="s">
        <v>434</v>
      </c>
      <c r="B763" s="517"/>
      <c r="C763" s="517"/>
      <c r="D763" s="517"/>
      <c r="E763" s="186">
        <f>SUM(E764:E767)</f>
        <v>0</v>
      </c>
      <c r="F763" s="186"/>
      <c r="G763" s="186">
        <f>SUM(G764:G767)</f>
        <v>2815</v>
      </c>
      <c r="H763" s="186"/>
      <c r="I763" s="186">
        <f>SUM(I764:I767)</f>
        <v>17984</v>
      </c>
    </row>
    <row r="764" spans="1:9" ht="23.25" customHeight="1" x14ac:dyDescent="0.2">
      <c r="A764" s="487" t="s">
        <v>36</v>
      </c>
      <c r="B764" s="516"/>
      <c r="C764" s="516"/>
      <c r="D764" s="516"/>
      <c r="E764" s="186">
        <v>0</v>
      </c>
      <c r="F764" s="186"/>
      <c r="G764" s="186">
        <v>2815</v>
      </c>
      <c r="H764" s="186"/>
      <c r="I764" s="186">
        <v>16815</v>
      </c>
    </row>
    <row r="765" spans="1:9" x14ac:dyDescent="0.2">
      <c r="A765" s="515" t="s">
        <v>98</v>
      </c>
      <c r="B765" s="516"/>
      <c r="C765" s="516"/>
      <c r="D765" s="516"/>
      <c r="E765" s="186">
        <v>0</v>
      </c>
      <c r="F765" s="186"/>
      <c r="G765" s="186">
        <v>0</v>
      </c>
      <c r="H765" s="186"/>
      <c r="I765" s="186">
        <v>3</v>
      </c>
    </row>
    <row r="766" spans="1:9" x14ac:dyDescent="0.2">
      <c r="A766" s="515" t="s">
        <v>97</v>
      </c>
      <c r="B766" s="518"/>
      <c r="C766" s="518"/>
      <c r="D766" s="518"/>
      <c r="E766" s="186">
        <v>0</v>
      </c>
      <c r="F766" s="186"/>
      <c r="G766" s="186">
        <v>0</v>
      </c>
      <c r="H766" s="186"/>
      <c r="I766" s="186">
        <v>0</v>
      </c>
    </row>
    <row r="767" spans="1:9" x14ac:dyDescent="0.2">
      <c r="A767" s="487" t="s">
        <v>96</v>
      </c>
      <c r="B767" s="516"/>
      <c r="C767" s="516"/>
      <c r="D767" s="516"/>
      <c r="E767" s="186">
        <v>0</v>
      </c>
      <c r="F767" s="186"/>
      <c r="G767" s="186">
        <v>0</v>
      </c>
      <c r="H767" s="186"/>
      <c r="I767" s="186">
        <v>1166</v>
      </c>
    </row>
    <row r="768" spans="1:9" ht="23.25" customHeight="1" x14ac:dyDescent="0.2">
      <c r="A768" s="480" t="s">
        <v>433</v>
      </c>
      <c r="B768" s="480"/>
      <c r="C768" s="480"/>
      <c r="D768" s="480"/>
      <c r="E768" s="186">
        <f>SUM(E769:E771)</f>
        <v>0</v>
      </c>
      <c r="F768" s="186"/>
      <c r="G768" s="186">
        <f>SUM(G769:G771)</f>
        <v>30598</v>
      </c>
      <c r="H768" s="185"/>
      <c r="I768" s="185">
        <f>SUM(I769:I771)</f>
        <v>19743</v>
      </c>
    </row>
    <row r="769" spans="1:9" ht="23.25" customHeight="1" x14ac:dyDescent="0.2">
      <c r="A769" s="478" t="s">
        <v>36</v>
      </c>
      <c r="B769" s="532"/>
      <c r="C769" s="532"/>
      <c r="D769" s="532"/>
      <c r="E769" s="186">
        <v>0</v>
      </c>
      <c r="F769" s="186"/>
      <c r="G769" s="186">
        <v>30598</v>
      </c>
      <c r="H769" s="185"/>
      <c r="I769" s="185">
        <v>18670</v>
      </c>
    </row>
    <row r="770" spans="1:9" x14ac:dyDescent="0.2">
      <c r="A770" s="479" t="s">
        <v>98</v>
      </c>
      <c r="B770" s="532"/>
      <c r="C770" s="532"/>
      <c r="D770" s="532"/>
      <c r="E770" s="186">
        <v>0</v>
      </c>
      <c r="F770" s="186"/>
      <c r="G770" s="186">
        <v>0</v>
      </c>
      <c r="H770" s="185"/>
      <c r="I770" s="185">
        <v>622</v>
      </c>
    </row>
    <row r="771" spans="1:9" x14ac:dyDescent="0.2">
      <c r="A771" s="478" t="s">
        <v>96</v>
      </c>
      <c r="B771" s="532"/>
      <c r="C771" s="532"/>
      <c r="D771" s="532"/>
      <c r="E771" s="186">
        <v>0</v>
      </c>
      <c r="F771" s="186"/>
      <c r="G771" s="186">
        <v>0</v>
      </c>
      <c r="H771" s="185"/>
      <c r="I771" s="185">
        <v>451</v>
      </c>
    </row>
    <row r="772" spans="1:9" ht="23.25" customHeight="1" x14ac:dyDescent="0.2">
      <c r="A772" s="480" t="s">
        <v>432</v>
      </c>
      <c r="B772" s="480"/>
      <c r="C772" s="480"/>
      <c r="D772" s="480"/>
      <c r="E772" s="186">
        <f>SUM(E773:E774)</f>
        <v>0</v>
      </c>
      <c r="F772" s="186"/>
      <c r="G772" s="186">
        <f>SUM(G773:G774)</f>
        <v>5375</v>
      </c>
      <c r="H772" s="185"/>
      <c r="I772" s="185">
        <f>SUM(I773:I774)</f>
        <v>21209</v>
      </c>
    </row>
    <row r="773" spans="1:9" ht="23.25" customHeight="1" x14ac:dyDescent="0.2">
      <c r="A773" s="478" t="s">
        <v>36</v>
      </c>
      <c r="B773" s="532"/>
      <c r="C773" s="532"/>
      <c r="D773" s="532"/>
      <c r="E773" s="186">
        <v>0</v>
      </c>
      <c r="F773" s="186"/>
      <c r="G773" s="186">
        <v>5375</v>
      </c>
      <c r="H773" s="185"/>
      <c r="I773" s="185">
        <v>19116</v>
      </c>
    </row>
    <row r="774" spans="1:9" x14ac:dyDescent="0.2">
      <c r="A774" s="478" t="s">
        <v>96</v>
      </c>
      <c r="B774" s="532"/>
      <c r="C774" s="532"/>
      <c r="D774" s="532"/>
      <c r="E774" s="186">
        <v>0</v>
      </c>
      <c r="F774" s="186"/>
      <c r="G774" s="186">
        <v>0</v>
      </c>
      <c r="H774" s="185"/>
      <c r="I774" s="185">
        <v>2093</v>
      </c>
    </row>
    <row r="775" spans="1:9" ht="23.25" customHeight="1" x14ac:dyDescent="0.2">
      <c r="A775" s="480" t="s">
        <v>431</v>
      </c>
      <c r="B775" s="480"/>
      <c r="C775" s="480"/>
      <c r="D775" s="480"/>
      <c r="E775" s="186">
        <f>SUM(E776:E779)</f>
        <v>190282</v>
      </c>
      <c r="F775" s="186"/>
      <c r="G775" s="186">
        <f>SUM(G776:G779)</f>
        <v>4888</v>
      </c>
      <c r="H775" s="185"/>
      <c r="I775" s="185">
        <f>SUM(I776:I779)</f>
        <v>359794</v>
      </c>
    </row>
    <row r="776" spans="1:9" ht="23.25" customHeight="1" x14ac:dyDescent="0.2">
      <c r="A776" s="478" t="s">
        <v>36</v>
      </c>
      <c r="B776" s="532"/>
      <c r="C776" s="532"/>
      <c r="D776" s="532"/>
      <c r="E776" s="186">
        <v>48450</v>
      </c>
      <c r="F776" s="186"/>
      <c r="G776" s="186">
        <v>4888</v>
      </c>
      <c r="H776" s="185"/>
      <c r="I776" s="185">
        <v>211232</v>
      </c>
    </row>
    <row r="777" spans="1:9" x14ac:dyDescent="0.2">
      <c r="A777" s="479" t="s">
        <v>98</v>
      </c>
      <c r="B777" s="532"/>
      <c r="C777" s="532"/>
      <c r="D777" s="532"/>
      <c r="E777" s="186">
        <v>94964</v>
      </c>
      <c r="F777" s="186"/>
      <c r="G777" s="186">
        <v>0</v>
      </c>
      <c r="H777" s="185"/>
      <c r="I777" s="185">
        <v>104050</v>
      </c>
    </row>
    <row r="778" spans="1:9" x14ac:dyDescent="0.2">
      <c r="A778" s="478" t="s">
        <v>97</v>
      </c>
      <c r="B778" s="532"/>
      <c r="C778" s="532"/>
      <c r="D778" s="532"/>
      <c r="E778" s="186">
        <v>27471</v>
      </c>
      <c r="F778" s="186"/>
      <c r="G778" s="186">
        <v>0</v>
      </c>
      <c r="H778" s="185"/>
      <c r="I778" s="185">
        <v>30892</v>
      </c>
    </row>
    <row r="779" spans="1:9" x14ac:dyDescent="0.2">
      <c r="A779" s="478" t="s">
        <v>96</v>
      </c>
      <c r="B779" s="532"/>
      <c r="C779" s="532"/>
      <c r="D779" s="532"/>
      <c r="E779" s="186">
        <v>19397</v>
      </c>
      <c r="F779" s="186"/>
      <c r="G779" s="186">
        <v>0</v>
      </c>
      <c r="H779" s="185"/>
      <c r="I779" s="185">
        <v>13620</v>
      </c>
    </row>
    <row r="780" spans="1:9" ht="23.25" customHeight="1" x14ac:dyDescent="0.2">
      <c r="A780" s="480" t="s">
        <v>430</v>
      </c>
      <c r="B780" s="480"/>
      <c r="C780" s="480"/>
      <c r="D780" s="480"/>
      <c r="E780" s="186">
        <f>SUM(E781:E782)</f>
        <v>0</v>
      </c>
      <c r="F780" s="186"/>
      <c r="G780" s="186">
        <f>SUM(G781:G782)</f>
        <v>0</v>
      </c>
      <c r="H780" s="185"/>
      <c r="I780" s="185">
        <f>SUM(I781:I782)</f>
        <v>9430</v>
      </c>
    </row>
    <row r="781" spans="1:9" ht="23.25" customHeight="1" x14ac:dyDescent="0.2">
      <c r="A781" s="478" t="s">
        <v>36</v>
      </c>
      <c r="B781" s="532"/>
      <c r="C781" s="532"/>
      <c r="D781" s="532"/>
      <c r="E781" s="186">
        <v>0</v>
      </c>
      <c r="F781" s="186"/>
      <c r="G781" s="186">
        <v>0</v>
      </c>
      <c r="H781" s="185"/>
      <c r="I781" s="185">
        <v>8056</v>
      </c>
    </row>
    <row r="782" spans="1:9" x14ac:dyDescent="0.2">
      <c r="A782" s="478" t="s">
        <v>96</v>
      </c>
      <c r="B782" s="532"/>
      <c r="C782" s="532"/>
      <c r="D782" s="532"/>
      <c r="E782" s="186">
        <v>0</v>
      </c>
      <c r="F782" s="186"/>
      <c r="G782" s="186">
        <v>0</v>
      </c>
      <c r="H782" s="185"/>
      <c r="I782" s="185">
        <v>1374</v>
      </c>
    </row>
    <row r="783" spans="1:9" ht="23.25" customHeight="1" x14ac:dyDescent="0.2">
      <c r="A783" s="480" t="s">
        <v>429</v>
      </c>
      <c r="B783" s="480"/>
      <c r="C783" s="480"/>
      <c r="D783" s="480"/>
      <c r="E783" s="186">
        <f>SUM(E784:E787)</f>
        <v>0</v>
      </c>
      <c r="F783" s="186"/>
      <c r="G783" s="186">
        <f>SUM(G784:G787)</f>
        <v>0</v>
      </c>
      <c r="H783" s="186"/>
      <c r="I783" s="186">
        <f>SUM(I784:I787)</f>
        <v>674357</v>
      </c>
    </row>
    <row r="784" spans="1:9" ht="23.25" customHeight="1" x14ac:dyDescent="0.2">
      <c r="A784" s="478" t="s">
        <v>36</v>
      </c>
      <c r="B784" s="532"/>
      <c r="C784" s="532"/>
      <c r="D784" s="532"/>
      <c r="E784" s="186">
        <v>0</v>
      </c>
      <c r="F784" s="186"/>
      <c r="G784" s="186">
        <v>0</v>
      </c>
      <c r="H784" s="185"/>
      <c r="I784" s="185">
        <v>410199</v>
      </c>
    </row>
    <row r="785" spans="1:9" x14ac:dyDescent="0.2">
      <c r="A785" s="479" t="s">
        <v>98</v>
      </c>
      <c r="B785" s="532"/>
      <c r="C785" s="532"/>
      <c r="D785" s="532"/>
      <c r="E785" s="186">
        <v>0</v>
      </c>
      <c r="F785" s="186"/>
      <c r="G785" s="186">
        <v>0</v>
      </c>
      <c r="H785" s="185"/>
      <c r="I785" s="185">
        <v>168240</v>
      </c>
    </row>
    <row r="786" spans="1:9" x14ac:dyDescent="0.2">
      <c r="A786" s="478" t="s">
        <v>97</v>
      </c>
      <c r="B786" s="532"/>
      <c r="C786" s="532"/>
      <c r="D786" s="532"/>
      <c r="E786" s="186">
        <v>0</v>
      </c>
      <c r="F786" s="186"/>
      <c r="G786" s="186">
        <v>0</v>
      </c>
      <c r="H786" s="185"/>
      <c r="I786" s="185">
        <v>67617</v>
      </c>
    </row>
    <row r="787" spans="1:9" x14ac:dyDescent="0.2">
      <c r="A787" s="478" t="s">
        <v>96</v>
      </c>
      <c r="B787" s="532"/>
      <c r="C787" s="532"/>
      <c r="D787" s="532"/>
      <c r="E787" s="186">
        <v>0</v>
      </c>
      <c r="F787" s="186"/>
      <c r="G787" s="186">
        <v>0</v>
      </c>
      <c r="H787" s="185"/>
      <c r="I787" s="185">
        <v>28301</v>
      </c>
    </row>
    <row r="788" spans="1:9" ht="23.25" customHeight="1" x14ac:dyDescent="0.2">
      <c r="A788" s="480" t="s">
        <v>428</v>
      </c>
      <c r="B788" s="480"/>
      <c r="C788" s="480"/>
      <c r="D788" s="480"/>
      <c r="E788" s="186">
        <f>SUM(E789:E790)</f>
        <v>0</v>
      </c>
      <c r="F788" s="186"/>
      <c r="G788" s="186">
        <f>SUM(G789:G790)</f>
        <v>12254</v>
      </c>
      <c r="H788" s="185"/>
      <c r="I788" s="185">
        <f>SUM(I789:I790)</f>
        <v>34236</v>
      </c>
    </row>
    <row r="789" spans="1:9" ht="23.25" customHeight="1" x14ac:dyDescent="0.2">
      <c r="A789" s="478" t="s">
        <v>36</v>
      </c>
      <c r="B789" s="532"/>
      <c r="C789" s="532"/>
      <c r="D789" s="532"/>
      <c r="E789" s="186">
        <v>0</v>
      </c>
      <c r="F789" s="186"/>
      <c r="G789" s="186">
        <v>12254</v>
      </c>
      <c r="H789" s="185"/>
      <c r="I789" s="185">
        <v>33248</v>
      </c>
    </row>
    <row r="790" spans="1:9" x14ac:dyDescent="0.2">
      <c r="A790" s="478" t="s">
        <v>96</v>
      </c>
      <c r="B790" s="532"/>
      <c r="C790" s="532"/>
      <c r="D790" s="532"/>
      <c r="E790" s="186">
        <v>0</v>
      </c>
      <c r="F790" s="186"/>
      <c r="G790" s="186">
        <v>0</v>
      </c>
      <c r="H790" s="185"/>
      <c r="I790" s="185">
        <v>988</v>
      </c>
    </row>
    <row r="791" spans="1:9" ht="23.25" customHeight="1" x14ac:dyDescent="0.2">
      <c r="A791" s="480" t="s">
        <v>709</v>
      </c>
      <c r="B791" s="480"/>
      <c r="C791" s="480"/>
      <c r="D791" s="480"/>
      <c r="E791" s="186">
        <f>SUM(E792:E793)</f>
        <v>0</v>
      </c>
      <c r="F791" s="186"/>
      <c r="G791" s="186">
        <f>SUM(G792:G793)</f>
        <v>0</v>
      </c>
      <c r="H791" s="185"/>
      <c r="I791" s="185">
        <f>SUM(I792:I793)</f>
        <v>12777</v>
      </c>
    </row>
    <row r="792" spans="1:9" ht="23.25" customHeight="1" x14ac:dyDescent="0.2">
      <c r="A792" s="478" t="s">
        <v>36</v>
      </c>
      <c r="B792" s="532"/>
      <c r="C792" s="532"/>
      <c r="D792" s="532"/>
      <c r="E792" s="186">
        <v>0</v>
      </c>
      <c r="F792" s="186"/>
      <c r="G792" s="186">
        <v>0</v>
      </c>
      <c r="H792" s="185"/>
      <c r="I792" s="185">
        <v>11519</v>
      </c>
    </row>
    <row r="793" spans="1:9" x14ac:dyDescent="0.2">
      <c r="A793" s="478" t="s">
        <v>96</v>
      </c>
      <c r="B793" s="532"/>
      <c r="C793" s="532"/>
      <c r="D793" s="532"/>
      <c r="E793" s="186">
        <v>0</v>
      </c>
      <c r="F793" s="186"/>
      <c r="G793" s="186">
        <v>0</v>
      </c>
      <c r="H793" s="185"/>
      <c r="I793" s="185">
        <v>1258</v>
      </c>
    </row>
    <row r="794" spans="1:9" ht="23.25" customHeight="1" x14ac:dyDescent="0.2">
      <c r="A794" s="480" t="s">
        <v>427</v>
      </c>
      <c r="B794" s="480"/>
      <c r="C794" s="480"/>
      <c r="D794" s="480"/>
      <c r="E794" s="186">
        <f>SUM(E795:E797)</f>
        <v>0</v>
      </c>
      <c r="F794" s="186"/>
      <c r="G794" s="186">
        <f>SUM(G795:G797)</f>
        <v>0</v>
      </c>
      <c r="H794" s="185"/>
      <c r="I794" s="185">
        <f>SUM(I795:I797)</f>
        <v>10974</v>
      </c>
    </row>
    <row r="795" spans="1:9" ht="23.25" customHeight="1" x14ac:dyDescent="0.2">
      <c r="A795" s="478" t="s">
        <v>36</v>
      </c>
      <c r="B795" s="532"/>
      <c r="C795" s="532"/>
      <c r="D795" s="532"/>
      <c r="E795" s="186">
        <v>0</v>
      </c>
      <c r="F795" s="186"/>
      <c r="G795" s="186">
        <v>0</v>
      </c>
      <c r="H795" s="185"/>
      <c r="I795" s="185">
        <v>10311</v>
      </c>
    </row>
    <row r="796" spans="1:9" x14ac:dyDescent="0.2">
      <c r="A796" s="478" t="s">
        <v>97</v>
      </c>
      <c r="B796" s="532"/>
      <c r="C796" s="532"/>
      <c r="D796" s="532"/>
      <c r="E796" s="186">
        <v>0</v>
      </c>
      <c r="F796" s="186"/>
      <c r="G796" s="186">
        <v>0</v>
      </c>
      <c r="H796" s="185"/>
      <c r="I796" s="185">
        <v>0</v>
      </c>
    </row>
    <row r="797" spans="1:9" x14ac:dyDescent="0.2">
      <c r="A797" s="478" t="s">
        <v>96</v>
      </c>
      <c r="B797" s="532"/>
      <c r="C797" s="532"/>
      <c r="D797" s="532"/>
      <c r="E797" s="186">
        <v>0</v>
      </c>
      <c r="F797" s="186"/>
      <c r="G797" s="186">
        <v>0</v>
      </c>
      <c r="H797" s="185"/>
      <c r="I797" s="185">
        <v>663</v>
      </c>
    </row>
    <row r="798" spans="1:9" ht="23.25" customHeight="1" x14ac:dyDescent="0.2">
      <c r="A798" s="480" t="s">
        <v>426</v>
      </c>
      <c r="B798" s="480"/>
      <c r="C798" s="480"/>
      <c r="D798" s="480"/>
      <c r="E798" s="186">
        <f>SUM(E799:E800)</f>
        <v>0</v>
      </c>
      <c r="F798" s="186"/>
      <c r="G798" s="186">
        <f>SUM(G799:G800)</f>
        <v>7523</v>
      </c>
      <c r="H798" s="185"/>
      <c r="I798" s="185">
        <f>SUM(I799:I800)</f>
        <v>14472</v>
      </c>
    </row>
    <row r="799" spans="1:9" ht="23.25" customHeight="1" x14ac:dyDescent="0.2">
      <c r="A799" s="478" t="s">
        <v>36</v>
      </c>
      <c r="B799" s="532"/>
      <c r="C799" s="532"/>
      <c r="D799" s="532"/>
      <c r="E799" s="186">
        <v>0</v>
      </c>
      <c r="F799" s="186"/>
      <c r="G799" s="186">
        <v>7523</v>
      </c>
      <c r="H799" s="185"/>
      <c r="I799" s="185">
        <v>12821</v>
      </c>
    </row>
    <row r="800" spans="1:9" x14ac:dyDescent="0.2">
      <c r="A800" s="478" t="s">
        <v>96</v>
      </c>
      <c r="B800" s="532"/>
      <c r="C800" s="532"/>
      <c r="D800" s="532"/>
      <c r="E800" s="186">
        <v>0</v>
      </c>
      <c r="F800" s="186"/>
      <c r="G800" s="186">
        <v>0</v>
      </c>
      <c r="H800" s="185"/>
      <c r="I800" s="185">
        <v>1651</v>
      </c>
    </row>
    <row r="801" spans="1:9" ht="23.25" customHeight="1" x14ac:dyDescent="0.2">
      <c r="A801" s="480" t="s">
        <v>425</v>
      </c>
      <c r="B801" s="480"/>
      <c r="C801" s="480"/>
      <c r="D801" s="480"/>
      <c r="E801" s="186">
        <f>SUM(E802:E802)</f>
        <v>0</v>
      </c>
      <c r="F801" s="186"/>
      <c r="G801" s="186">
        <f>SUM(G802:G802)</f>
        <v>10020</v>
      </c>
      <c r="H801" s="185"/>
      <c r="I801" s="185">
        <f>SUM(I802:I802)</f>
        <v>11136</v>
      </c>
    </row>
    <row r="802" spans="1:9" ht="23.25" customHeight="1" x14ac:dyDescent="0.2">
      <c r="A802" s="478" t="s">
        <v>36</v>
      </c>
      <c r="B802" s="532"/>
      <c r="C802" s="532"/>
      <c r="D802" s="532"/>
      <c r="E802" s="186">
        <v>0</v>
      </c>
      <c r="F802" s="186"/>
      <c r="G802" s="186">
        <v>10020</v>
      </c>
      <c r="H802" s="185"/>
      <c r="I802" s="185">
        <v>11136</v>
      </c>
    </row>
    <row r="803" spans="1:9" ht="23.25" customHeight="1" x14ac:dyDescent="0.2">
      <c r="A803" s="480" t="s">
        <v>424</v>
      </c>
      <c r="B803" s="480"/>
      <c r="C803" s="480"/>
      <c r="D803" s="480"/>
      <c r="E803" s="186">
        <f>SUM(E804:E805)</f>
        <v>0</v>
      </c>
      <c r="F803" s="186"/>
      <c r="G803" s="186">
        <f>SUM(G804:G805)</f>
        <v>0</v>
      </c>
      <c r="H803" s="185"/>
      <c r="I803" s="185">
        <f>SUM(I804:I805)</f>
        <v>22010</v>
      </c>
    </row>
    <row r="804" spans="1:9" ht="23.25" customHeight="1" x14ac:dyDescent="0.2">
      <c r="A804" s="478" t="s">
        <v>36</v>
      </c>
      <c r="B804" s="532"/>
      <c r="C804" s="532"/>
      <c r="D804" s="532"/>
      <c r="E804" s="186">
        <v>0</v>
      </c>
      <c r="F804" s="186"/>
      <c r="G804" s="186">
        <v>0</v>
      </c>
      <c r="H804" s="185"/>
      <c r="I804" s="185">
        <v>19255</v>
      </c>
    </row>
    <row r="805" spans="1:9" x14ac:dyDescent="0.2">
      <c r="A805" s="478" t="s">
        <v>96</v>
      </c>
      <c r="B805" s="532"/>
      <c r="C805" s="532"/>
      <c r="D805" s="532"/>
      <c r="E805" s="186">
        <v>0</v>
      </c>
      <c r="F805" s="186"/>
      <c r="G805" s="186">
        <v>0</v>
      </c>
      <c r="H805" s="185"/>
      <c r="I805" s="185">
        <v>2755</v>
      </c>
    </row>
    <row r="806" spans="1:9" ht="23.25" customHeight="1" x14ac:dyDescent="0.2">
      <c r="A806" s="480" t="s">
        <v>423</v>
      </c>
      <c r="B806" s="480"/>
      <c r="C806" s="480"/>
      <c r="D806" s="480"/>
      <c r="E806" s="186">
        <f>SUM(E807:E808)</f>
        <v>0</v>
      </c>
      <c r="F806" s="186"/>
      <c r="G806" s="186">
        <f>SUM(G807:G808)</f>
        <v>8699</v>
      </c>
      <c r="H806" s="185"/>
      <c r="I806" s="185">
        <f>SUM(I807:I808)</f>
        <v>8225</v>
      </c>
    </row>
    <row r="807" spans="1:9" ht="23.25" customHeight="1" x14ac:dyDescent="0.2">
      <c r="A807" s="478" t="s">
        <v>36</v>
      </c>
      <c r="B807" s="532"/>
      <c r="C807" s="532"/>
      <c r="D807" s="532"/>
      <c r="E807" s="186">
        <v>0</v>
      </c>
      <c r="F807" s="186"/>
      <c r="G807" s="186">
        <v>8699</v>
      </c>
      <c r="H807" s="185"/>
      <c r="I807" s="185">
        <v>6495</v>
      </c>
    </row>
    <row r="808" spans="1:9" x14ac:dyDescent="0.2">
      <c r="A808" s="478" t="s">
        <v>96</v>
      </c>
      <c r="B808" s="532"/>
      <c r="C808" s="532"/>
      <c r="D808" s="532"/>
      <c r="E808" s="186">
        <v>0</v>
      </c>
      <c r="F808" s="186"/>
      <c r="G808" s="186">
        <v>0</v>
      </c>
      <c r="H808" s="185"/>
      <c r="I808" s="185">
        <v>1730</v>
      </c>
    </row>
    <row r="809" spans="1:9" ht="23.25" customHeight="1" x14ac:dyDescent="0.2">
      <c r="A809" s="480" t="s">
        <v>422</v>
      </c>
      <c r="B809" s="480"/>
      <c r="C809" s="480"/>
      <c r="D809" s="480"/>
      <c r="E809" s="186">
        <f>SUM(E810:E813)</f>
        <v>0</v>
      </c>
      <c r="F809" s="186"/>
      <c r="G809" s="186">
        <f>SUM(G810:G813)</f>
        <v>104432</v>
      </c>
      <c r="H809" s="186"/>
      <c r="I809" s="186">
        <f>SUM(I810:I813)</f>
        <v>26798</v>
      </c>
    </row>
    <row r="810" spans="1:9" ht="23.25" customHeight="1" x14ac:dyDescent="0.2">
      <c r="A810" s="478" t="s">
        <v>36</v>
      </c>
      <c r="B810" s="532"/>
      <c r="C810" s="532"/>
      <c r="D810" s="532"/>
      <c r="E810" s="186">
        <v>0</v>
      </c>
      <c r="F810" s="186"/>
      <c r="G810" s="186">
        <v>78519</v>
      </c>
      <c r="H810" s="185"/>
      <c r="I810" s="185">
        <v>23503</v>
      </c>
    </row>
    <row r="811" spans="1:9" x14ac:dyDescent="0.2">
      <c r="A811" s="479" t="s">
        <v>98</v>
      </c>
      <c r="B811" s="532"/>
      <c r="C811" s="532"/>
      <c r="D811" s="532"/>
      <c r="E811" s="186">
        <v>0</v>
      </c>
      <c r="F811" s="186"/>
      <c r="G811" s="186">
        <v>7797</v>
      </c>
      <c r="H811" s="185"/>
      <c r="I811" s="185">
        <v>0</v>
      </c>
    </row>
    <row r="812" spans="1:9" x14ac:dyDescent="0.2">
      <c r="A812" s="478" t="s">
        <v>97</v>
      </c>
      <c r="B812" s="532"/>
      <c r="C812" s="532"/>
      <c r="D812" s="532"/>
      <c r="E812" s="186">
        <v>0</v>
      </c>
      <c r="F812" s="186"/>
      <c r="G812" s="186">
        <v>11913</v>
      </c>
      <c r="H812" s="185"/>
      <c r="I812" s="185">
        <v>0</v>
      </c>
    </row>
    <row r="813" spans="1:9" x14ac:dyDescent="0.2">
      <c r="A813" s="478" t="s">
        <v>96</v>
      </c>
      <c r="B813" s="532"/>
      <c r="C813" s="532"/>
      <c r="D813" s="532"/>
      <c r="E813" s="186">
        <v>0</v>
      </c>
      <c r="F813" s="186"/>
      <c r="G813" s="186">
        <v>6203</v>
      </c>
      <c r="H813" s="185"/>
      <c r="I813" s="185">
        <v>3295</v>
      </c>
    </row>
    <row r="814" spans="1:9" ht="34.5" customHeight="1" x14ac:dyDescent="0.2">
      <c r="A814" s="474" t="s">
        <v>421</v>
      </c>
      <c r="B814" s="480"/>
      <c r="C814" s="480"/>
      <c r="D814" s="480"/>
      <c r="E814" s="246">
        <f>SUM(E815:E815)</f>
        <v>0</v>
      </c>
      <c r="F814" s="246"/>
      <c r="G814" s="246">
        <f>SUM(G815:G815)</f>
        <v>15234</v>
      </c>
      <c r="H814" s="334"/>
      <c r="I814" s="334">
        <f>SUM(I815:I815)</f>
        <v>6374</v>
      </c>
    </row>
    <row r="815" spans="1:9" ht="23.25" customHeight="1" x14ac:dyDescent="0.2">
      <c r="A815" s="478" t="s">
        <v>36</v>
      </c>
      <c r="B815" s="532"/>
      <c r="C815" s="532"/>
      <c r="D815" s="532"/>
      <c r="E815" s="186">
        <v>0</v>
      </c>
      <c r="F815" s="186"/>
      <c r="G815" s="186">
        <v>15234</v>
      </c>
      <c r="H815" s="185"/>
      <c r="I815" s="185">
        <v>6374</v>
      </c>
    </row>
    <row r="816" spans="1:9" ht="23.25" customHeight="1" x14ac:dyDescent="0.2">
      <c r="A816" s="480" t="s">
        <v>420</v>
      </c>
      <c r="B816" s="480"/>
      <c r="C816" s="480"/>
      <c r="D816" s="480"/>
      <c r="E816" s="186">
        <f>SUM(E817:E818)</f>
        <v>0</v>
      </c>
      <c r="F816" s="186"/>
      <c r="G816" s="186">
        <f>SUM(G817:G818)</f>
        <v>3667</v>
      </c>
      <c r="H816" s="185"/>
      <c r="I816" s="185">
        <f>SUM(I817:I818)</f>
        <v>12335</v>
      </c>
    </row>
    <row r="817" spans="1:14" ht="23.25" customHeight="1" x14ac:dyDescent="0.2">
      <c r="A817" s="478" t="s">
        <v>36</v>
      </c>
      <c r="B817" s="532"/>
      <c r="C817" s="532"/>
      <c r="D817" s="532"/>
      <c r="E817" s="186">
        <v>0</v>
      </c>
      <c r="F817" s="186"/>
      <c r="G817" s="186">
        <v>3667</v>
      </c>
      <c r="H817" s="185"/>
      <c r="I817" s="185">
        <v>11633</v>
      </c>
    </row>
    <row r="818" spans="1:14" x14ac:dyDescent="0.2">
      <c r="A818" s="478" t="s">
        <v>96</v>
      </c>
      <c r="B818" s="532"/>
      <c r="C818" s="532"/>
      <c r="D818" s="532"/>
      <c r="E818" s="186">
        <v>0</v>
      </c>
      <c r="F818" s="186"/>
      <c r="G818" s="186">
        <v>0</v>
      </c>
      <c r="H818" s="185"/>
      <c r="I818" s="185">
        <v>702</v>
      </c>
    </row>
    <row r="819" spans="1:14" ht="23.25" customHeight="1" x14ac:dyDescent="0.2">
      <c r="A819" s="519" t="s">
        <v>752</v>
      </c>
      <c r="B819" s="493"/>
      <c r="C819" s="493"/>
      <c r="D819" s="493"/>
      <c r="E819" s="185">
        <f>SUM(E820:E823)</f>
        <v>0</v>
      </c>
      <c r="F819" s="185"/>
      <c r="G819" s="185">
        <f>SUM(G820:G823)</f>
        <v>0</v>
      </c>
      <c r="H819" s="185"/>
      <c r="I819" s="185">
        <f>SUM(I820:I823)</f>
        <v>0</v>
      </c>
    </row>
    <row r="820" spans="1:14" ht="23.25" customHeight="1" x14ac:dyDescent="0.2">
      <c r="A820" s="457" t="s">
        <v>36</v>
      </c>
      <c r="B820" s="458"/>
      <c r="C820" s="458"/>
      <c r="D820" s="458"/>
      <c r="E820" s="180">
        <v>0</v>
      </c>
      <c r="F820" s="185"/>
      <c r="G820" s="180">
        <v>0</v>
      </c>
      <c r="H820" s="185"/>
      <c r="I820" s="180">
        <v>0</v>
      </c>
    </row>
    <row r="821" spans="1:14" x14ac:dyDescent="0.2">
      <c r="A821" s="483" t="s">
        <v>98</v>
      </c>
      <c r="B821" s="458"/>
      <c r="C821" s="458"/>
      <c r="D821" s="458"/>
      <c r="E821" s="180">
        <v>0</v>
      </c>
      <c r="F821" s="185"/>
      <c r="G821" s="180">
        <v>0</v>
      </c>
      <c r="H821" s="185"/>
      <c r="I821" s="180">
        <v>0</v>
      </c>
    </row>
    <row r="822" spans="1:14" x14ac:dyDescent="0.2">
      <c r="A822" s="457" t="s">
        <v>97</v>
      </c>
      <c r="B822" s="458"/>
      <c r="C822" s="458"/>
      <c r="D822" s="458"/>
      <c r="E822" s="180">
        <v>0</v>
      </c>
      <c r="F822" s="185"/>
      <c r="G822" s="180">
        <v>0</v>
      </c>
      <c r="H822" s="185"/>
      <c r="I822" s="180">
        <v>0</v>
      </c>
    </row>
    <row r="823" spans="1:14" x14ac:dyDescent="0.2">
      <c r="A823" s="457" t="s">
        <v>96</v>
      </c>
      <c r="B823" s="458"/>
      <c r="C823" s="458"/>
      <c r="D823" s="458"/>
      <c r="E823" s="180">
        <v>0</v>
      </c>
      <c r="F823" s="185"/>
      <c r="G823" s="180">
        <v>0</v>
      </c>
      <c r="H823" s="185"/>
      <c r="I823" s="180">
        <v>0</v>
      </c>
    </row>
    <row r="824" spans="1:14" ht="17.25" customHeight="1" x14ac:dyDescent="0.2">
      <c r="A824" s="190"/>
      <c r="B824" s="190"/>
      <c r="C824" s="190"/>
      <c r="D824" s="190"/>
      <c r="E824" s="191"/>
      <c r="F824" s="190"/>
      <c r="G824" s="190"/>
      <c r="H824" s="190"/>
      <c r="I824" s="190"/>
    </row>
    <row r="825" spans="1:14" x14ac:dyDescent="0.2">
      <c r="I825" s="267"/>
    </row>
    <row r="826" spans="1:14" x14ac:dyDescent="0.2">
      <c r="A826" s="251" t="s">
        <v>9</v>
      </c>
      <c r="B826" s="181"/>
      <c r="C826" s="251"/>
      <c r="D826" s="540" t="s">
        <v>95</v>
      </c>
      <c r="E826" s="540"/>
      <c r="F826" s="540"/>
      <c r="G826" s="540"/>
      <c r="H826" s="540"/>
      <c r="I826" s="540"/>
      <c r="J826" s="229"/>
      <c r="K826" s="229"/>
      <c r="L826" s="229"/>
      <c r="M826" s="229"/>
      <c r="N826" s="229"/>
    </row>
    <row r="827" spans="1:14" x14ac:dyDescent="0.2">
      <c r="A827" s="181"/>
      <c r="B827" s="181"/>
      <c r="C827" s="181"/>
      <c r="D827" s="540"/>
      <c r="E827" s="540"/>
      <c r="F827" s="540"/>
      <c r="G827" s="540"/>
      <c r="H827" s="540"/>
      <c r="I827" s="540"/>
      <c r="J827" s="229"/>
      <c r="K827" s="229"/>
      <c r="L827" s="229"/>
      <c r="M827" s="229"/>
      <c r="N827" s="229"/>
    </row>
    <row r="828" spans="1:14" x14ac:dyDescent="0.2">
      <c r="A828" s="181"/>
      <c r="B828" s="181"/>
      <c r="C828" s="374"/>
      <c r="D828" s="541" t="s">
        <v>800</v>
      </c>
      <c r="E828" s="541"/>
      <c r="F828" s="541"/>
      <c r="G828" s="541"/>
      <c r="H828" s="541"/>
      <c r="I828" s="541"/>
      <c r="J828" s="229"/>
      <c r="K828" s="229"/>
      <c r="L828" s="229"/>
      <c r="M828" s="229"/>
      <c r="N828" s="229"/>
    </row>
    <row r="829" spans="1:14" x14ac:dyDescent="0.2">
      <c r="A829" s="181"/>
      <c r="B829" s="181"/>
      <c r="C829" s="374"/>
      <c r="D829" s="541"/>
      <c r="E829" s="541"/>
      <c r="F829" s="541"/>
      <c r="G829" s="541"/>
      <c r="H829" s="541"/>
      <c r="I829" s="541"/>
      <c r="J829" s="229"/>
      <c r="K829" s="229"/>
      <c r="L829" s="229"/>
      <c r="M829" s="229"/>
      <c r="N829" s="229"/>
    </row>
    <row r="830" spans="1:14" x14ac:dyDescent="0.2">
      <c r="A830" s="249" t="s">
        <v>10</v>
      </c>
      <c r="B830" s="250"/>
      <c r="C830" s="373"/>
      <c r="D830" s="536" t="s">
        <v>778</v>
      </c>
      <c r="E830" s="537"/>
      <c r="F830" s="537"/>
      <c r="G830" s="537"/>
      <c r="H830" s="537"/>
      <c r="I830" s="537"/>
      <c r="J830" s="229"/>
      <c r="K830" s="229"/>
      <c r="L830" s="229"/>
      <c r="M830" s="229"/>
      <c r="N830" s="229"/>
    </row>
    <row r="831" spans="1:14" x14ac:dyDescent="0.2">
      <c r="A831" s="249" t="s">
        <v>7</v>
      </c>
      <c r="B831" s="249"/>
      <c r="C831" s="248"/>
      <c r="D831" s="538" t="s">
        <v>773</v>
      </c>
      <c r="E831" s="539"/>
      <c r="F831" s="539"/>
      <c r="G831" s="539"/>
      <c r="H831" s="539"/>
      <c r="I831" s="539"/>
      <c r="J831" s="229"/>
      <c r="K831" s="229"/>
      <c r="L831" s="229"/>
      <c r="M831" s="229"/>
      <c r="N831" s="229"/>
    </row>
    <row r="832" spans="1:14" x14ac:dyDescent="0.2">
      <c r="A832" s="251" t="s">
        <v>12</v>
      </c>
      <c r="B832" s="249"/>
      <c r="C832" s="248"/>
      <c r="D832" s="535" t="s">
        <v>759</v>
      </c>
      <c r="E832" s="535"/>
      <c r="F832" s="535"/>
      <c r="G832" s="535"/>
      <c r="H832" s="535"/>
      <c r="I832" s="535"/>
      <c r="J832" s="181"/>
      <c r="K832" s="181"/>
      <c r="L832" s="181"/>
      <c r="M832" s="181"/>
      <c r="N832" s="181"/>
    </row>
    <row r="833" spans="1:14" x14ac:dyDescent="0.2">
      <c r="A833" s="250"/>
      <c r="B833" s="249"/>
      <c r="C833" s="248"/>
      <c r="D833" s="535"/>
      <c r="E833" s="535"/>
      <c r="F833" s="535"/>
      <c r="G833" s="535"/>
      <c r="H833" s="535"/>
      <c r="I833" s="535"/>
      <c r="J833" s="181"/>
      <c r="K833" s="181"/>
      <c r="L833" s="181"/>
      <c r="M833" s="181"/>
      <c r="N833" s="181"/>
    </row>
    <row r="834" spans="1:14" x14ac:dyDescent="0.2">
      <c r="A834" s="250"/>
      <c r="B834" s="249"/>
      <c r="C834" s="248"/>
      <c r="D834" s="535" t="s">
        <v>753</v>
      </c>
      <c r="E834" s="535"/>
      <c r="F834" s="535"/>
      <c r="G834" s="535"/>
      <c r="H834" s="535"/>
      <c r="I834" s="535"/>
      <c r="J834" s="181"/>
      <c r="K834" s="181"/>
      <c r="L834" s="181"/>
      <c r="M834" s="181"/>
      <c r="N834" s="181"/>
    </row>
    <row r="835" spans="1:14" x14ac:dyDescent="0.2">
      <c r="A835" s="250"/>
      <c r="B835" s="249"/>
      <c r="C835" s="248"/>
      <c r="D835" s="535"/>
      <c r="E835" s="535"/>
      <c r="F835" s="535"/>
      <c r="G835" s="535"/>
      <c r="H835" s="535"/>
      <c r="I835" s="535"/>
      <c r="J835" s="181"/>
      <c r="K835" s="181"/>
      <c r="L835" s="181"/>
      <c r="M835" s="181"/>
      <c r="N835" s="181"/>
    </row>
    <row r="836" spans="1:14" x14ac:dyDescent="0.2">
      <c r="A836" s="250"/>
      <c r="B836" s="249"/>
      <c r="C836" s="248"/>
      <c r="D836" s="535" t="s">
        <v>774</v>
      </c>
      <c r="E836" s="535"/>
      <c r="F836" s="535"/>
      <c r="G836" s="535"/>
      <c r="H836" s="535"/>
      <c r="I836" s="535"/>
      <c r="J836" s="181"/>
      <c r="K836" s="181"/>
      <c r="L836" s="181"/>
      <c r="M836" s="181"/>
      <c r="N836" s="181"/>
    </row>
    <row r="837" spans="1:14" x14ac:dyDescent="0.2">
      <c r="A837" s="250"/>
      <c r="B837" s="249"/>
      <c r="C837" s="248"/>
      <c r="D837" s="535"/>
      <c r="E837" s="535"/>
      <c r="F837" s="535"/>
      <c r="G837" s="535"/>
      <c r="H837" s="535"/>
      <c r="I837" s="535"/>
      <c r="J837" s="181"/>
      <c r="K837" s="181"/>
      <c r="L837" s="181"/>
      <c r="M837" s="181"/>
      <c r="N837" s="181"/>
    </row>
    <row r="838" spans="1:14" x14ac:dyDescent="0.2">
      <c r="A838" s="250"/>
      <c r="B838" s="249"/>
      <c r="C838" s="248"/>
      <c r="D838" s="535" t="s">
        <v>763</v>
      </c>
      <c r="E838" s="535"/>
      <c r="F838" s="535"/>
      <c r="G838" s="535"/>
      <c r="H838" s="535"/>
      <c r="I838" s="535"/>
      <c r="J838" s="181"/>
      <c r="K838" s="181"/>
      <c r="L838" s="181"/>
      <c r="M838" s="181"/>
      <c r="N838" s="181"/>
    </row>
    <row r="839" spans="1:14" x14ac:dyDescent="0.2">
      <c r="A839" s="250"/>
      <c r="B839" s="249"/>
      <c r="C839" s="248"/>
      <c r="D839" s="535" t="s">
        <v>758</v>
      </c>
      <c r="E839" s="535"/>
      <c r="F839" s="535"/>
      <c r="G839" s="535"/>
      <c r="H839" s="535"/>
      <c r="I839" s="535"/>
      <c r="J839" s="181"/>
      <c r="K839" s="181"/>
      <c r="L839" s="181"/>
      <c r="M839" s="181"/>
      <c r="N839" s="181"/>
    </row>
    <row r="840" spans="1:14" x14ac:dyDescent="0.2">
      <c r="A840" s="250"/>
      <c r="B840" s="249"/>
      <c r="C840" s="248"/>
      <c r="D840" s="535" t="s">
        <v>754</v>
      </c>
      <c r="E840" s="535"/>
      <c r="F840" s="535"/>
      <c r="G840" s="535"/>
      <c r="H840" s="535"/>
      <c r="I840" s="535"/>
      <c r="J840" s="181"/>
      <c r="K840" s="181"/>
      <c r="L840" s="181"/>
      <c r="M840" s="181"/>
      <c r="N840" s="181"/>
    </row>
    <row r="841" spans="1:14" x14ac:dyDescent="0.2">
      <c r="A841" s="250"/>
      <c r="B841" s="249"/>
      <c r="C841" s="248"/>
      <c r="D841" s="438" t="s">
        <v>755</v>
      </c>
      <c r="E841" s="438"/>
      <c r="F841" s="438"/>
      <c r="G841" s="438"/>
      <c r="H841" s="438"/>
      <c r="I841" s="438"/>
      <c r="J841" s="181"/>
      <c r="K841" s="181"/>
      <c r="L841" s="181"/>
      <c r="M841" s="181"/>
      <c r="N841" s="181"/>
    </row>
    <row r="842" spans="1:14" x14ac:dyDescent="0.2">
      <c r="A842" s="250"/>
      <c r="B842" s="249"/>
      <c r="C842" s="248"/>
      <c r="D842" s="438" t="s">
        <v>756</v>
      </c>
      <c r="E842" s="438"/>
      <c r="F842" s="438"/>
      <c r="G842" s="438"/>
      <c r="H842" s="438"/>
      <c r="I842" s="438"/>
      <c r="J842" s="181"/>
      <c r="K842" s="181"/>
      <c r="L842" s="181"/>
      <c r="M842" s="181"/>
      <c r="N842" s="181"/>
    </row>
    <row r="843" spans="1:14" x14ac:dyDescent="0.2">
      <c r="A843" s="250"/>
      <c r="B843" s="249"/>
      <c r="C843" s="248"/>
      <c r="D843" s="438" t="s">
        <v>776</v>
      </c>
      <c r="E843" s="438"/>
      <c r="F843" s="438"/>
      <c r="G843" s="438"/>
      <c r="H843" s="438"/>
      <c r="I843" s="438"/>
      <c r="J843" s="181"/>
      <c r="K843" s="181"/>
      <c r="L843" s="181"/>
      <c r="M843" s="181"/>
      <c r="N843" s="181"/>
    </row>
    <row r="844" spans="1:14" x14ac:dyDescent="0.2">
      <c r="A844" s="250"/>
      <c r="B844" s="249"/>
      <c r="C844" s="248"/>
      <c r="D844" s="535" t="s">
        <v>760</v>
      </c>
      <c r="E844" s="535"/>
      <c r="F844" s="535"/>
      <c r="G844" s="535"/>
      <c r="H844" s="535"/>
      <c r="I844" s="535"/>
      <c r="J844" s="181"/>
      <c r="K844" s="181"/>
      <c r="L844" s="181"/>
      <c r="M844" s="181"/>
      <c r="N844" s="181"/>
    </row>
    <row r="845" spans="1:14" x14ac:dyDescent="0.2">
      <c r="A845" s="250"/>
      <c r="B845" s="249"/>
      <c r="C845" s="248"/>
      <c r="D845" s="535"/>
      <c r="E845" s="535"/>
      <c r="F845" s="535"/>
      <c r="G845" s="535"/>
      <c r="H845" s="535"/>
      <c r="I845" s="535"/>
      <c r="J845" s="181"/>
      <c r="K845" s="181"/>
      <c r="L845" s="181"/>
      <c r="M845" s="181"/>
      <c r="N845" s="181"/>
    </row>
    <row r="846" spans="1:14" hidden="1" x14ac:dyDescent="0.2">
      <c r="A846" s="177" t="s">
        <v>1</v>
      </c>
      <c r="B846" s="229"/>
      <c r="C846" s="229"/>
      <c r="D846" s="229"/>
      <c r="E846" s="229"/>
      <c r="F846" s="229"/>
      <c r="G846" s="229"/>
      <c r="H846" s="229"/>
      <c r="I846" s="229"/>
      <c r="J846" s="229"/>
      <c r="K846" s="229"/>
      <c r="L846" s="229"/>
      <c r="M846" s="229"/>
      <c r="N846" s="229"/>
    </row>
    <row r="847" spans="1:14" hidden="1" x14ac:dyDescent="0.2">
      <c r="A847" s="229"/>
      <c r="B847" s="229"/>
      <c r="C847" s="229"/>
      <c r="D847" s="229"/>
      <c r="E847" s="229"/>
      <c r="F847" s="229"/>
      <c r="G847" s="229"/>
      <c r="H847" s="229"/>
      <c r="I847" s="229"/>
      <c r="J847" s="229"/>
      <c r="K847" s="229"/>
      <c r="L847" s="229"/>
      <c r="M847" s="229"/>
      <c r="N847" s="229"/>
    </row>
    <row r="848" spans="1:14" hidden="1" x14ac:dyDescent="0.2">
      <c r="A848" s="229"/>
      <c r="B848" s="229"/>
      <c r="C848" s="229"/>
      <c r="E848" s="181"/>
      <c r="F848" s="181"/>
      <c r="G848" s="181"/>
      <c r="H848" s="181"/>
      <c r="I848" s="181"/>
      <c r="J848" s="181"/>
      <c r="K848" s="181"/>
      <c r="L848" s="181"/>
      <c r="M848" s="181"/>
      <c r="N848" s="181"/>
    </row>
    <row r="849" spans="1:14" hidden="1" x14ac:dyDescent="0.2">
      <c r="A849" s="229"/>
      <c r="B849" s="229"/>
      <c r="C849" s="229"/>
      <c r="E849" s="181"/>
      <c r="F849" s="181"/>
      <c r="G849" s="181"/>
      <c r="H849" s="181"/>
      <c r="I849" s="181"/>
      <c r="J849" s="181"/>
      <c r="K849" s="181"/>
      <c r="L849" s="181"/>
      <c r="M849" s="181"/>
      <c r="N849" s="181"/>
    </row>
    <row r="850" spans="1:14" hidden="1" x14ac:dyDescent="0.2">
      <c r="A850" s="229"/>
      <c r="B850" s="229"/>
      <c r="C850" s="229"/>
      <c r="E850" s="181"/>
      <c r="F850" s="181"/>
      <c r="G850" s="181"/>
      <c r="H850" s="181"/>
      <c r="I850" s="181"/>
      <c r="J850" s="181"/>
      <c r="K850" s="181"/>
      <c r="L850" s="181"/>
      <c r="M850" s="181"/>
      <c r="N850" s="181"/>
    </row>
  </sheetData>
  <mergeCells count="833">
    <mergeCell ref="A801:D801"/>
    <mergeCell ref="A802:D802"/>
    <mergeCell ref="A803:D803"/>
    <mergeCell ref="A804:D804"/>
    <mergeCell ref="D842:I842"/>
    <mergeCell ref="D830:I830"/>
    <mergeCell ref="D831:I831"/>
    <mergeCell ref="D826:I827"/>
    <mergeCell ref="D828:I829"/>
    <mergeCell ref="A805:D805"/>
    <mergeCell ref="A815:D815"/>
    <mergeCell ref="A797:D797"/>
    <mergeCell ref="D844:I845"/>
    <mergeCell ref="D832:I833"/>
    <mergeCell ref="A822:D822"/>
    <mergeCell ref="A820:D820"/>
    <mergeCell ref="A821:D821"/>
    <mergeCell ref="A816:D816"/>
    <mergeCell ref="A817:D817"/>
    <mergeCell ref="D843:I843"/>
    <mergeCell ref="A788:D788"/>
    <mergeCell ref="A789:D789"/>
    <mergeCell ref="A790:D790"/>
    <mergeCell ref="D840:I840"/>
    <mergeCell ref="D838:I838"/>
    <mergeCell ref="D839:I839"/>
    <mergeCell ref="A806:D806"/>
    <mergeCell ref="A807:D807"/>
    <mergeCell ref="A814:D814"/>
    <mergeCell ref="A823:D823"/>
    <mergeCell ref="D836:I837"/>
    <mergeCell ref="A812:D812"/>
    <mergeCell ref="A819:D819"/>
    <mergeCell ref="A429:D429"/>
    <mergeCell ref="A813:D813"/>
    <mergeCell ref="A796:D796"/>
    <mergeCell ref="A798:D798"/>
    <mergeCell ref="A799:D799"/>
    <mergeCell ref="A800:D800"/>
    <mergeCell ref="A787:D787"/>
    <mergeCell ref="A794:D794"/>
    <mergeCell ref="A779:D779"/>
    <mergeCell ref="A780:D780"/>
    <mergeCell ref="D841:I841"/>
    <mergeCell ref="A818:D818"/>
    <mergeCell ref="A808:D808"/>
    <mergeCell ref="A809:D809"/>
    <mergeCell ref="A810:D810"/>
    <mergeCell ref="A811:D811"/>
    <mergeCell ref="D834:I835"/>
    <mergeCell ref="A795:D795"/>
    <mergeCell ref="A781:D781"/>
    <mergeCell ref="A782:D782"/>
    <mergeCell ref="A783:D783"/>
    <mergeCell ref="A784:D784"/>
    <mergeCell ref="A785:D785"/>
    <mergeCell ref="A786:D786"/>
    <mergeCell ref="A791:D791"/>
    <mergeCell ref="A792:D792"/>
    <mergeCell ref="A793:D793"/>
    <mergeCell ref="A773:D773"/>
    <mergeCell ref="A774:D774"/>
    <mergeCell ref="A775:D775"/>
    <mergeCell ref="A776:D776"/>
    <mergeCell ref="A777:D777"/>
    <mergeCell ref="A778:D778"/>
    <mergeCell ref="A767:D767"/>
    <mergeCell ref="A768:D768"/>
    <mergeCell ref="A769:D769"/>
    <mergeCell ref="A770:D770"/>
    <mergeCell ref="A771:D771"/>
    <mergeCell ref="A772:D772"/>
    <mergeCell ref="A761:D761"/>
    <mergeCell ref="A762:D762"/>
    <mergeCell ref="A763:D763"/>
    <mergeCell ref="A764:D764"/>
    <mergeCell ref="A765:D765"/>
    <mergeCell ref="A766:D766"/>
    <mergeCell ref="A755:D755"/>
    <mergeCell ref="A756:D756"/>
    <mergeCell ref="A757:D757"/>
    <mergeCell ref="A758:D758"/>
    <mergeCell ref="A759:D759"/>
    <mergeCell ref="A760:D760"/>
    <mergeCell ref="A749:D749"/>
    <mergeCell ref="A750:D750"/>
    <mergeCell ref="A751:D751"/>
    <mergeCell ref="A752:D752"/>
    <mergeCell ref="A753:D753"/>
    <mergeCell ref="A754:D754"/>
    <mergeCell ref="A743:D743"/>
    <mergeCell ref="A744:D744"/>
    <mergeCell ref="A745:D745"/>
    <mergeCell ref="A746:D746"/>
    <mergeCell ref="A747:D747"/>
    <mergeCell ref="A748:D748"/>
    <mergeCell ref="A737:D737"/>
    <mergeCell ref="A738:D738"/>
    <mergeCell ref="A739:D739"/>
    <mergeCell ref="A740:D740"/>
    <mergeCell ref="A741:D741"/>
    <mergeCell ref="A742:D742"/>
    <mergeCell ref="A731:D731"/>
    <mergeCell ref="A732:D732"/>
    <mergeCell ref="A733:D733"/>
    <mergeCell ref="A734:D734"/>
    <mergeCell ref="A735:D735"/>
    <mergeCell ref="A736:D736"/>
    <mergeCell ref="A725:D725"/>
    <mergeCell ref="A726:D726"/>
    <mergeCell ref="A727:D727"/>
    <mergeCell ref="A728:D728"/>
    <mergeCell ref="A729:D729"/>
    <mergeCell ref="A730:D730"/>
    <mergeCell ref="A719:D719"/>
    <mergeCell ref="A720:D720"/>
    <mergeCell ref="A721:D721"/>
    <mergeCell ref="A722:D722"/>
    <mergeCell ref="A723:D723"/>
    <mergeCell ref="A724:D724"/>
    <mergeCell ref="A713:D713"/>
    <mergeCell ref="A714:D714"/>
    <mergeCell ref="A715:D715"/>
    <mergeCell ref="A716:D716"/>
    <mergeCell ref="A717:D717"/>
    <mergeCell ref="A718:D718"/>
    <mergeCell ref="A707:D707"/>
    <mergeCell ref="A708:D708"/>
    <mergeCell ref="A709:D709"/>
    <mergeCell ref="A710:D710"/>
    <mergeCell ref="A711:D711"/>
    <mergeCell ref="A712:D712"/>
    <mergeCell ref="A701:D701"/>
    <mergeCell ref="A702:D702"/>
    <mergeCell ref="A703:D703"/>
    <mergeCell ref="A704:D704"/>
    <mergeCell ref="A705:D705"/>
    <mergeCell ref="A706:D706"/>
    <mergeCell ref="A695:D695"/>
    <mergeCell ref="A696:D696"/>
    <mergeCell ref="A697:D697"/>
    <mergeCell ref="A698:D698"/>
    <mergeCell ref="A699:D699"/>
    <mergeCell ref="A700:D700"/>
    <mergeCell ref="A689:D689"/>
    <mergeCell ref="A690:D690"/>
    <mergeCell ref="A691:D691"/>
    <mergeCell ref="A692:D692"/>
    <mergeCell ref="A693:D693"/>
    <mergeCell ref="A694:D694"/>
    <mergeCell ref="A683:D683"/>
    <mergeCell ref="A684:D684"/>
    <mergeCell ref="A685:D685"/>
    <mergeCell ref="A686:D686"/>
    <mergeCell ref="A687:D687"/>
    <mergeCell ref="A688:D688"/>
    <mergeCell ref="A677:D677"/>
    <mergeCell ref="A678:D678"/>
    <mergeCell ref="A679:D679"/>
    <mergeCell ref="A680:D680"/>
    <mergeCell ref="A681:D681"/>
    <mergeCell ref="A682:D682"/>
    <mergeCell ref="A670:D670"/>
    <mergeCell ref="A671:D671"/>
    <mergeCell ref="A672:D672"/>
    <mergeCell ref="A674:D674"/>
    <mergeCell ref="A675:D675"/>
    <mergeCell ref="A676:D676"/>
    <mergeCell ref="A673:D673"/>
    <mergeCell ref="A664:D664"/>
    <mergeCell ref="A665:D665"/>
    <mergeCell ref="A667:D667"/>
    <mergeCell ref="A668:D668"/>
    <mergeCell ref="A669:D669"/>
    <mergeCell ref="A666:D666"/>
    <mergeCell ref="A658:D658"/>
    <mergeCell ref="A659:D659"/>
    <mergeCell ref="A660:D660"/>
    <mergeCell ref="A661:D661"/>
    <mergeCell ref="A662:D662"/>
    <mergeCell ref="A663:D663"/>
    <mergeCell ref="A652:D652"/>
    <mergeCell ref="A653:D653"/>
    <mergeCell ref="A654:D654"/>
    <mergeCell ref="A655:D655"/>
    <mergeCell ref="A656:D656"/>
    <mergeCell ref="A657:D657"/>
    <mergeCell ref="A646:D646"/>
    <mergeCell ref="A647:D647"/>
    <mergeCell ref="A648:D648"/>
    <mergeCell ref="A649:D649"/>
    <mergeCell ref="A650:D650"/>
    <mergeCell ref="A651:D651"/>
    <mergeCell ref="A640:D640"/>
    <mergeCell ref="A641:D641"/>
    <mergeCell ref="A642:D642"/>
    <mergeCell ref="A643:D643"/>
    <mergeCell ref="A644:D644"/>
    <mergeCell ref="A645:D645"/>
    <mergeCell ref="A634:D634"/>
    <mergeCell ref="A635:D635"/>
    <mergeCell ref="A636:D636"/>
    <mergeCell ref="A637:D637"/>
    <mergeCell ref="A638:D638"/>
    <mergeCell ref="A639:D639"/>
    <mergeCell ref="A628:D628"/>
    <mergeCell ref="A629:D629"/>
    <mergeCell ref="A630:D630"/>
    <mergeCell ref="A631:D631"/>
    <mergeCell ref="A632:D632"/>
    <mergeCell ref="A633:D633"/>
    <mergeCell ref="A622:D622"/>
    <mergeCell ref="A623:D623"/>
    <mergeCell ref="A624:D624"/>
    <mergeCell ref="A625:D625"/>
    <mergeCell ref="A626:D626"/>
    <mergeCell ref="A627:D627"/>
    <mergeCell ref="A616:D616"/>
    <mergeCell ref="A617:D617"/>
    <mergeCell ref="A618:D618"/>
    <mergeCell ref="A619:D619"/>
    <mergeCell ref="A620:D620"/>
    <mergeCell ref="A621:D621"/>
    <mergeCell ref="A610:D610"/>
    <mergeCell ref="A611:D611"/>
    <mergeCell ref="A612:D612"/>
    <mergeCell ref="A613:D613"/>
    <mergeCell ref="A614:D614"/>
    <mergeCell ref="A615:D615"/>
    <mergeCell ref="A604:D604"/>
    <mergeCell ref="A605:D605"/>
    <mergeCell ref="A606:D606"/>
    <mergeCell ref="A607:D607"/>
    <mergeCell ref="A608:D608"/>
    <mergeCell ref="A609:D609"/>
    <mergeCell ref="A598:D598"/>
    <mergeCell ref="A599:D599"/>
    <mergeCell ref="A600:D600"/>
    <mergeCell ref="A601:D601"/>
    <mergeCell ref="A602:D602"/>
    <mergeCell ref="A603:D603"/>
    <mergeCell ref="A592:D592"/>
    <mergeCell ref="A593:D593"/>
    <mergeCell ref="A594:D594"/>
    <mergeCell ref="A595:D595"/>
    <mergeCell ref="A596:D596"/>
    <mergeCell ref="A597:D597"/>
    <mergeCell ref="A586:D586"/>
    <mergeCell ref="A587:D587"/>
    <mergeCell ref="A588:D588"/>
    <mergeCell ref="A589:D589"/>
    <mergeCell ref="A590:D590"/>
    <mergeCell ref="A591:D591"/>
    <mergeCell ref="A580:D580"/>
    <mergeCell ref="A581:D581"/>
    <mergeCell ref="A582:D582"/>
    <mergeCell ref="A583:D583"/>
    <mergeCell ref="A584:D584"/>
    <mergeCell ref="A585:D585"/>
    <mergeCell ref="A574:D574"/>
    <mergeCell ref="A575:D575"/>
    <mergeCell ref="A576:D576"/>
    <mergeCell ref="A577:D577"/>
    <mergeCell ref="A578:D578"/>
    <mergeCell ref="A579:D579"/>
    <mergeCell ref="A565:D565"/>
    <mergeCell ref="A566:D566"/>
    <mergeCell ref="A567:D567"/>
    <mergeCell ref="A568:D568"/>
    <mergeCell ref="A569:D569"/>
    <mergeCell ref="A570:D570"/>
    <mergeCell ref="A559:D559"/>
    <mergeCell ref="A560:D560"/>
    <mergeCell ref="A561:D561"/>
    <mergeCell ref="A562:D562"/>
    <mergeCell ref="A563:D563"/>
    <mergeCell ref="A564:D564"/>
    <mergeCell ref="A553:D553"/>
    <mergeCell ref="A554:D554"/>
    <mergeCell ref="A555:D555"/>
    <mergeCell ref="A556:D556"/>
    <mergeCell ref="A557:D557"/>
    <mergeCell ref="A558:D558"/>
    <mergeCell ref="A547:D547"/>
    <mergeCell ref="A548:D548"/>
    <mergeCell ref="A549:D549"/>
    <mergeCell ref="A550:D550"/>
    <mergeCell ref="A551:D551"/>
    <mergeCell ref="A552:D552"/>
    <mergeCell ref="A541:D541"/>
    <mergeCell ref="A542:D542"/>
    <mergeCell ref="A543:D543"/>
    <mergeCell ref="A544:D544"/>
    <mergeCell ref="A545:D545"/>
    <mergeCell ref="A546:D546"/>
    <mergeCell ref="A535:D535"/>
    <mergeCell ref="A536:D536"/>
    <mergeCell ref="A537:D537"/>
    <mergeCell ref="A538:D538"/>
    <mergeCell ref="A539:D539"/>
    <mergeCell ref="A540:D540"/>
    <mergeCell ref="A529:D529"/>
    <mergeCell ref="A530:D530"/>
    <mergeCell ref="A531:D531"/>
    <mergeCell ref="A532:D532"/>
    <mergeCell ref="A533:D533"/>
    <mergeCell ref="A534:D534"/>
    <mergeCell ref="A523:D523"/>
    <mergeCell ref="A524:D524"/>
    <mergeCell ref="A525:D525"/>
    <mergeCell ref="A526:D526"/>
    <mergeCell ref="A527:D527"/>
    <mergeCell ref="A528:D528"/>
    <mergeCell ref="A517:D517"/>
    <mergeCell ref="A518:D518"/>
    <mergeCell ref="A519:D519"/>
    <mergeCell ref="A520:D520"/>
    <mergeCell ref="A521:D521"/>
    <mergeCell ref="A522:D522"/>
    <mergeCell ref="A511:D511"/>
    <mergeCell ref="A512:D512"/>
    <mergeCell ref="A513:D513"/>
    <mergeCell ref="A514:D514"/>
    <mergeCell ref="A515:D515"/>
    <mergeCell ref="A516:D516"/>
    <mergeCell ref="A505:D505"/>
    <mergeCell ref="A506:D506"/>
    <mergeCell ref="A507:D507"/>
    <mergeCell ref="A508:D508"/>
    <mergeCell ref="A509:D509"/>
    <mergeCell ref="A510:D510"/>
    <mergeCell ref="A499:D499"/>
    <mergeCell ref="A500:D500"/>
    <mergeCell ref="A501:D501"/>
    <mergeCell ref="A502:D502"/>
    <mergeCell ref="A503:D503"/>
    <mergeCell ref="A504:D504"/>
    <mergeCell ref="A493:D493"/>
    <mergeCell ref="A494:D494"/>
    <mergeCell ref="A495:D495"/>
    <mergeCell ref="A496:D496"/>
    <mergeCell ref="A497:D497"/>
    <mergeCell ref="A498:D498"/>
    <mergeCell ref="A487:D487"/>
    <mergeCell ref="A488:D488"/>
    <mergeCell ref="A489:D489"/>
    <mergeCell ref="A490:D490"/>
    <mergeCell ref="A491:D491"/>
    <mergeCell ref="A492:D492"/>
    <mergeCell ref="A481:D481"/>
    <mergeCell ref="A482:D482"/>
    <mergeCell ref="A483:D483"/>
    <mergeCell ref="A484:D484"/>
    <mergeCell ref="A485:D485"/>
    <mergeCell ref="A486:D486"/>
    <mergeCell ref="A475:D475"/>
    <mergeCell ref="A476:D476"/>
    <mergeCell ref="A477:D477"/>
    <mergeCell ref="A478:D478"/>
    <mergeCell ref="A479:D479"/>
    <mergeCell ref="A480:D480"/>
    <mergeCell ref="A469:D469"/>
    <mergeCell ref="A470:D470"/>
    <mergeCell ref="A471:D471"/>
    <mergeCell ref="A472:D472"/>
    <mergeCell ref="A473:D473"/>
    <mergeCell ref="A474:D474"/>
    <mergeCell ref="A463:D463"/>
    <mergeCell ref="A464:D464"/>
    <mergeCell ref="A465:D465"/>
    <mergeCell ref="A466:D466"/>
    <mergeCell ref="A467:D467"/>
    <mergeCell ref="A468:D468"/>
    <mergeCell ref="A457:D457"/>
    <mergeCell ref="A458:D458"/>
    <mergeCell ref="A459:D459"/>
    <mergeCell ref="A460:D460"/>
    <mergeCell ref="A461:D461"/>
    <mergeCell ref="A462:D462"/>
    <mergeCell ref="A451:D451"/>
    <mergeCell ref="A452:D452"/>
    <mergeCell ref="A453:D453"/>
    <mergeCell ref="A454:D454"/>
    <mergeCell ref="A455:D455"/>
    <mergeCell ref="A456:D456"/>
    <mergeCell ref="A445:D445"/>
    <mergeCell ref="A446:D446"/>
    <mergeCell ref="A447:D447"/>
    <mergeCell ref="A448:D448"/>
    <mergeCell ref="A449:D449"/>
    <mergeCell ref="A450:D450"/>
    <mergeCell ref="A439:D439"/>
    <mergeCell ref="A440:D440"/>
    <mergeCell ref="A441:D441"/>
    <mergeCell ref="A442:D442"/>
    <mergeCell ref="A443:D443"/>
    <mergeCell ref="A444:D444"/>
    <mergeCell ref="A431:D431"/>
    <mergeCell ref="A435:D435"/>
    <mergeCell ref="A436:D436"/>
    <mergeCell ref="A437:D437"/>
    <mergeCell ref="A438:D438"/>
    <mergeCell ref="A432:D432"/>
    <mergeCell ref="A422:D422"/>
    <mergeCell ref="A433:D433"/>
    <mergeCell ref="A434:D434"/>
    <mergeCell ref="A423:D423"/>
    <mergeCell ref="A424:D424"/>
    <mergeCell ref="A425:D425"/>
    <mergeCell ref="A426:D426"/>
    <mergeCell ref="A427:D427"/>
    <mergeCell ref="A428:D428"/>
    <mergeCell ref="A430:D430"/>
    <mergeCell ref="A416:D416"/>
    <mergeCell ref="A417:D417"/>
    <mergeCell ref="A418:D418"/>
    <mergeCell ref="A419:D419"/>
    <mergeCell ref="A420:D420"/>
    <mergeCell ref="A421:D421"/>
    <mergeCell ref="A410:D410"/>
    <mergeCell ref="A411:D411"/>
    <mergeCell ref="A412:D412"/>
    <mergeCell ref="A413:D413"/>
    <mergeCell ref="A414:D414"/>
    <mergeCell ref="A415:D415"/>
    <mergeCell ref="A404:D404"/>
    <mergeCell ref="A405:D405"/>
    <mergeCell ref="A406:D406"/>
    <mergeCell ref="A407:D407"/>
    <mergeCell ref="A408:D408"/>
    <mergeCell ref="A409:D409"/>
    <mergeCell ref="A398:D398"/>
    <mergeCell ref="A399:D399"/>
    <mergeCell ref="A400:D400"/>
    <mergeCell ref="A401:D401"/>
    <mergeCell ref="A402:D402"/>
    <mergeCell ref="A403:D403"/>
    <mergeCell ref="A396:D396"/>
    <mergeCell ref="A397:D397"/>
    <mergeCell ref="A383:D383"/>
    <mergeCell ref="A384:D384"/>
    <mergeCell ref="A385:D385"/>
    <mergeCell ref="A386:D386"/>
    <mergeCell ref="A387:D387"/>
    <mergeCell ref="A388:D388"/>
    <mergeCell ref="A389:D389"/>
    <mergeCell ref="A390:D390"/>
    <mergeCell ref="A378:D378"/>
    <mergeCell ref="A379:D379"/>
    <mergeCell ref="A380:D380"/>
    <mergeCell ref="A381:D381"/>
    <mergeCell ref="A382:D382"/>
    <mergeCell ref="A395:D395"/>
    <mergeCell ref="A391:D391"/>
    <mergeCell ref="A392:D392"/>
    <mergeCell ref="A393:D393"/>
    <mergeCell ref="A394:D394"/>
    <mergeCell ref="A372:D372"/>
    <mergeCell ref="A373:D373"/>
    <mergeCell ref="A374:D374"/>
    <mergeCell ref="A375:D375"/>
    <mergeCell ref="A376:D376"/>
    <mergeCell ref="A377:D377"/>
    <mergeCell ref="A366:D366"/>
    <mergeCell ref="A367:D367"/>
    <mergeCell ref="A368:D368"/>
    <mergeCell ref="A369:D369"/>
    <mergeCell ref="A370:D370"/>
    <mergeCell ref="A371:D371"/>
    <mergeCell ref="A360:D360"/>
    <mergeCell ref="A361:D361"/>
    <mergeCell ref="A362:D362"/>
    <mergeCell ref="A363:D363"/>
    <mergeCell ref="A364:D364"/>
    <mergeCell ref="A365:D365"/>
    <mergeCell ref="A352:D352"/>
    <mergeCell ref="A353:D353"/>
    <mergeCell ref="A350:D350"/>
    <mergeCell ref="A354:D354"/>
    <mergeCell ref="A355:D355"/>
    <mergeCell ref="A359:D359"/>
    <mergeCell ref="A356:D356"/>
    <mergeCell ref="A357:D357"/>
    <mergeCell ref="A358:D358"/>
    <mergeCell ref="A339:D339"/>
    <mergeCell ref="A340:D340"/>
    <mergeCell ref="A347:D347"/>
    <mergeCell ref="A348:D348"/>
    <mergeCell ref="A349:D349"/>
    <mergeCell ref="A351:D351"/>
    <mergeCell ref="A344:D344"/>
    <mergeCell ref="A341:D341"/>
    <mergeCell ref="A342:D342"/>
    <mergeCell ref="A343:D343"/>
    <mergeCell ref="A333:D333"/>
    <mergeCell ref="A334:D334"/>
    <mergeCell ref="A335:D335"/>
    <mergeCell ref="A336:D336"/>
    <mergeCell ref="A337:D337"/>
    <mergeCell ref="A338:D338"/>
    <mergeCell ref="A345:D345"/>
    <mergeCell ref="A346:D346"/>
    <mergeCell ref="A319:D319"/>
    <mergeCell ref="A328:D328"/>
    <mergeCell ref="A329:D329"/>
    <mergeCell ref="A330:D330"/>
    <mergeCell ref="A331:D331"/>
    <mergeCell ref="A332:D332"/>
    <mergeCell ref="A322:D322"/>
    <mergeCell ref="A323:D323"/>
    <mergeCell ref="A327:D327"/>
    <mergeCell ref="A324:D324"/>
    <mergeCell ref="A325:D325"/>
    <mergeCell ref="A326:D326"/>
    <mergeCell ref="A308:D308"/>
    <mergeCell ref="A309:D309"/>
    <mergeCell ref="A310:D310"/>
    <mergeCell ref="A312:D312"/>
    <mergeCell ref="A313:D313"/>
    <mergeCell ref="A314:D314"/>
    <mergeCell ref="A311:D311"/>
    <mergeCell ref="A299:D299"/>
    <mergeCell ref="A300:D300"/>
    <mergeCell ref="A301:D301"/>
    <mergeCell ref="A302:D302"/>
    <mergeCell ref="A303:D303"/>
    <mergeCell ref="A304:D304"/>
    <mergeCell ref="A305:D305"/>
    <mergeCell ref="A306:D306"/>
    <mergeCell ref="A307:D307"/>
    <mergeCell ref="A293:D293"/>
    <mergeCell ref="A294:D294"/>
    <mergeCell ref="A295:D295"/>
    <mergeCell ref="A296:D296"/>
    <mergeCell ref="A297:D297"/>
    <mergeCell ref="A298:D298"/>
    <mergeCell ref="A287:D287"/>
    <mergeCell ref="A288:D288"/>
    <mergeCell ref="A289:D289"/>
    <mergeCell ref="A290:D290"/>
    <mergeCell ref="A291:D291"/>
    <mergeCell ref="A292:D292"/>
    <mergeCell ref="A281:D281"/>
    <mergeCell ref="A282:D282"/>
    <mergeCell ref="A283:D283"/>
    <mergeCell ref="A284:D284"/>
    <mergeCell ref="A285:D285"/>
    <mergeCell ref="A286:D286"/>
    <mergeCell ref="A279:D279"/>
    <mergeCell ref="A280:D280"/>
    <mergeCell ref="A266:D266"/>
    <mergeCell ref="A267:D267"/>
    <mergeCell ref="A268:D268"/>
    <mergeCell ref="A269:D269"/>
    <mergeCell ref="A270:D270"/>
    <mergeCell ref="A271:D271"/>
    <mergeCell ref="A272:D272"/>
    <mergeCell ref="A273:D273"/>
    <mergeCell ref="A261:D261"/>
    <mergeCell ref="A262:D262"/>
    <mergeCell ref="A263:D263"/>
    <mergeCell ref="A264:D264"/>
    <mergeCell ref="A265:D265"/>
    <mergeCell ref="A278:D278"/>
    <mergeCell ref="A274:D274"/>
    <mergeCell ref="A275:D275"/>
    <mergeCell ref="A276:D276"/>
    <mergeCell ref="A277:D277"/>
    <mergeCell ref="A255:D255"/>
    <mergeCell ref="A256:D256"/>
    <mergeCell ref="A257:D257"/>
    <mergeCell ref="A258:D258"/>
    <mergeCell ref="A259:D259"/>
    <mergeCell ref="A260:D260"/>
    <mergeCell ref="A249:D249"/>
    <mergeCell ref="A250:D250"/>
    <mergeCell ref="A251:D251"/>
    <mergeCell ref="A252:D252"/>
    <mergeCell ref="A253:D253"/>
    <mergeCell ref="A254:D254"/>
    <mergeCell ref="A243:D243"/>
    <mergeCell ref="A244:D244"/>
    <mergeCell ref="A248:D248"/>
    <mergeCell ref="A245:D245"/>
    <mergeCell ref="A246:D246"/>
    <mergeCell ref="A247:D247"/>
    <mergeCell ref="A237:D237"/>
    <mergeCell ref="A238:D238"/>
    <mergeCell ref="A240:D240"/>
    <mergeCell ref="A241:D241"/>
    <mergeCell ref="A242:D242"/>
    <mergeCell ref="A239:D239"/>
    <mergeCell ref="A230:D230"/>
    <mergeCell ref="A231:D231"/>
    <mergeCell ref="A232:D232"/>
    <mergeCell ref="A236:D236"/>
    <mergeCell ref="A233:D233"/>
    <mergeCell ref="A234:D234"/>
    <mergeCell ref="A235:D235"/>
    <mergeCell ref="A223:D223"/>
    <mergeCell ref="A224:D224"/>
    <mergeCell ref="A225:D225"/>
    <mergeCell ref="A226:D226"/>
    <mergeCell ref="A228:D228"/>
    <mergeCell ref="A229:D229"/>
    <mergeCell ref="A214:D214"/>
    <mergeCell ref="A227:D227"/>
    <mergeCell ref="A215:D215"/>
    <mergeCell ref="A216:D216"/>
    <mergeCell ref="A217:D217"/>
    <mergeCell ref="A218:D218"/>
    <mergeCell ref="A219:D219"/>
    <mergeCell ref="A220:D220"/>
    <mergeCell ref="A221:D221"/>
    <mergeCell ref="A222:D222"/>
    <mergeCell ref="A208:D208"/>
    <mergeCell ref="A209:D209"/>
    <mergeCell ref="A210:D210"/>
    <mergeCell ref="A211:D211"/>
    <mergeCell ref="A212:D212"/>
    <mergeCell ref="A213:D213"/>
    <mergeCell ref="A202:D202"/>
    <mergeCell ref="A203:D203"/>
    <mergeCell ref="A204:D204"/>
    <mergeCell ref="A205:D205"/>
    <mergeCell ref="A206:D206"/>
    <mergeCell ref="A207:D207"/>
    <mergeCell ref="A196:D196"/>
    <mergeCell ref="A197:D197"/>
    <mergeCell ref="A198:D198"/>
    <mergeCell ref="A199:D199"/>
    <mergeCell ref="A200:D200"/>
    <mergeCell ref="A201:D201"/>
    <mergeCell ref="A190:D190"/>
    <mergeCell ref="A191:D191"/>
    <mergeCell ref="A192:D192"/>
    <mergeCell ref="A193:D193"/>
    <mergeCell ref="A194:D194"/>
    <mergeCell ref="A195:D195"/>
    <mergeCell ref="A184:D184"/>
    <mergeCell ref="A185:D185"/>
    <mergeCell ref="A186:D186"/>
    <mergeCell ref="A187:D187"/>
    <mergeCell ref="A188:D188"/>
    <mergeCell ref="A189:D189"/>
    <mergeCell ref="A178:D178"/>
    <mergeCell ref="A179:D179"/>
    <mergeCell ref="A180:D180"/>
    <mergeCell ref="A181:D181"/>
    <mergeCell ref="A182:D182"/>
    <mergeCell ref="A183:D183"/>
    <mergeCell ref="A172:D172"/>
    <mergeCell ref="A173:D173"/>
    <mergeCell ref="A174:D174"/>
    <mergeCell ref="A175:D175"/>
    <mergeCell ref="A176:D176"/>
    <mergeCell ref="A177:D177"/>
    <mergeCell ref="A166:D166"/>
    <mergeCell ref="A167:D167"/>
    <mergeCell ref="A168:D168"/>
    <mergeCell ref="A169:D169"/>
    <mergeCell ref="A170:D170"/>
    <mergeCell ref="A171:D171"/>
    <mergeCell ref="A160:D160"/>
    <mergeCell ref="A161:D161"/>
    <mergeCell ref="A162:D162"/>
    <mergeCell ref="A163:D163"/>
    <mergeCell ref="A164:D164"/>
    <mergeCell ref="A165:D165"/>
    <mergeCell ref="A154:D154"/>
    <mergeCell ref="A155:D155"/>
    <mergeCell ref="A156:D156"/>
    <mergeCell ref="A157:D157"/>
    <mergeCell ref="A158:D158"/>
    <mergeCell ref="A159:D159"/>
    <mergeCell ref="A148:D148"/>
    <mergeCell ref="A149:D149"/>
    <mergeCell ref="A150:D150"/>
    <mergeCell ref="A151:D151"/>
    <mergeCell ref="A152:D152"/>
    <mergeCell ref="A153:D153"/>
    <mergeCell ref="A142:D142"/>
    <mergeCell ref="A143:D143"/>
    <mergeCell ref="A144:D144"/>
    <mergeCell ref="A145:D145"/>
    <mergeCell ref="A146:D146"/>
    <mergeCell ref="A147:D147"/>
    <mergeCell ref="A136:D136"/>
    <mergeCell ref="A137:D137"/>
    <mergeCell ref="A138:D138"/>
    <mergeCell ref="A139:D139"/>
    <mergeCell ref="A140:D140"/>
    <mergeCell ref="A141:D141"/>
    <mergeCell ref="A130:D130"/>
    <mergeCell ref="A131:D131"/>
    <mergeCell ref="A132:D132"/>
    <mergeCell ref="A133:D133"/>
    <mergeCell ref="A134:D134"/>
    <mergeCell ref="A135:D135"/>
    <mergeCell ref="A124:D124"/>
    <mergeCell ref="A125:D125"/>
    <mergeCell ref="A126:D126"/>
    <mergeCell ref="A127:D127"/>
    <mergeCell ref="A128:D128"/>
    <mergeCell ref="A129:D129"/>
    <mergeCell ref="A118:D118"/>
    <mergeCell ref="A119:D119"/>
    <mergeCell ref="A120:D120"/>
    <mergeCell ref="A121:D121"/>
    <mergeCell ref="A122:D122"/>
    <mergeCell ref="A123:D123"/>
    <mergeCell ref="A112:D112"/>
    <mergeCell ref="A113:D113"/>
    <mergeCell ref="A114:D114"/>
    <mergeCell ref="A115:D115"/>
    <mergeCell ref="A116:D116"/>
    <mergeCell ref="A117:D117"/>
    <mergeCell ref="A106:D106"/>
    <mergeCell ref="A107:D107"/>
    <mergeCell ref="A108:D108"/>
    <mergeCell ref="A109:D109"/>
    <mergeCell ref="A110:D110"/>
    <mergeCell ref="A111:D111"/>
    <mergeCell ref="A100:D100"/>
    <mergeCell ref="A101:D101"/>
    <mergeCell ref="A102:D102"/>
    <mergeCell ref="A103:D103"/>
    <mergeCell ref="A104:D104"/>
    <mergeCell ref="A105:D105"/>
    <mergeCell ref="A94:D94"/>
    <mergeCell ref="A95:D95"/>
    <mergeCell ref="A96:D96"/>
    <mergeCell ref="A97:D97"/>
    <mergeCell ref="A98:D98"/>
    <mergeCell ref="A99:D99"/>
    <mergeCell ref="A88:D88"/>
    <mergeCell ref="A89:D89"/>
    <mergeCell ref="A90:D90"/>
    <mergeCell ref="A91:D91"/>
    <mergeCell ref="A92:D92"/>
    <mergeCell ref="A93:D93"/>
    <mergeCell ref="A82:D82"/>
    <mergeCell ref="A83:D83"/>
    <mergeCell ref="A84:D84"/>
    <mergeCell ref="A85:D85"/>
    <mergeCell ref="A86:D86"/>
    <mergeCell ref="A87:D87"/>
    <mergeCell ref="A76:D76"/>
    <mergeCell ref="A77:D77"/>
    <mergeCell ref="A78:D78"/>
    <mergeCell ref="A79:D79"/>
    <mergeCell ref="A80:D80"/>
    <mergeCell ref="A81:D81"/>
    <mergeCell ref="A70:D70"/>
    <mergeCell ref="A71:D71"/>
    <mergeCell ref="A72:D72"/>
    <mergeCell ref="A73:D73"/>
    <mergeCell ref="A74:D74"/>
    <mergeCell ref="A75:D75"/>
    <mergeCell ref="A64:D64"/>
    <mergeCell ref="A65:D65"/>
    <mergeCell ref="A66:D66"/>
    <mergeCell ref="A67:D67"/>
    <mergeCell ref="A68:D68"/>
    <mergeCell ref="A69:D69"/>
    <mergeCell ref="A58:D58"/>
    <mergeCell ref="A59:D59"/>
    <mergeCell ref="A60:D60"/>
    <mergeCell ref="A61:D61"/>
    <mergeCell ref="A62:D62"/>
    <mergeCell ref="A63:D63"/>
    <mergeCell ref="A52:D52"/>
    <mergeCell ref="A53:D53"/>
    <mergeCell ref="A54:D54"/>
    <mergeCell ref="A55:D55"/>
    <mergeCell ref="A56:D56"/>
    <mergeCell ref="A57:D57"/>
    <mergeCell ref="A44:D44"/>
    <mergeCell ref="A47:D47"/>
    <mergeCell ref="A48:D48"/>
    <mergeCell ref="A49:D49"/>
    <mergeCell ref="A50:D50"/>
    <mergeCell ref="A51:D51"/>
    <mergeCell ref="A23:D23"/>
    <mergeCell ref="A45:D45"/>
    <mergeCell ref="A46:D46"/>
    <mergeCell ref="A35:D35"/>
    <mergeCell ref="A38:D38"/>
    <mergeCell ref="A36:D36"/>
    <mergeCell ref="A39:D39"/>
    <mergeCell ref="A40:D40"/>
    <mergeCell ref="A42:D42"/>
    <mergeCell ref="A43:D43"/>
    <mergeCell ref="A13:D13"/>
    <mergeCell ref="A30:D30"/>
    <mergeCell ref="A31:D31"/>
    <mergeCell ref="A32:D32"/>
    <mergeCell ref="A33:D33"/>
    <mergeCell ref="A41:D41"/>
    <mergeCell ref="A21:D21"/>
    <mergeCell ref="A22:D22"/>
    <mergeCell ref="A29:D29"/>
    <mergeCell ref="A37:D37"/>
    <mergeCell ref="A18:D18"/>
    <mergeCell ref="A24:D24"/>
    <mergeCell ref="A25:D25"/>
    <mergeCell ref="A26:D26"/>
    <mergeCell ref="A27:D27"/>
    <mergeCell ref="A2:H2"/>
    <mergeCell ref="A3:H3"/>
    <mergeCell ref="A4:H4"/>
    <mergeCell ref="A11:D11"/>
    <mergeCell ref="A12:D12"/>
    <mergeCell ref="A318:D318"/>
    <mergeCell ref="A7:D7"/>
    <mergeCell ref="A9:D9"/>
    <mergeCell ref="A10:D10"/>
    <mergeCell ref="A34:D34"/>
    <mergeCell ref="A14:D14"/>
    <mergeCell ref="A15:D15"/>
    <mergeCell ref="A28:D28"/>
    <mergeCell ref="A16:D16"/>
    <mergeCell ref="A17:D17"/>
    <mergeCell ref="A320:D320"/>
    <mergeCell ref="A19:D19"/>
    <mergeCell ref="A20:D20"/>
    <mergeCell ref="A573:D573"/>
    <mergeCell ref="A321:D321"/>
    <mergeCell ref="A571:D571"/>
    <mergeCell ref="A572:D572"/>
    <mergeCell ref="A315:D315"/>
    <mergeCell ref="A316:D316"/>
    <mergeCell ref="A317:D317"/>
  </mergeCells>
  <hyperlinks>
    <hyperlink ref="I2" location="Índice!A1" tooltip="Ir a Índice" display="Índice!A1"/>
  </hyperlinks>
  <pageMargins left="0.78740157480314965" right="0.59055118110236227" top="0.96875" bottom="0.86614173228346458" header="0" footer="0.39370078740157499"/>
  <pageSetup orientation="portrait" r:id="rId1"/>
  <headerFooter alignWithMargins="0">
    <oddHeader>&amp;L&amp;"Arial,Negrita"&amp;12&amp;K000080INEGI. Anuario estadístico y geográfico de Veracruz de Ignacio de la Llave 2016.
Componente Salud</oddHeader>
    <oddFooter>&amp;R&amp;P/&amp;N</oddFooter>
  </headerFooter>
  <rowBreaks count="23" manualBreakCount="23">
    <brk id="45" max="8" man="1"/>
    <brk id="82" max="8" man="1"/>
    <brk id="116" max="8" man="1"/>
    <brk id="151" max="8" man="1"/>
    <brk id="183" max="8" man="1"/>
    <brk id="215" max="8" man="1"/>
    <brk id="252" max="8" man="1"/>
    <brk id="288" max="8" man="1"/>
    <brk id="322" max="8" man="1"/>
    <brk id="357" max="8" man="1"/>
    <brk id="393" max="8" man="1"/>
    <brk id="428" max="8" man="1"/>
    <brk id="462" max="8" man="1"/>
    <brk id="498" max="8" man="1"/>
    <brk id="536" max="8" man="1"/>
    <brk id="570" max="8" man="1"/>
    <brk id="605" max="8" man="1"/>
    <brk id="640" max="8" man="1"/>
    <brk id="674" max="8" man="1"/>
    <brk id="706" max="8" man="1"/>
    <brk id="742" max="8" man="1"/>
    <brk id="774" max="8" man="1"/>
    <brk id="805" max="8" man="1"/>
  </rowBreaks>
  <ignoredErrors>
    <ignoredError sqref="E9:I9" formulaRange="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6"/>
  <sheetViews>
    <sheetView view="pageLayout" zoomScaleNormal="100" workbookViewId="0">
      <selection activeCell="D6" sqref="D6"/>
    </sheetView>
  </sheetViews>
  <sheetFormatPr baseColWidth="10" defaultColWidth="0" defaultRowHeight="10.199999999999999" zeroHeight="1" x14ac:dyDescent="0.2"/>
  <cols>
    <col min="1" max="1" width="2.140625" style="174" customWidth="1"/>
    <col min="2" max="2" width="2.85546875" style="174" customWidth="1"/>
    <col min="3" max="3" width="1.42578125" style="174" customWidth="1"/>
    <col min="4" max="4" width="20" style="174" customWidth="1"/>
    <col min="5" max="5" width="11.7109375" style="175" customWidth="1"/>
    <col min="6" max="7" width="10.7109375" style="174" customWidth="1"/>
    <col min="8" max="8" width="10.28515625" style="174" customWidth="1"/>
    <col min="9" max="9" width="10" style="174" customWidth="1"/>
    <col min="10" max="10" width="9.85546875" style="174" customWidth="1"/>
    <col min="11" max="11" width="1" style="174" customWidth="1"/>
    <col min="12" max="12" width="13.140625" style="174" customWidth="1"/>
    <col min="13" max="13" width="1.42578125" style="174" customWidth="1"/>
    <col min="14" max="14" width="9.7109375" style="174" customWidth="1"/>
    <col min="15" max="16384" width="0" style="174" hidden="1"/>
  </cols>
  <sheetData>
    <row r="1" spans="1:15" ht="7.5" customHeight="1" x14ac:dyDescent="0.2"/>
    <row r="2" spans="1:15" ht="13.2" x14ac:dyDescent="0.25">
      <c r="A2" s="429" t="s">
        <v>772</v>
      </c>
      <c r="B2" s="482"/>
      <c r="C2" s="482"/>
      <c r="D2" s="482"/>
      <c r="E2" s="482"/>
      <c r="F2" s="482"/>
      <c r="G2" s="482"/>
      <c r="H2" s="482"/>
      <c r="I2" s="482"/>
      <c r="J2" s="482"/>
      <c r="K2" s="482"/>
      <c r="L2" s="395" t="s">
        <v>112</v>
      </c>
      <c r="M2" s="395"/>
      <c r="N2" s="395"/>
      <c r="O2" s="174" t="s">
        <v>1</v>
      </c>
    </row>
    <row r="3" spans="1:15" ht="13.2" x14ac:dyDescent="0.25">
      <c r="A3" s="429" t="s">
        <v>111</v>
      </c>
      <c r="B3" s="482"/>
      <c r="C3" s="482"/>
      <c r="D3" s="482"/>
      <c r="E3" s="482"/>
      <c r="F3" s="482"/>
      <c r="G3" s="482"/>
      <c r="H3" s="482"/>
      <c r="I3" s="482"/>
      <c r="J3" s="482"/>
      <c r="K3" s="482"/>
      <c r="L3" s="212"/>
      <c r="M3" s="242"/>
      <c r="N3" s="242"/>
    </row>
    <row r="4" spans="1:15" ht="13.2" x14ac:dyDescent="0.25">
      <c r="A4" s="429" t="s">
        <v>893</v>
      </c>
      <c r="B4" s="482"/>
      <c r="C4" s="482"/>
      <c r="D4" s="482"/>
      <c r="E4" s="482"/>
      <c r="F4" s="482"/>
      <c r="G4" s="482"/>
      <c r="H4" s="482"/>
      <c r="I4" s="482"/>
      <c r="J4" s="482"/>
      <c r="K4" s="482"/>
      <c r="L4" s="212"/>
      <c r="M4" s="242"/>
      <c r="N4" s="242"/>
    </row>
    <row r="5" spans="1:15" ht="13.2" x14ac:dyDescent="0.25">
      <c r="A5" s="429" t="s">
        <v>877</v>
      </c>
      <c r="B5" s="482"/>
      <c r="C5" s="482"/>
      <c r="D5" s="482"/>
      <c r="E5" s="482"/>
      <c r="F5" s="482"/>
      <c r="G5" s="482"/>
      <c r="H5" s="482"/>
      <c r="I5" s="482"/>
      <c r="J5" s="482"/>
      <c r="K5" s="482"/>
      <c r="L5" s="212"/>
      <c r="M5" s="242"/>
      <c r="N5" s="242"/>
    </row>
    <row r="6" spans="1:15" x14ac:dyDescent="0.2">
      <c r="A6" s="195"/>
      <c r="B6" s="195"/>
      <c r="C6" s="195"/>
      <c r="D6" s="195"/>
      <c r="E6" s="196"/>
      <c r="F6" s="196"/>
      <c r="G6" s="196"/>
      <c r="H6" s="196"/>
      <c r="I6" s="195"/>
      <c r="J6" s="195"/>
      <c r="K6" s="195"/>
      <c r="L6" s="195"/>
      <c r="M6" s="195"/>
      <c r="N6" s="195"/>
    </row>
    <row r="7" spans="1:15" ht="1.5" customHeight="1" x14ac:dyDescent="0.2">
      <c r="F7" s="253"/>
      <c r="G7" s="253"/>
      <c r="H7" s="253"/>
      <c r="I7" s="253"/>
      <c r="J7" s="253"/>
      <c r="K7" s="192" t="s">
        <v>26</v>
      </c>
      <c r="L7" s="192" t="s">
        <v>10</v>
      </c>
      <c r="M7" s="253"/>
      <c r="N7" s="253"/>
    </row>
    <row r="8" spans="1:15" ht="22.5" customHeight="1" x14ac:dyDescent="0.2">
      <c r="A8" s="430" t="s">
        <v>109</v>
      </c>
      <c r="B8" s="430"/>
      <c r="C8" s="430"/>
      <c r="D8" s="430"/>
      <c r="E8" s="354" t="s">
        <v>4</v>
      </c>
      <c r="F8" s="369" t="s">
        <v>6</v>
      </c>
      <c r="G8" s="369" t="s">
        <v>15</v>
      </c>
      <c r="H8" s="335" t="s">
        <v>658</v>
      </c>
      <c r="I8" s="369" t="s">
        <v>14</v>
      </c>
      <c r="J8" s="336" t="s">
        <v>888</v>
      </c>
      <c r="K8" s="336"/>
      <c r="L8" s="336" t="s">
        <v>889</v>
      </c>
      <c r="M8" s="336"/>
      <c r="N8" s="335" t="s">
        <v>780</v>
      </c>
    </row>
    <row r="9" spans="1:15" ht="1.5" customHeight="1" x14ac:dyDescent="0.2">
      <c r="A9" s="190"/>
      <c r="B9" s="190"/>
      <c r="C9" s="190"/>
      <c r="D9" s="190"/>
      <c r="E9" s="191"/>
      <c r="F9" s="191"/>
      <c r="G9" s="191"/>
      <c r="H9" s="191"/>
      <c r="I9" s="190"/>
      <c r="J9" s="190"/>
      <c r="K9" s="191"/>
      <c r="L9" s="191"/>
      <c r="M9" s="191"/>
      <c r="N9" s="191"/>
    </row>
    <row r="10" spans="1:15" ht="23.25" customHeight="1" x14ac:dyDescent="0.2">
      <c r="A10" s="427" t="s">
        <v>108</v>
      </c>
      <c r="B10" s="472"/>
      <c r="C10" s="472"/>
      <c r="D10" s="472"/>
      <c r="E10" s="187">
        <f t="shared" ref="E10:E16" si="0">SUM(F10:N10)</f>
        <v>23251054</v>
      </c>
      <c r="F10" s="208">
        <f>SUM(F11:F16)</f>
        <v>9499434</v>
      </c>
      <c r="G10" s="208">
        <f>SUM(G11:G16)</f>
        <v>1706906</v>
      </c>
      <c r="H10" s="208">
        <f>SUM(H11:H16)</f>
        <v>1465495</v>
      </c>
      <c r="I10" s="208">
        <f>SUM(I11:I16)</f>
        <v>73365</v>
      </c>
      <c r="J10" s="208">
        <f>SUM(J11:J16)</f>
        <v>885605</v>
      </c>
      <c r="K10" s="208"/>
      <c r="L10" s="208">
        <f>SUM(L11:L16)</f>
        <v>994585</v>
      </c>
      <c r="M10" s="208"/>
      <c r="N10" s="208">
        <f>SUM(N11:N16)</f>
        <v>8625664</v>
      </c>
    </row>
    <row r="11" spans="1:15" ht="23.25" customHeight="1" x14ac:dyDescent="0.2">
      <c r="A11" s="483" t="s">
        <v>107</v>
      </c>
      <c r="B11" s="458"/>
      <c r="C11" s="458"/>
      <c r="D11" s="458"/>
      <c r="E11" s="187">
        <f t="shared" si="0"/>
        <v>20671059</v>
      </c>
      <c r="F11" s="185">
        <v>7864641</v>
      </c>
      <c r="G11" s="185">
        <v>1509234</v>
      </c>
      <c r="H11" s="186">
        <v>1364015</v>
      </c>
      <c r="I11" s="185">
        <v>64142</v>
      </c>
      <c r="J11" s="185">
        <v>822445</v>
      </c>
      <c r="K11" s="185"/>
      <c r="L11" s="185">
        <v>954982</v>
      </c>
      <c r="M11" s="185"/>
      <c r="N11" s="186">
        <v>8091600</v>
      </c>
    </row>
    <row r="12" spans="1:15" ht="17.25" customHeight="1" x14ac:dyDescent="0.2">
      <c r="A12" s="457" t="s">
        <v>106</v>
      </c>
      <c r="B12" s="458"/>
      <c r="C12" s="458"/>
      <c r="D12" s="458"/>
      <c r="E12" s="187">
        <f t="shared" si="0"/>
        <v>295557</v>
      </c>
      <c r="F12" s="252">
        <v>131776</v>
      </c>
      <c r="G12" s="185">
        <v>22085</v>
      </c>
      <c r="H12" s="186">
        <v>6595</v>
      </c>
      <c r="I12" s="185">
        <v>0</v>
      </c>
      <c r="J12" s="185">
        <v>4419</v>
      </c>
      <c r="K12" s="185"/>
      <c r="L12" s="185">
        <v>0</v>
      </c>
      <c r="M12" s="185"/>
      <c r="N12" s="186">
        <v>130682</v>
      </c>
    </row>
    <row r="13" spans="1:15" ht="17.25" customHeight="1" x14ac:dyDescent="0.2">
      <c r="A13" s="483" t="s">
        <v>105</v>
      </c>
      <c r="B13" s="458"/>
      <c r="C13" s="458"/>
      <c r="D13" s="458"/>
      <c r="E13" s="187">
        <f t="shared" si="0"/>
        <v>492667</v>
      </c>
      <c r="F13" s="185">
        <v>402455</v>
      </c>
      <c r="G13" s="185">
        <v>25130</v>
      </c>
      <c r="H13" s="186">
        <v>9622</v>
      </c>
      <c r="I13" s="185">
        <v>696</v>
      </c>
      <c r="J13" s="185">
        <v>3503</v>
      </c>
      <c r="K13" s="185"/>
      <c r="L13" s="185">
        <v>4615</v>
      </c>
      <c r="M13" s="185"/>
      <c r="N13" s="186">
        <v>46646</v>
      </c>
    </row>
    <row r="14" spans="1:15" ht="17.25" customHeight="1" x14ac:dyDescent="0.2">
      <c r="A14" s="483" t="s">
        <v>104</v>
      </c>
      <c r="B14" s="458"/>
      <c r="C14" s="458"/>
      <c r="D14" s="458"/>
      <c r="E14" s="187">
        <f t="shared" si="0"/>
        <v>1163346</v>
      </c>
      <c r="F14" s="185">
        <v>737329</v>
      </c>
      <c r="G14" s="185">
        <v>110928</v>
      </c>
      <c r="H14" s="186">
        <v>42184</v>
      </c>
      <c r="I14" s="185">
        <v>5974</v>
      </c>
      <c r="J14" s="185">
        <v>45092</v>
      </c>
      <c r="K14" s="185"/>
      <c r="L14" s="185">
        <v>27929</v>
      </c>
      <c r="M14" s="185"/>
      <c r="N14" s="186">
        <v>193910</v>
      </c>
    </row>
    <row r="15" spans="1:15" ht="17.25" customHeight="1" x14ac:dyDescent="0.2">
      <c r="A15" s="483" t="s">
        <v>103</v>
      </c>
      <c r="B15" s="458"/>
      <c r="C15" s="458"/>
      <c r="D15" s="458"/>
      <c r="E15" s="187">
        <f t="shared" si="0"/>
        <v>544992</v>
      </c>
      <c r="F15" s="185">
        <v>335619</v>
      </c>
      <c r="G15" s="185">
        <v>31928</v>
      </c>
      <c r="H15" s="186">
        <v>19024</v>
      </c>
      <c r="I15" s="185">
        <v>2553</v>
      </c>
      <c r="J15" s="185">
        <v>6726</v>
      </c>
      <c r="K15" s="185"/>
      <c r="L15" s="185">
        <v>7059</v>
      </c>
      <c r="M15" s="185"/>
      <c r="N15" s="186">
        <v>142083</v>
      </c>
    </row>
    <row r="16" spans="1:15" ht="17.25" customHeight="1" x14ac:dyDescent="0.2">
      <c r="A16" s="483" t="s">
        <v>801</v>
      </c>
      <c r="B16" s="483"/>
      <c r="C16" s="483"/>
      <c r="D16" s="483"/>
      <c r="E16" s="187">
        <f t="shared" si="0"/>
        <v>83433</v>
      </c>
      <c r="F16" s="185">
        <v>27614</v>
      </c>
      <c r="G16" s="185">
        <v>7601</v>
      </c>
      <c r="H16" s="186">
        <v>24055</v>
      </c>
      <c r="I16" s="185">
        <v>0</v>
      </c>
      <c r="J16" s="185">
        <v>3420</v>
      </c>
      <c r="K16" s="185"/>
      <c r="L16" s="185">
        <v>0</v>
      </c>
      <c r="M16" s="185"/>
      <c r="N16" s="186">
        <v>20743</v>
      </c>
    </row>
    <row r="17" spans="1:14" ht="23.25" customHeight="1" x14ac:dyDescent="0.2">
      <c r="A17" s="547" t="s">
        <v>322</v>
      </c>
      <c r="B17" s="472"/>
      <c r="C17" s="472"/>
      <c r="D17" s="472"/>
      <c r="E17" s="187">
        <f t="shared" ref="E17:E23" si="1">SUM(F17:N17)</f>
        <v>4928517</v>
      </c>
      <c r="F17" s="208">
        <f>SUM(F18:F23)</f>
        <v>2572029</v>
      </c>
      <c r="G17" s="208">
        <f>SUM(G18:G23)</f>
        <v>379687</v>
      </c>
      <c r="H17" s="208">
        <f>SUM(H18:H23)</f>
        <v>154940</v>
      </c>
      <c r="I17" s="208">
        <f>SUM(I18:I23)</f>
        <v>22701</v>
      </c>
      <c r="J17" s="208">
        <f>SUM(J18:J23)</f>
        <v>116865</v>
      </c>
      <c r="K17" s="208"/>
      <c r="L17" s="208">
        <f>SUM(L18:L23)</f>
        <v>167899</v>
      </c>
      <c r="M17" s="208"/>
      <c r="N17" s="208">
        <f>SUM(N18:N23)</f>
        <v>1514396</v>
      </c>
    </row>
    <row r="18" spans="1:14" ht="23.25" customHeight="1" x14ac:dyDescent="0.2">
      <c r="A18" s="457" t="s">
        <v>107</v>
      </c>
      <c r="B18" s="458"/>
      <c r="C18" s="458"/>
      <c r="D18" s="458"/>
      <c r="E18" s="187">
        <f t="shared" si="1"/>
        <v>3190016</v>
      </c>
      <c r="F18" s="185">
        <v>1553848</v>
      </c>
      <c r="G18" s="185">
        <v>219769</v>
      </c>
      <c r="H18" s="186">
        <v>96688</v>
      </c>
      <c r="I18" s="185">
        <v>15100</v>
      </c>
      <c r="J18" s="185">
        <v>56906</v>
      </c>
      <c r="K18" s="185"/>
      <c r="L18" s="185">
        <v>135988</v>
      </c>
      <c r="M18" s="185"/>
      <c r="N18" s="186">
        <v>1111717</v>
      </c>
    </row>
    <row r="19" spans="1:14" ht="17.25" customHeight="1" x14ac:dyDescent="0.2">
      <c r="A19" s="457" t="s">
        <v>106</v>
      </c>
      <c r="B19" s="458"/>
      <c r="C19" s="458"/>
      <c r="D19" s="458"/>
      <c r="E19" s="187">
        <f t="shared" si="1"/>
        <v>199087</v>
      </c>
      <c r="F19" s="185">
        <v>93802</v>
      </c>
      <c r="G19" s="185">
        <v>19776</v>
      </c>
      <c r="H19" s="186">
        <v>5722</v>
      </c>
      <c r="I19" s="185">
        <v>0</v>
      </c>
      <c r="J19" s="185">
        <v>4348</v>
      </c>
      <c r="K19" s="185"/>
      <c r="L19" s="185">
        <v>0</v>
      </c>
      <c r="M19" s="185"/>
      <c r="N19" s="186">
        <v>75439</v>
      </c>
    </row>
    <row r="20" spans="1:14" ht="17.25" customHeight="1" x14ac:dyDescent="0.2">
      <c r="A20" s="483" t="s">
        <v>105</v>
      </c>
      <c r="B20" s="458"/>
      <c r="C20" s="458"/>
      <c r="D20" s="458"/>
      <c r="E20" s="187">
        <f t="shared" si="1"/>
        <v>207192</v>
      </c>
      <c r="F20" s="185">
        <v>125777</v>
      </c>
      <c r="G20" s="185">
        <v>22977</v>
      </c>
      <c r="H20" s="186">
        <v>4020</v>
      </c>
      <c r="I20" s="185">
        <v>468</v>
      </c>
      <c r="J20" s="185">
        <v>3503</v>
      </c>
      <c r="K20" s="185"/>
      <c r="L20" s="185">
        <v>4077</v>
      </c>
      <c r="M20" s="185"/>
      <c r="N20" s="186">
        <v>46370</v>
      </c>
    </row>
    <row r="21" spans="1:14" ht="17.25" customHeight="1" x14ac:dyDescent="0.2">
      <c r="A21" s="483" t="s">
        <v>104</v>
      </c>
      <c r="B21" s="458"/>
      <c r="C21" s="458"/>
      <c r="D21" s="458"/>
      <c r="E21" s="187">
        <f t="shared" si="1"/>
        <v>853066</v>
      </c>
      <c r="F21" s="185">
        <v>539734</v>
      </c>
      <c r="G21" s="185">
        <v>86087</v>
      </c>
      <c r="H21" s="186">
        <v>20946</v>
      </c>
      <c r="I21" s="185">
        <v>4838</v>
      </c>
      <c r="J21" s="185">
        <v>42642</v>
      </c>
      <c r="K21" s="185"/>
      <c r="L21" s="185">
        <v>21625</v>
      </c>
      <c r="M21" s="185"/>
      <c r="N21" s="186">
        <v>137194</v>
      </c>
    </row>
    <row r="22" spans="1:14" ht="17.25" customHeight="1" x14ac:dyDescent="0.2">
      <c r="A22" s="483" t="s">
        <v>103</v>
      </c>
      <c r="B22" s="458"/>
      <c r="C22" s="458"/>
      <c r="D22" s="458"/>
      <c r="E22" s="187">
        <f t="shared" si="1"/>
        <v>426388</v>
      </c>
      <c r="F22" s="185">
        <v>240067</v>
      </c>
      <c r="G22" s="185">
        <v>26924</v>
      </c>
      <c r="H22" s="186">
        <v>12882</v>
      </c>
      <c r="I22" s="185">
        <v>2295</v>
      </c>
      <c r="J22" s="185">
        <v>6049</v>
      </c>
      <c r="K22" s="185"/>
      <c r="L22" s="185">
        <v>6209</v>
      </c>
      <c r="M22" s="185"/>
      <c r="N22" s="186">
        <v>131962</v>
      </c>
    </row>
    <row r="23" spans="1:14" ht="17.25" customHeight="1" x14ac:dyDescent="0.2">
      <c r="A23" s="483" t="s">
        <v>801</v>
      </c>
      <c r="B23" s="483"/>
      <c r="C23" s="483"/>
      <c r="D23" s="483"/>
      <c r="E23" s="187">
        <f t="shared" si="1"/>
        <v>52768</v>
      </c>
      <c r="F23" s="185">
        <v>18801</v>
      </c>
      <c r="G23" s="185">
        <v>4154</v>
      </c>
      <c r="H23" s="186">
        <v>14682</v>
      </c>
      <c r="I23" s="185">
        <v>0</v>
      </c>
      <c r="J23" s="185">
        <v>3417</v>
      </c>
      <c r="K23" s="185"/>
      <c r="L23" s="185">
        <v>0</v>
      </c>
      <c r="M23" s="185"/>
      <c r="N23" s="186">
        <v>11714</v>
      </c>
    </row>
    <row r="24" spans="1:14" ht="17.25" customHeight="1" x14ac:dyDescent="0.2">
      <c r="A24" s="471"/>
      <c r="B24" s="471"/>
      <c r="C24" s="471"/>
      <c r="D24" s="471"/>
      <c r="E24" s="191"/>
      <c r="F24" s="191"/>
      <c r="G24" s="191"/>
      <c r="H24" s="191"/>
      <c r="I24" s="182"/>
      <c r="J24" s="182"/>
      <c r="K24" s="182"/>
      <c r="L24" s="182"/>
      <c r="M24" s="182"/>
      <c r="N24" s="182"/>
    </row>
    <row r="25" spans="1:14" ht="11.25" customHeight="1" x14ac:dyDescent="0.2">
      <c r="A25" s="178"/>
      <c r="B25" s="178"/>
      <c r="C25" s="178"/>
      <c r="D25" s="178"/>
      <c r="F25" s="178"/>
      <c r="G25" s="178"/>
      <c r="H25" s="178"/>
      <c r="I25" s="178"/>
      <c r="J25" s="178"/>
      <c r="K25" s="178"/>
      <c r="L25" s="178"/>
      <c r="M25" s="178"/>
      <c r="N25" s="267"/>
    </row>
    <row r="26" spans="1:14" ht="11.25" customHeight="1" x14ac:dyDescent="0.2">
      <c r="A26" s="178" t="s">
        <v>9</v>
      </c>
      <c r="B26" s="178"/>
      <c r="C26" s="178"/>
      <c r="D26" s="433" t="s">
        <v>796</v>
      </c>
      <c r="E26" s="433"/>
      <c r="F26" s="433"/>
      <c r="G26" s="433"/>
      <c r="H26" s="433"/>
      <c r="I26" s="433"/>
      <c r="J26" s="433"/>
      <c r="K26" s="433"/>
      <c r="L26" s="433"/>
      <c r="M26" s="433"/>
      <c r="N26" s="433"/>
    </row>
    <row r="27" spans="1:14" ht="11.25" customHeight="1" x14ac:dyDescent="0.2">
      <c r="A27" s="178" t="s">
        <v>10</v>
      </c>
      <c r="B27" s="178"/>
      <c r="C27" s="178"/>
      <c r="D27" s="543" t="s">
        <v>773</v>
      </c>
      <c r="E27" s="543"/>
      <c r="F27" s="543"/>
      <c r="G27" s="543"/>
      <c r="H27" s="543"/>
      <c r="I27" s="543"/>
      <c r="J27" s="543"/>
      <c r="K27" s="543"/>
      <c r="L27" s="543"/>
      <c r="M27" s="543"/>
      <c r="N27" s="543"/>
    </row>
    <row r="28" spans="1:14" ht="11.25" customHeight="1" x14ac:dyDescent="0.2">
      <c r="A28" s="27" t="s">
        <v>7</v>
      </c>
      <c r="B28" s="27"/>
      <c r="C28" s="25"/>
      <c r="D28" s="544" t="s">
        <v>778</v>
      </c>
      <c r="E28" s="545"/>
      <c r="F28" s="545"/>
      <c r="G28" s="545"/>
      <c r="H28" s="545"/>
      <c r="I28" s="545"/>
      <c r="J28" s="545"/>
      <c r="K28" s="545"/>
      <c r="L28" s="545"/>
      <c r="M28" s="545"/>
      <c r="N28" s="545"/>
    </row>
    <row r="29" spans="1:14" ht="11.25" customHeight="1" x14ac:dyDescent="0.2">
      <c r="A29" s="178" t="s">
        <v>29</v>
      </c>
      <c r="B29" s="375"/>
      <c r="C29" s="375"/>
      <c r="D29" s="546" t="s">
        <v>771</v>
      </c>
      <c r="E29" s="546"/>
      <c r="F29" s="546"/>
      <c r="G29" s="546"/>
      <c r="H29" s="546"/>
      <c r="I29" s="546"/>
      <c r="J29" s="546"/>
      <c r="K29" s="546"/>
      <c r="L29" s="546"/>
      <c r="M29" s="546"/>
      <c r="N29" s="546"/>
    </row>
    <row r="30" spans="1:14" ht="11.25" customHeight="1" x14ac:dyDescent="0.2">
      <c r="A30" s="178"/>
      <c r="B30" s="375"/>
      <c r="C30" s="375"/>
      <c r="D30" s="546"/>
      <c r="E30" s="546"/>
      <c r="F30" s="546"/>
      <c r="G30" s="546"/>
      <c r="H30" s="546"/>
      <c r="I30" s="546"/>
      <c r="J30" s="546"/>
      <c r="K30" s="546"/>
      <c r="L30" s="546"/>
      <c r="M30" s="546"/>
      <c r="N30" s="546"/>
    </row>
    <row r="31" spans="1:14" ht="11.25" customHeight="1" x14ac:dyDescent="0.2">
      <c r="A31" s="198" t="s">
        <v>12</v>
      </c>
      <c r="B31" s="178"/>
      <c r="C31" s="178"/>
      <c r="D31" s="435" t="s">
        <v>759</v>
      </c>
      <c r="E31" s="435"/>
      <c r="F31" s="435"/>
      <c r="G31" s="435"/>
      <c r="H31" s="435"/>
      <c r="I31" s="435"/>
      <c r="J31" s="435"/>
      <c r="K31" s="435"/>
      <c r="L31" s="435"/>
      <c r="M31" s="435"/>
      <c r="N31" s="435"/>
    </row>
    <row r="32" spans="1:14" ht="11.25" customHeight="1" x14ac:dyDescent="0.2">
      <c r="A32" s="198"/>
      <c r="B32" s="178"/>
      <c r="C32" s="178"/>
      <c r="D32" s="435"/>
      <c r="E32" s="435"/>
      <c r="F32" s="435"/>
      <c r="G32" s="435"/>
      <c r="H32" s="435"/>
      <c r="I32" s="435"/>
      <c r="J32" s="435"/>
      <c r="K32" s="435"/>
      <c r="L32" s="435"/>
      <c r="M32" s="435"/>
      <c r="N32" s="435"/>
    </row>
    <row r="33" spans="1:14" ht="11.25" customHeight="1" x14ac:dyDescent="0.2">
      <c r="A33" s="198"/>
      <c r="B33" s="178"/>
      <c r="C33" s="178"/>
      <c r="D33" s="435" t="s">
        <v>753</v>
      </c>
      <c r="E33" s="435"/>
      <c r="F33" s="435"/>
      <c r="G33" s="435"/>
      <c r="H33" s="435"/>
      <c r="I33" s="435"/>
      <c r="J33" s="435"/>
      <c r="K33" s="435"/>
      <c r="L33" s="435"/>
      <c r="M33" s="435"/>
      <c r="N33" s="435"/>
    </row>
    <row r="34" spans="1:14" ht="11.25" customHeight="1" x14ac:dyDescent="0.2">
      <c r="A34" s="198"/>
      <c r="B34" s="178"/>
      <c r="C34" s="178"/>
      <c r="D34" s="435"/>
      <c r="E34" s="435"/>
      <c r="F34" s="435"/>
      <c r="G34" s="435"/>
      <c r="H34" s="435"/>
      <c r="I34" s="435"/>
      <c r="J34" s="435"/>
      <c r="K34" s="435"/>
      <c r="L34" s="435"/>
      <c r="M34" s="435"/>
      <c r="N34" s="435"/>
    </row>
    <row r="35" spans="1:14" ht="11.25" customHeight="1" x14ac:dyDescent="0.2">
      <c r="A35" s="198"/>
      <c r="B35" s="178"/>
      <c r="C35" s="178"/>
      <c r="D35" s="512" t="s">
        <v>774</v>
      </c>
      <c r="E35" s="512"/>
      <c r="F35" s="512"/>
      <c r="G35" s="512"/>
      <c r="H35" s="512"/>
      <c r="I35" s="512"/>
      <c r="J35" s="512"/>
      <c r="K35" s="512"/>
      <c r="L35" s="512"/>
      <c r="M35" s="512"/>
      <c r="N35" s="512"/>
    </row>
    <row r="36" spans="1:14" ht="11.25" customHeight="1" x14ac:dyDescent="0.2">
      <c r="A36" s="198"/>
      <c r="B36" s="178"/>
      <c r="C36" s="178"/>
      <c r="D36" s="512"/>
      <c r="E36" s="512"/>
      <c r="F36" s="512"/>
      <c r="G36" s="512"/>
      <c r="H36" s="512"/>
      <c r="I36" s="512"/>
      <c r="J36" s="512"/>
      <c r="K36" s="512"/>
      <c r="L36" s="512"/>
      <c r="M36" s="512"/>
      <c r="N36" s="512"/>
    </row>
    <row r="37" spans="1:14" ht="11.25" customHeight="1" x14ac:dyDescent="0.2">
      <c r="A37" s="198"/>
      <c r="B37" s="178"/>
      <c r="C37" s="178"/>
      <c r="D37" s="468" t="s">
        <v>763</v>
      </c>
      <c r="E37" s="468"/>
      <c r="F37" s="468"/>
      <c r="G37" s="468"/>
      <c r="H37" s="468"/>
      <c r="I37" s="468"/>
      <c r="J37" s="468"/>
      <c r="K37" s="468"/>
      <c r="L37" s="468"/>
      <c r="M37" s="468"/>
      <c r="N37" s="468"/>
    </row>
    <row r="38" spans="1:14" x14ac:dyDescent="0.2">
      <c r="A38" s="198"/>
      <c r="B38" s="178"/>
      <c r="C38" s="178"/>
      <c r="D38" s="542" t="s">
        <v>758</v>
      </c>
      <c r="E38" s="542"/>
      <c r="F38" s="542"/>
      <c r="G38" s="542"/>
      <c r="H38" s="542"/>
      <c r="I38" s="542"/>
      <c r="J38" s="542"/>
      <c r="K38" s="542"/>
      <c r="L38" s="542"/>
      <c r="M38" s="542"/>
      <c r="N38" s="542"/>
    </row>
    <row r="39" spans="1:14" ht="11.25" customHeight="1" x14ac:dyDescent="0.2">
      <c r="A39" s="198"/>
      <c r="B39" s="178"/>
      <c r="C39" s="178"/>
      <c r="D39" s="435" t="s">
        <v>754</v>
      </c>
      <c r="E39" s="435"/>
      <c r="F39" s="435"/>
      <c r="G39" s="435"/>
      <c r="H39" s="435"/>
      <c r="I39" s="435"/>
      <c r="J39" s="435"/>
      <c r="K39" s="435"/>
      <c r="L39" s="435"/>
      <c r="M39" s="435"/>
      <c r="N39" s="435"/>
    </row>
    <row r="40" spans="1:14" ht="11.25" customHeight="1" x14ac:dyDescent="0.2">
      <c r="A40" s="198"/>
      <c r="B40" s="178"/>
      <c r="C40" s="178"/>
      <c r="D40" s="438" t="s">
        <v>755</v>
      </c>
      <c r="E40" s="438"/>
      <c r="F40" s="438"/>
      <c r="G40" s="438"/>
      <c r="H40" s="438"/>
      <c r="I40" s="438"/>
      <c r="J40" s="438"/>
      <c r="K40" s="438"/>
      <c r="L40" s="438"/>
      <c r="M40" s="438"/>
      <c r="N40" s="438"/>
    </row>
    <row r="41" spans="1:14" ht="11.25" customHeight="1" x14ac:dyDescent="0.2">
      <c r="A41" s="198"/>
      <c r="B41" s="178"/>
      <c r="C41" s="178"/>
      <c r="D41" s="438" t="s">
        <v>756</v>
      </c>
      <c r="E41" s="438"/>
      <c r="F41" s="438"/>
      <c r="G41" s="438"/>
      <c r="H41" s="438"/>
      <c r="I41" s="438"/>
      <c r="J41" s="438"/>
      <c r="K41" s="438"/>
      <c r="L41" s="438"/>
      <c r="M41" s="438"/>
      <c r="N41" s="438"/>
    </row>
    <row r="42" spans="1:14" ht="11.25" customHeight="1" x14ac:dyDescent="0.2">
      <c r="A42" s="198"/>
      <c r="B42" s="178"/>
      <c r="C42" s="178"/>
      <c r="D42" s="428" t="s">
        <v>776</v>
      </c>
      <c r="E42" s="428"/>
      <c r="F42" s="428"/>
      <c r="G42" s="428"/>
      <c r="H42" s="428"/>
      <c r="I42" s="428"/>
      <c r="J42" s="428"/>
      <c r="K42" s="428"/>
      <c r="L42" s="428"/>
      <c r="M42" s="428"/>
      <c r="N42" s="428"/>
    </row>
    <row r="43" spans="1:14" ht="11.25" customHeight="1" x14ac:dyDescent="0.2">
      <c r="A43" s="178"/>
      <c r="B43" s="178"/>
      <c r="C43" s="178"/>
      <c r="D43" s="467" t="s">
        <v>760</v>
      </c>
      <c r="E43" s="467"/>
      <c r="F43" s="467"/>
      <c r="G43" s="467"/>
      <c r="H43" s="467"/>
      <c r="I43" s="467"/>
      <c r="J43" s="467"/>
      <c r="K43" s="467"/>
      <c r="L43" s="467"/>
      <c r="M43" s="467"/>
      <c r="N43" s="467"/>
    </row>
    <row r="44" spans="1:14" x14ac:dyDescent="0.2">
      <c r="A44" s="178"/>
      <c r="B44" s="178"/>
      <c r="C44" s="178"/>
      <c r="D44" s="467"/>
      <c r="E44" s="467"/>
      <c r="F44" s="467"/>
      <c r="G44" s="467"/>
      <c r="H44" s="467"/>
      <c r="I44" s="467"/>
      <c r="J44" s="467"/>
      <c r="K44" s="467"/>
      <c r="L44" s="467"/>
      <c r="M44" s="467"/>
      <c r="N44" s="467"/>
    </row>
    <row r="45" spans="1:14" hidden="1" x14ac:dyDescent="0.2">
      <c r="A45" s="177" t="s">
        <v>1</v>
      </c>
    </row>
    <row r="46" spans="1:14" hidden="1" x14ac:dyDescent="0.2">
      <c r="D46" s="178"/>
      <c r="E46" s="178"/>
      <c r="F46" s="178"/>
      <c r="G46" s="178"/>
      <c r="H46" s="178"/>
      <c r="I46" s="178"/>
      <c r="J46" s="178"/>
      <c r="K46" s="178"/>
      <c r="L46" s="178"/>
      <c r="M46" s="178"/>
      <c r="N46" s="178"/>
    </row>
  </sheetData>
  <mergeCells count="35">
    <mergeCell ref="L2:N2"/>
    <mergeCell ref="A12:D12"/>
    <mergeCell ref="A20:D20"/>
    <mergeCell ref="A14:D14"/>
    <mergeCell ref="A16:D16"/>
    <mergeCell ref="A15:D15"/>
    <mergeCell ref="A13:D13"/>
    <mergeCell ref="A19:D19"/>
    <mergeCell ref="A2:K2"/>
    <mergeCell ref="A3:K3"/>
    <mergeCell ref="A4:K4"/>
    <mergeCell ref="A5:K5"/>
    <mergeCell ref="A8:D8"/>
    <mergeCell ref="A23:D23"/>
    <mergeCell ref="A17:D17"/>
    <mergeCell ref="A18:D18"/>
    <mergeCell ref="A10:D10"/>
    <mergeCell ref="A11:D11"/>
    <mergeCell ref="A21:D21"/>
    <mergeCell ref="A22:D22"/>
    <mergeCell ref="D31:N32"/>
    <mergeCell ref="A24:D24"/>
    <mergeCell ref="D26:N26"/>
    <mergeCell ref="D27:N27"/>
    <mergeCell ref="D28:N28"/>
    <mergeCell ref="D29:N30"/>
    <mergeCell ref="D40:N40"/>
    <mergeCell ref="D41:N41"/>
    <mergeCell ref="D42:N42"/>
    <mergeCell ref="D43:N44"/>
    <mergeCell ref="D33:N34"/>
    <mergeCell ref="D35:N36"/>
    <mergeCell ref="D37:N37"/>
    <mergeCell ref="D38:N38"/>
    <mergeCell ref="D39:N39"/>
  </mergeCells>
  <hyperlinks>
    <hyperlink ref="L2:N2" location="Índice!A1" tooltip="Ir a Índice" display="Índice!A1"/>
  </hyperlinks>
  <pageMargins left="0.78740157480314965" right="0.59055118110236227" top="0.9375" bottom="0.86614173228346458" header="0" footer="0.39370078740157499"/>
  <pageSetup orientation="portrait" r:id="rId1"/>
  <headerFooter alignWithMargins="0">
    <oddHeader>&amp;L&amp;"Arial,Negrita"&amp;12&amp;K000080INEGI. Anuario estadístico y geográfico de Veracruz de Ignacio de la Llave 2016.
Componente Salud</oddHeader>
    <oddFooter>&amp;R&amp;P/&amp;N</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7"/>
  <sheetViews>
    <sheetView view="pageLayout" zoomScaleNormal="100" workbookViewId="0">
      <selection activeCell="D6" sqref="D6"/>
    </sheetView>
  </sheetViews>
  <sheetFormatPr baseColWidth="10" defaultColWidth="0" defaultRowHeight="10.199999999999999" zeroHeight="1" x14ac:dyDescent="0.2"/>
  <cols>
    <col min="1" max="1" width="2.140625" style="174" customWidth="1"/>
    <col min="2" max="2" width="2.85546875" style="174" customWidth="1"/>
    <col min="3" max="3" width="1.42578125" style="174" customWidth="1"/>
    <col min="4" max="4" width="19.140625" style="174" customWidth="1"/>
    <col min="5" max="5" width="11.28515625" style="175" customWidth="1"/>
    <col min="6" max="9" width="10.85546875" style="174" customWidth="1"/>
    <col min="10" max="10" width="10.28515625" style="174" customWidth="1"/>
    <col min="11" max="11" width="1" style="174" customWidth="1"/>
    <col min="12" max="12" width="12.42578125" style="174" customWidth="1"/>
    <col min="13" max="13" width="1" style="174" customWidth="1"/>
    <col min="14" max="14" width="8.7109375" style="174" customWidth="1"/>
    <col min="15" max="16384" width="0" style="174" hidden="1"/>
  </cols>
  <sheetData>
    <row r="1" spans="1:15" ht="7.5" customHeight="1" x14ac:dyDescent="0.2"/>
    <row r="2" spans="1:15" ht="13.2" x14ac:dyDescent="0.25">
      <c r="A2" s="530" t="s">
        <v>804</v>
      </c>
      <c r="B2" s="530"/>
      <c r="C2" s="530"/>
      <c r="D2" s="530"/>
      <c r="E2" s="530"/>
      <c r="F2" s="530"/>
      <c r="G2" s="530"/>
      <c r="H2" s="530"/>
      <c r="I2" s="530"/>
      <c r="J2" s="530"/>
      <c r="K2" s="530"/>
      <c r="L2" s="395" t="s">
        <v>124</v>
      </c>
      <c r="M2" s="395"/>
      <c r="N2" s="395"/>
      <c r="O2" s="174" t="s">
        <v>1</v>
      </c>
    </row>
    <row r="3" spans="1:15" ht="13.2" x14ac:dyDescent="0.25">
      <c r="A3" s="530" t="s">
        <v>123</v>
      </c>
      <c r="B3" s="530"/>
      <c r="C3" s="530"/>
      <c r="D3" s="530"/>
      <c r="E3" s="530"/>
      <c r="F3" s="530"/>
      <c r="G3" s="530"/>
      <c r="H3" s="530"/>
      <c r="I3" s="530"/>
      <c r="J3" s="530"/>
      <c r="K3" s="530"/>
      <c r="L3" s="255"/>
      <c r="M3" s="212"/>
      <c r="N3" s="242"/>
    </row>
    <row r="4" spans="1:15" ht="13.2" x14ac:dyDescent="0.25">
      <c r="A4" s="530" t="s">
        <v>894</v>
      </c>
      <c r="B4" s="530"/>
      <c r="C4" s="530"/>
      <c r="D4" s="530"/>
      <c r="E4" s="530"/>
      <c r="F4" s="530"/>
      <c r="G4" s="530"/>
      <c r="H4" s="530"/>
      <c r="I4" s="530"/>
      <c r="J4" s="530"/>
      <c r="K4" s="530"/>
      <c r="L4" s="255"/>
      <c r="M4" s="212"/>
      <c r="N4" s="242"/>
    </row>
    <row r="5" spans="1:15" ht="13.2" x14ac:dyDescent="0.25">
      <c r="A5" s="429" t="s">
        <v>877</v>
      </c>
      <c r="B5" s="482"/>
      <c r="C5" s="482"/>
      <c r="D5" s="482"/>
      <c r="E5" s="482"/>
      <c r="F5" s="482"/>
      <c r="G5" s="482"/>
      <c r="H5" s="482"/>
      <c r="I5" s="482"/>
      <c r="J5" s="482"/>
      <c r="K5" s="482"/>
      <c r="L5" s="482"/>
      <c r="M5" s="212"/>
      <c r="N5" s="242"/>
    </row>
    <row r="6" spans="1:15" x14ac:dyDescent="0.2">
      <c r="A6" s="195"/>
      <c r="B6" s="195"/>
      <c r="C6" s="195"/>
      <c r="D6" s="195"/>
      <c r="E6" s="196"/>
      <c r="F6" s="196"/>
      <c r="G6" s="196"/>
      <c r="H6" s="196"/>
      <c r="I6" s="195"/>
      <c r="J6" s="195"/>
      <c r="K6" s="195"/>
      <c r="L6" s="195"/>
      <c r="M6" s="195"/>
      <c r="N6" s="195"/>
    </row>
    <row r="7" spans="1:15" ht="1.5" customHeight="1" x14ac:dyDescent="0.2">
      <c r="L7" s="192" t="s">
        <v>26</v>
      </c>
      <c r="M7" s="192" t="s">
        <v>10</v>
      </c>
    </row>
    <row r="8" spans="1:15" ht="22.5" customHeight="1" x14ac:dyDescent="0.2">
      <c r="A8" s="430" t="s">
        <v>121</v>
      </c>
      <c r="B8" s="430"/>
      <c r="C8" s="430"/>
      <c r="D8" s="430"/>
      <c r="E8" s="354" t="s">
        <v>4</v>
      </c>
      <c r="F8" s="369" t="s">
        <v>6</v>
      </c>
      <c r="G8" s="369" t="s">
        <v>15</v>
      </c>
      <c r="H8" s="336" t="s">
        <v>658</v>
      </c>
      <c r="I8" s="369" t="s">
        <v>14</v>
      </c>
      <c r="J8" s="336" t="s">
        <v>888</v>
      </c>
      <c r="K8" s="336"/>
      <c r="L8" s="336" t="s">
        <v>889</v>
      </c>
      <c r="M8" s="336"/>
      <c r="N8" s="336" t="s">
        <v>780</v>
      </c>
    </row>
    <row r="9" spans="1:15" ht="1.5" customHeight="1" x14ac:dyDescent="0.2">
      <c r="A9" s="190"/>
      <c r="B9" s="190"/>
      <c r="C9" s="190"/>
      <c r="D9" s="190"/>
      <c r="E9" s="191"/>
      <c r="F9" s="191"/>
      <c r="G9" s="191"/>
      <c r="H9" s="191"/>
      <c r="I9" s="190"/>
      <c r="J9" s="190"/>
      <c r="K9" s="190"/>
      <c r="L9" s="191"/>
      <c r="M9" s="191"/>
      <c r="N9" s="191"/>
    </row>
    <row r="10" spans="1:15" ht="23.25" customHeight="1" x14ac:dyDescent="0.2">
      <c r="A10" s="427" t="s">
        <v>120</v>
      </c>
      <c r="B10" s="472"/>
      <c r="C10" s="472"/>
      <c r="D10" s="472"/>
      <c r="E10" s="187">
        <f t="shared" ref="E10:E27" si="0">SUM(F10:N10)</f>
        <v>2892442</v>
      </c>
      <c r="F10" s="208">
        <f>SUM(F11:F18)</f>
        <v>2558091</v>
      </c>
      <c r="G10" s="208">
        <f>SUM(G11:G18)</f>
        <v>144847</v>
      </c>
      <c r="H10" s="208">
        <f>SUM(H11:H18)</f>
        <v>65302</v>
      </c>
      <c r="I10" s="208">
        <f>SUM(I11:I18)</f>
        <v>10962</v>
      </c>
      <c r="J10" s="208">
        <f>SUM(J11:J18)</f>
        <v>35857</v>
      </c>
      <c r="K10" s="208"/>
      <c r="L10" s="208">
        <f>SUM(L11:L18)</f>
        <v>0</v>
      </c>
      <c r="M10" s="208"/>
      <c r="N10" s="208">
        <f>SUM(N11:N18)</f>
        <v>77383</v>
      </c>
    </row>
    <row r="11" spans="1:15" ht="23.25" customHeight="1" x14ac:dyDescent="0.2">
      <c r="A11" s="483" t="s">
        <v>119</v>
      </c>
      <c r="B11" s="458"/>
      <c r="C11" s="458"/>
      <c r="D11" s="458"/>
      <c r="E11" s="187">
        <f t="shared" si="0"/>
        <v>1840110</v>
      </c>
      <c r="F11" s="185">
        <v>1775139</v>
      </c>
      <c r="G11" s="185">
        <v>10841</v>
      </c>
      <c r="H11" s="186">
        <v>49363</v>
      </c>
      <c r="I11" s="185">
        <v>0</v>
      </c>
      <c r="J11" s="185">
        <v>4767</v>
      </c>
      <c r="K11" s="185"/>
      <c r="L11" s="185">
        <v>0</v>
      </c>
      <c r="M11" s="185"/>
      <c r="N11" s="225" t="s">
        <v>673</v>
      </c>
    </row>
    <row r="12" spans="1:15" ht="17.25" customHeight="1" x14ac:dyDescent="0.2">
      <c r="A12" s="483" t="s">
        <v>118</v>
      </c>
      <c r="B12" s="458"/>
      <c r="C12" s="458"/>
      <c r="D12" s="458"/>
      <c r="E12" s="187">
        <f t="shared" si="0"/>
        <v>727392</v>
      </c>
      <c r="F12" s="252">
        <v>501850</v>
      </c>
      <c r="G12" s="185">
        <v>124479</v>
      </c>
      <c r="H12" s="186">
        <v>9622</v>
      </c>
      <c r="I12" s="185">
        <v>9020</v>
      </c>
      <c r="J12" s="185">
        <v>20164</v>
      </c>
      <c r="K12" s="185"/>
      <c r="L12" s="185">
        <v>0</v>
      </c>
      <c r="M12" s="185"/>
      <c r="N12" s="186">
        <v>62257</v>
      </c>
    </row>
    <row r="13" spans="1:15" ht="17.25" customHeight="1" x14ac:dyDescent="0.2">
      <c r="A13" s="483" t="s">
        <v>117</v>
      </c>
      <c r="B13" s="458"/>
      <c r="C13" s="458"/>
      <c r="D13" s="458"/>
      <c r="E13" s="187">
        <f t="shared" si="0"/>
        <v>148186</v>
      </c>
      <c r="F13" s="185">
        <v>140008</v>
      </c>
      <c r="G13" s="185">
        <v>1936</v>
      </c>
      <c r="H13" s="186">
        <v>1476</v>
      </c>
      <c r="I13" s="185">
        <v>1166</v>
      </c>
      <c r="J13" s="185">
        <v>3600</v>
      </c>
      <c r="K13" s="185"/>
      <c r="L13" s="185">
        <v>0</v>
      </c>
      <c r="M13" s="185"/>
      <c r="N13" s="225" t="s">
        <v>673</v>
      </c>
    </row>
    <row r="14" spans="1:15" ht="17.25" customHeight="1" x14ac:dyDescent="0.2">
      <c r="A14" s="483" t="s">
        <v>116</v>
      </c>
      <c r="B14" s="458"/>
      <c r="C14" s="458"/>
      <c r="D14" s="458"/>
      <c r="E14" s="187">
        <f t="shared" si="0"/>
        <v>33035</v>
      </c>
      <c r="F14" s="185">
        <v>29218</v>
      </c>
      <c r="G14" s="185">
        <v>3814</v>
      </c>
      <c r="H14" s="225" t="s">
        <v>673</v>
      </c>
      <c r="I14" s="185">
        <v>0</v>
      </c>
      <c r="J14" s="185">
        <v>3</v>
      </c>
      <c r="K14" s="185"/>
      <c r="L14" s="185">
        <v>0</v>
      </c>
      <c r="M14" s="185"/>
      <c r="N14" s="225" t="s">
        <v>673</v>
      </c>
    </row>
    <row r="15" spans="1:15" ht="17.25" customHeight="1" x14ac:dyDescent="0.2">
      <c r="A15" s="483" t="s">
        <v>115</v>
      </c>
      <c r="B15" s="458"/>
      <c r="C15" s="458"/>
      <c r="D15" s="458"/>
      <c r="E15" s="187">
        <f t="shared" si="0"/>
        <v>3</v>
      </c>
      <c r="F15" s="185">
        <v>0</v>
      </c>
      <c r="G15" s="180" t="s">
        <v>673</v>
      </c>
      <c r="H15" s="225" t="s">
        <v>673</v>
      </c>
      <c r="I15" s="185">
        <v>0</v>
      </c>
      <c r="J15" s="185">
        <v>3</v>
      </c>
      <c r="K15" s="185"/>
      <c r="L15" s="185">
        <v>0</v>
      </c>
      <c r="M15" s="185"/>
      <c r="N15" s="225" t="s">
        <v>673</v>
      </c>
    </row>
    <row r="16" spans="1:15" ht="17.25" customHeight="1" x14ac:dyDescent="0.2">
      <c r="A16" s="483" t="s">
        <v>114</v>
      </c>
      <c r="B16" s="458"/>
      <c r="C16" s="458"/>
      <c r="D16" s="458"/>
      <c r="E16" s="187">
        <f t="shared" si="0"/>
        <v>56166</v>
      </c>
      <c r="F16" s="185">
        <v>52120</v>
      </c>
      <c r="G16" s="185">
        <v>0</v>
      </c>
      <c r="H16" s="186">
        <v>7</v>
      </c>
      <c r="I16" s="185">
        <v>0</v>
      </c>
      <c r="J16" s="185">
        <v>2196</v>
      </c>
      <c r="K16" s="185"/>
      <c r="L16" s="185">
        <v>0</v>
      </c>
      <c r="M16" s="185"/>
      <c r="N16" s="186">
        <v>1843</v>
      </c>
    </row>
    <row r="17" spans="1:14" ht="17.25" customHeight="1" x14ac:dyDescent="0.2">
      <c r="A17" s="483" t="s">
        <v>113</v>
      </c>
      <c r="B17" s="458"/>
      <c r="C17" s="458"/>
      <c r="D17" s="458"/>
      <c r="E17" s="187">
        <f t="shared" si="0"/>
        <v>27944</v>
      </c>
      <c r="F17" s="185">
        <v>5444</v>
      </c>
      <c r="G17" s="185">
        <v>0</v>
      </c>
      <c r="H17" s="186">
        <v>4834</v>
      </c>
      <c r="I17" s="185">
        <v>776</v>
      </c>
      <c r="J17" s="185">
        <v>4843</v>
      </c>
      <c r="K17" s="185"/>
      <c r="L17" s="185">
        <v>0</v>
      </c>
      <c r="M17" s="185"/>
      <c r="N17" s="186">
        <v>12047</v>
      </c>
    </row>
    <row r="18" spans="1:14" ht="17.25" customHeight="1" x14ac:dyDescent="0.2">
      <c r="A18" s="483" t="s">
        <v>801</v>
      </c>
      <c r="B18" s="458"/>
      <c r="C18" s="458"/>
      <c r="D18" s="458"/>
      <c r="E18" s="187">
        <f t="shared" si="0"/>
        <v>59606</v>
      </c>
      <c r="F18" s="185">
        <v>54312</v>
      </c>
      <c r="G18" s="185">
        <v>3777</v>
      </c>
      <c r="H18" s="225" t="s">
        <v>673</v>
      </c>
      <c r="I18" s="185">
        <v>0</v>
      </c>
      <c r="J18" s="185">
        <v>281</v>
      </c>
      <c r="K18" s="185"/>
      <c r="L18" s="185">
        <v>0</v>
      </c>
      <c r="M18" s="185"/>
      <c r="N18" s="186">
        <v>1236</v>
      </c>
    </row>
    <row r="19" spans="1:14" ht="23.25" customHeight="1" x14ac:dyDescent="0.2">
      <c r="A19" s="547" t="s">
        <v>322</v>
      </c>
      <c r="B19" s="472"/>
      <c r="C19" s="472"/>
      <c r="D19" s="472"/>
      <c r="E19" s="187">
        <f t="shared" si="0"/>
        <v>243888</v>
      </c>
      <c r="F19" s="208">
        <f>SUM(F20:F27)</f>
        <v>182525</v>
      </c>
      <c r="G19" s="208">
        <f>SUM(G20:G27)</f>
        <v>18262</v>
      </c>
      <c r="H19" s="208">
        <f>SUM(H20:H27)</f>
        <v>10356</v>
      </c>
      <c r="I19" s="208">
        <f>SUM(I20:I27)</f>
        <v>7841</v>
      </c>
      <c r="J19" s="208">
        <f>SUM(J20:J27)</f>
        <v>24904</v>
      </c>
      <c r="K19" s="208"/>
      <c r="L19" s="208">
        <f>SUM(L20:L27)</f>
        <v>0</v>
      </c>
      <c r="M19" s="208"/>
      <c r="N19" s="227" t="s">
        <v>673</v>
      </c>
    </row>
    <row r="20" spans="1:14" ht="23.25" customHeight="1" x14ac:dyDescent="0.2">
      <c r="A20" s="483" t="s">
        <v>119</v>
      </c>
      <c r="B20" s="458"/>
      <c r="C20" s="458"/>
      <c r="D20" s="458"/>
      <c r="E20" s="187">
        <f t="shared" si="0"/>
        <v>30114</v>
      </c>
      <c r="F20" s="185">
        <v>24218</v>
      </c>
      <c r="G20" s="185">
        <v>2001</v>
      </c>
      <c r="H20" s="186">
        <v>3793</v>
      </c>
      <c r="I20" s="185">
        <v>0</v>
      </c>
      <c r="J20" s="185">
        <v>102</v>
      </c>
      <c r="K20" s="185"/>
      <c r="L20" s="185">
        <v>0</v>
      </c>
      <c r="M20" s="185"/>
      <c r="N20" s="225" t="s">
        <v>673</v>
      </c>
    </row>
    <row r="21" spans="1:14" ht="17.25" customHeight="1" x14ac:dyDescent="0.2">
      <c r="A21" s="483" t="s">
        <v>118</v>
      </c>
      <c r="B21" s="458"/>
      <c r="C21" s="458"/>
      <c r="D21" s="458"/>
      <c r="E21" s="187">
        <f t="shared" si="0"/>
        <v>109249</v>
      </c>
      <c r="F21" s="185">
        <v>69333</v>
      </c>
      <c r="G21" s="185">
        <v>11469</v>
      </c>
      <c r="H21" s="186">
        <v>4020</v>
      </c>
      <c r="I21" s="185">
        <v>6873</v>
      </c>
      <c r="J21" s="185">
        <v>17554</v>
      </c>
      <c r="K21" s="185"/>
      <c r="L21" s="185">
        <v>0</v>
      </c>
      <c r="M21" s="185"/>
      <c r="N21" s="225" t="s">
        <v>673</v>
      </c>
    </row>
    <row r="22" spans="1:14" ht="17.25" customHeight="1" x14ac:dyDescent="0.2">
      <c r="A22" s="483" t="s">
        <v>117</v>
      </c>
      <c r="B22" s="458"/>
      <c r="C22" s="458"/>
      <c r="D22" s="458"/>
      <c r="E22" s="187">
        <f t="shared" si="0"/>
        <v>48196</v>
      </c>
      <c r="F22" s="185">
        <v>45811</v>
      </c>
      <c r="G22" s="185">
        <v>507</v>
      </c>
      <c r="H22" s="186">
        <v>788</v>
      </c>
      <c r="I22" s="185">
        <v>490</v>
      </c>
      <c r="J22" s="185">
        <v>600</v>
      </c>
      <c r="K22" s="185"/>
      <c r="L22" s="185">
        <v>0</v>
      </c>
      <c r="M22" s="185"/>
      <c r="N22" s="225" t="s">
        <v>673</v>
      </c>
    </row>
    <row r="23" spans="1:14" ht="17.25" customHeight="1" x14ac:dyDescent="0.2">
      <c r="A23" s="483" t="s">
        <v>116</v>
      </c>
      <c r="B23" s="458"/>
      <c r="C23" s="458"/>
      <c r="D23" s="458"/>
      <c r="E23" s="187">
        <f t="shared" si="0"/>
        <v>21496</v>
      </c>
      <c r="F23" s="185">
        <v>19590</v>
      </c>
      <c r="G23" s="185">
        <v>1903</v>
      </c>
      <c r="H23" s="225" t="s">
        <v>673</v>
      </c>
      <c r="I23" s="185">
        <v>0</v>
      </c>
      <c r="J23" s="185">
        <v>3</v>
      </c>
      <c r="K23" s="185"/>
      <c r="L23" s="185">
        <v>0</v>
      </c>
      <c r="M23" s="185"/>
      <c r="N23" s="225" t="s">
        <v>673</v>
      </c>
    </row>
    <row r="24" spans="1:14" ht="17.25" customHeight="1" x14ac:dyDescent="0.2">
      <c r="A24" s="483" t="s">
        <v>115</v>
      </c>
      <c r="B24" s="458"/>
      <c r="C24" s="458"/>
      <c r="D24" s="458"/>
      <c r="E24" s="187">
        <f t="shared" si="0"/>
        <v>3</v>
      </c>
      <c r="F24" s="185">
        <v>0</v>
      </c>
      <c r="G24" s="180" t="s">
        <v>673</v>
      </c>
      <c r="H24" s="225" t="s">
        <v>673</v>
      </c>
      <c r="I24" s="185">
        <v>0</v>
      </c>
      <c r="J24" s="185">
        <v>3</v>
      </c>
      <c r="K24" s="185"/>
      <c r="L24" s="185">
        <v>0</v>
      </c>
      <c r="M24" s="185"/>
      <c r="N24" s="225" t="s">
        <v>673</v>
      </c>
    </row>
    <row r="25" spans="1:14" ht="17.25" customHeight="1" x14ac:dyDescent="0.2">
      <c r="A25" s="483" t="s">
        <v>114</v>
      </c>
      <c r="B25" s="458"/>
      <c r="C25" s="458"/>
      <c r="D25" s="458"/>
      <c r="E25" s="187">
        <f t="shared" si="0"/>
        <v>6138</v>
      </c>
      <c r="F25" s="185">
        <v>4135</v>
      </c>
      <c r="G25" s="185">
        <v>0</v>
      </c>
      <c r="H25" s="186">
        <v>7</v>
      </c>
      <c r="I25" s="185">
        <v>0</v>
      </c>
      <c r="J25" s="185">
        <v>1996</v>
      </c>
      <c r="K25" s="185"/>
      <c r="L25" s="185">
        <v>0</v>
      </c>
      <c r="M25" s="185"/>
      <c r="N25" s="225" t="s">
        <v>673</v>
      </c>
    </row>
    <row r="26" spans="1:14" ht="17.25" customHeight="1" x14ac:dyDescent="0.2">
      <c r="A26" s="483" t="s">
        <v>113</v>
      </c>
      <c r="B26" s="458"/>
      <c r="C26" s="458"/>
      <c r="D26" s="458"/>
      <c r="E26" s="187">
        <f t="shared" si="0"/>
        <v>11628</v>
      </c>
      <c r="F26" s="185">
        <v>4946</v>
      </c>
      <c r="G26" s="185">
        <v>0</v>
      </c>
      <c r="H26" s="186">
        <v>1748</v>
      </c>
      <c r="I26" s="185">
        <v>478</v>
      </c>
      <c r="J26" s="185">
        <v>4456</v>
      </c>
      <c r="K26" s="185"/>
      <c r="L26" s="185">
        <v>0</v>
      </c>
      <c r="M26" s="185"/>
      <c r="N26" s="225" t="s">
        <v>673</v>
      </c>
    </row>
    <row r="27" spans="1:14" ht="17.25" customHeight="1" x14ac:dyDescent="0.2">
      <c r="A27" s="483" t="s">
        <v>801</v>
      </c>
      <c r="B27" s="458"/>
      <c r="C27" s="458"/>
      <c r="D27" s="458"/>
      <c r="E27" s="187">
        <f t="shared" si="0"/>
        <v>17064</v>
      </c>
      <c r="F27" s="185">
        <v>14492</v>
      </c>
      <c r="G27" s="185">
        <v>2382</v>
      </c>
      <c r="H27" s="225" t="s">
        <v>673</v>
      </c>
      <c r="I27" s="185">
        <v>0</v>
      </c>
      <c r="J27" s="185">
        <v>190</v>
      </c>
      <c r="K27" s="185"/>
      <c r="L27" s="185">
        <v>0</v>
      </c>
      <c r="M27" s="185"/>
      <c r="N27" s="225" t="s">
        <v>673</v>
      </c>
    </row>
    <row r="28" spans="1:14" ht="17.25" customHeight="1" x14ac:dyDescent="0.2">
      <c r="A28" s="471"/>
      <c r="B28" s="471"/>
      <c r="C28" s="471"/>
      <c r="D28" s="471"/>
      <c r="E28" s="191"/>
      <c r="F28" s="191"/>
      <c r="G28" s="191"/>
      <c r="H28" s="191"/>
      <c r="I28" s="182"/>
      <c r="J28" s="182"/>
      <c r="K28" s="182"/>
      <c r="L28" s="182"/>
      <c r="M28" s="182"/>
      <c r="N28" s="182"/>
    </row>
    <row r="29" spans="1:14" ht="11.25" customHeight="1" x14ac:dyDescent="0.2">
      <c r="A29" s="178"/>
      <c r="B29" s="178"/>
      <c r="C29" s="178"/>
      <c r="D29" s="178"/>
      <c r="F29" s="178"/>
      <c r="G29" s="178"/>
      <c r="H29" s="178"/>
      <c r="I29" s="178"/>
      <c r="J29" s="178"/>
      <c r="K29" s="178"/>
      <c r="L29" s="178"/>
      <c r="M29" s="178"/>
      <c r="N29" s="267"/>
    </row>
    <row r="30" spans="1:14" ht="11.25" customHeight="1" x14ac:dyDescent="0.2">
      <c r="A30" s="254" t="s">
        <v>9</v>
      </c>
      <c r="B30" s="178"/>
      <c r="C30" s="376"/>
      <c r="D30" s="548" t="s">
        <v>803</v>
      </c>
      <c r="E30" s="548"/>
      <c r="F30" s="548"/>
      <c r="G30" s="548"/>
      <c r="H30" s="548"/>
      <c r="I30" s="548"/>
      <c r="J30" s="548"/>
      <c r="K30" s="548"/>
      <c r="L30" s="548"/>
      <c r="M30" s="548"/>
      <c r="N30" s="548"/>
    </row>
    <row r="31" spans="1:14" ht="11.25" customHeight="1" x14ac:dyDescent="0.2">
      <c r="A31" s="254"/>
      <c r="B31" s="178"/>
      <c r="C31" s="178"/>
      <c r="D31" s="548"/>
      <c r="E31" s="548"/>
      <c r="F31" s="548"/>
      <c r="G31" s="548"/>
      <c r="H31" s="548"/>
      <c r="I31" s="548"/>
      <c r="J31" s="548"/>
      <c r="K31" s="548"/>
      <c r="L31" s="548"/>
      <c r="M31" s="548"/>
      <c r="N31" s="548"/>
    </row>
    <row r="32" spans="1:14" ht="11.25" customHeight="1" x14ac:dyDescent="0.2">
      <c r="A32" s="27" t="s">
        <v>10</v>
      </c>
      <c r="B32" s="178"/>
      <c r="C32" s="178"/>
      <c r="D32" s="543" t="s">
        <v>773</v>
      </c>
      <c r="E32" s="543"/>
      <c r="F32" s="543"/>
      <c r="G32" s="543"/>
      <c r="H32" s="543"/>
      <c r="I32" s="543"/>
      <c r="J32" s="543"/>
      <c r="K32" s="543"/>
      <c r="L32" s="543"/>
      <c r="M32" s="543"/>
      <c r="N32" s="543"/>
    </row>
    <row r="33" spans="1:14" ht="11.25" customHeight="1" x14ac:dyDescent="0.2">
      <c r="A33" s="27" t="s">
        <v>7</v>
      </c>
      <c r="B33" s="27"/>
      <c r="C33" s="25"/>
      <c r="D33" s="549" t="s">
        <v>778</v>
      </c>
      <c r="E33" s="550"/>
      <c r="F33" s="550"/>
      <c r="G33" s="550"/>
      <c r="H33" s="550"/>
      <c r="I33" s="550"/>
      <c r="J33" s="550"/>
      <c r="K33" s="550"/>
      <c r="L33" s="550"/>
      <c r="M33" s="550"/>
      <c r="N33" s="550"/>
    </row>
    <row r="34" spans="1:14" ht="11.25" customHeight="1" x14ac:dyDescent="0.2">
      <c r="A34" s="178" t="s">
        <v>29</v>
      </c>
      <c r="B34" s="377"/>
      <c r="C34" s="377"/>
      <c r="D34" s="551" t="s">
        <v>802</v>
      </c>
      <c r="E34" s="551"/>
      <c r="F34" s="551"/>
      <c r="G34" s="551"/>
      <c r="H34" s="551"/>
      <c r="I34" s="551"/>
      <c r="J34" s="551"/>
      <c r="K34" s="551"/>
      <c r="L34" s="551"/>
      <c r="M34" s="551"/>
      <c r="N34" s="551"/>
    </row>
    <row r="35" spans="1:14" ht="11.25" customHeight="1" x14ac:dyDescent="0.2">
      <c r="A35" s="198" t="s">
        <v>12</v>
      </c>
      <c r="B35" s="178"/>
      <c r="C35" s="178"/>
      <c r="D35" s="435" t="s">
        <v>759</v>
      </c>
      <c r="E35" s="435"/>
      <c r="F35" s="435"/>
      <c r="G35" s="435"/>
      <c r="H35" s="435"/>
      <c r="I35" s="435"/>
      <c r="J35" s="435"/>
      <c r="K35" s="435"/>
      <c r="L35" s="435"/>
      <c r="M35" s="435"/>
      <c r="N35" s="435"/>
    </row>
    <row r="36" spans="1:14" ht="11.25" customHeight="1" x14ac:dyDescent="0.2">
      <c r="A36" s="198"/>
      <c r="B36" s="178"/>
      <c r="C36" s="178"/>
      <c r="D36" s="435"/>
      <c r="E36" s="435"/>
      <c r="F36" s="435"/>
      <c r="G36" s="435"/>
      <c r="H36" s="435"/>
      <c r="I36" s="435"/>
      <c r="J36" s="435"/>
      <c r="K36" s="435"/>
      <c r="L36" s="435"/>
      <c r="M36" s="435"/>
      <c r="N36" s="435"/>
    </row>
    <row r="37" spans="1:14" ht="11.25" customHeight="1" x14ac:dyDescent="0.2">
      <c r="A37" s="198"/>
      <c r="B37" s="178"/>
      <c r="C37" s="178"/>
      <c r="D37" s="435" t="s">
        <v>753</v>
      </c>
      <c r="E37" s="435"/>
      <c r="F37" s="435"/>
      <c r="G37" s="435"/>
      <c r="H37" s="435"/>
      <c r="I37" s="435"/>
      <c r="J37" s="435"/>
      <c r="K37" s="435"/>
      <c r="L37" s="435"/>
      <c r="M37" s="435"/>
      <c r="N37" s="435"/>
    </row>
    <row r="38" spans="1:14" ht="11.25" customHeight="1" x14ac:dyDescent="0.2">
      <c r="A38" s="198"/>
      <c r="B38" s="178"/>
      <c r="C38" s="178"/>
      <c r="D38" s="435"/>
      <c r="E38" s="435"/>
      <c r="F38" s="435"/>
      <c r="G38" s="435"/>
      <c r="H38" s="435"/>
      <c r="I38" s="435"/>
      <c r="J38" s="435"/>
      <c r="K38" s="435"/>
      <c r="L38" s="435"/>
      <c r="M38" s="435"/>
      <c r="N38" s="435"/>
    </row>
    <row r="39" spans="1:14" ht="11.25" customHeight="1" x14ac:dyDescent="0.2">
      <c r="A39" s="198"/>
      <c r="B39" s="178"/>
      <c r="C39" s="178"/>
      <c r="D39" s="468" t="s">
        <v>763</v>
      </c>
      <c r="E39" s="468"/>
      <c r="F39" s="468"/>
      <c r="G39" s="468"/>
      <c r="H39" s="468"/>
      <c r="I39" s="468"/>
      <c r="J39" s="468"/>
      <c r="K39" s="468"/>
      <c r="L39" s="468"/>
      <c r="M39" s="468"/>
      <c r="N39" s="468"/>
    </row>
    <row r="40" spans="1:14" ht="11.25" customHeight="1" x14ac:dyDescent="0.2">
      <c r="A40" s="198"/>
      <c r="B40" s="178"/>
      <c r="C40" s="178"/>
      <c r="D40" s="435" t="s">
        <v>770</v>
      </c>
      <c r="E40" s="435"/>
      <c r="F40" s="435"/>
      <c r="G40" s="435"/>
      <c r="H40" s="435"/>
      <c r="I40" s="435"/>
      <c r="J40" s="435"/>
      <c r="K40" s="435"/>
      <c r="L40" s="435"/>
      <c r="M40" s="435"/>
      <c r="N40" s="435"/>
    </row>
    <row r="41" spans="1:14" ht="11.25" customHeight="1" x14ac:dyDescent="0.2">
      <c r="A41" s="198"/>
      <c r="B41" s="178"/>
      <c r="C41" s="178"/>
      <c r="D41" s="435" t="s">
        <v>754</v>
      </c>
      <c r="E41" s="435"/>
      <c r="F41" s="435"/>
      <c r="G41" s="435"/>
      <c r="H41" s="435"/>
      <c r="I41" s="435"/>
      <c r="J41" s="435"/>
      <c r="K41" s="435"/>
      <c r="L41" s="435"/>
      <c r="M41" s="435"/>
      <c r="N41" s="435"/>
    </row>
    <row r="42" spans="1:14" ht="11.25" customHeight="1" x14ac:dyDescent="0.2">
      <c r="A42" s="198"/>
      <c r="B42" s="178"/>
      <c r="C42" s="178"/>
      <c r="D42" s="438" t="s">
        <v>755</v>
      </c>
      <c r="E42" s="438"/>
      <c r="F42" s="438"/>
      <c r="G42" s="438"/>
      <c r="H42" s="438"/>
      <c r="I42" s="438"/>
      <c r="J42" s="438"/>
      <c r="K42" s="438"/>
      <c r="L42" s="438"/>
      <c r="M42" s="438"/>
      <c r="N42" s="438"/>
    </row>
    <row r="43" spans="1:14" ht="11.25" customHeight="1" x14ac:dyDescent="0.2">
      <c r="A43" s="198"/>
      <c r="B43" s="178"/>
      <c r="C43" s="178"/>
      <c r="D43" s="438" t="s">
        <v>756</v>
      </c>
      <c r="E43" s="438"/>
      <c r="F43" s="438"/>
      <c r="G43" s="438"/>
      <c r="H43" s="438"/>
      <c r="I43" s="438"/>
      <c r="J43" s="438"/>
      <c r="K43" s="438"/>
      <c r="L43" s="438"/>
      <c r="M43" s="438"/>
      <c r="N43" s="438"/>
    </row>
    <row r="44" spans="1:14" ht="11.25" customHeight="1" x14ac:dyDescent="0.2">
      <c r="A44" s="198"/>
      <c r="B44" s="178"/>
      <c r="C44" s="178"/>
      <c r="D44" s="428" t="s">
        <v>776</v>
      </c>
      <c r="E44" s="428"/>
      <c r="F44" s="428"/>
      <c r="G44" s="428"/>
      <c r="H44" s="428"/>
      <c r="I44" s="428"/>
      <c r="J44" s="428"/>
      <c r="K44" s="428"/>
      <c r="L44" s="428"/>
      <c r="M44" s="428"/>
      <c r="N44" s="428"/>
    </row>
    <row r="45" spans="1:14" ht="11.25" customHeight="1" x14ac:dyDescent="0.2">
      <c r="A45" s="198"/>
      <c r="B45" s="178"/>
      <c r="C45" s="178"/>
      <c r="D45" s="467" t="s">
        <v>760</v>
      </c>
      <c r="E45" s="467"/>
      <c r="F45" s="467"/>
      <c r="G45" s="467"/>
      <c r="H45" s="467"/>
      <c r="I45" s="467"/>
      <c r="J45" s="467"/>
      <c r="K45" s="467"/>
      <c r="L45" s="467"/>
      <c r="M45" s="467"/>
      <c r="N45" s="467"/>
    </row>
    <row r="46" spans="1:14" ht="11.25" customHeight="1" x14ac:dyDescent="0.2">
      <c r="A46" s="198"/>
      <c r="B46" s="178"/>
      <c r="C46" s="178"/>
      <c r="D46" s="467"/>
      <c r="E46" s="467"/>
      <c r="F46" s="467"/>
      <c r="G46" s="467"/>
      <c r="H46" s="467"/>
      <c r="I46" s="467"/>
      <c r="J46" s="467"/>
      <c r="K46" s="467"/>
      <c r="L46" s="467"/>
      <c r="M46" s="467"/>
      <c r="N46" s="467"/>
    </row>
    <row r="47" spans="1:14" hidden="1" x14ac:dyDescent="0.2">
      <c r="A47" s="177" t="s">
        <v>1</v>
      </c>
    </row>
  </sheetData>
  <mergeCells count="38">
    <mergeCell ref="A5:L5"/>
    <mergeCell ref="A8:D8"/>
    <mergeCell ref="A10:D10"/>
    <mergeCell ref="A2:K2"/>
    <mergeCell ref="A11:D11"/>
    <mergeCell ref="A3:K3"/>
    <mergeCell ref="A4:K4"/>
    <mergeCell ref="L2:N2"/>
    <mergeCell ref="A17:D17"/>
    <mergeCell ref="A12:D12"/>
    <mergeCell ref="A18:D18"/>
    <mergeCell ref="A13:D13"/>
    <mergeCell ref="A16:D16"/>
    <mergeCell ref="A14:D14"/>
    <mergeCell ref="A15:D15"/>
    <mergeCell ref="D45:N46"/>
    <mergeCell ref="D37:N38"/>
    <mergeCell ref="D42:N42"/>
    <mergeCell ref="D44:N44"/>
    <mergeCell ref="D35:N36"/>
    <mergeCell ref="D39:N39"/>
    <mergeCell ref="D43:N43"/>
    <mergeCell ref="A25:D25"/>
    <mergeCell ref="A26:D26"/>
    <mergeCell ref="A27:D27"/>
    <mergeCell ref="A28:D28"/>
    <mergeCell ref="D40:N40"/>
    <mergeCell ref="D41:N41"/>
    <mergeCell ref="D30:N31"/>
    <mergeCell ref="D32:N32"/>
    <mergeCell ref="D33:N33"/>
    <mergeCell ref="D34:N34"/>
    <mergeCell ref="A19:D19"/>
    <mergeCell ref="A20:D20"/>
    <mergeCell ref="A21:D21"/>
    <mergeCell ref="A22:D22"/>
    <mergeCell ref="A23:D23"/>
    <mergeCell ref="A24:D24"/>
  </mergeCells>
  <hyperlinks>
    <hyperlink ref="L2:N2" location="Índice!A1" tooltip="Ir a Índice" display="Índice!A1"/>
  </hyperlinks>
  <pageMargins left="0.78740157480314965" right="0.59055118110236227" top="0.97916666666666663" bottom="0.86614173228346458" header="0" footer="0.39370078740157499"/>
  <pageSetup orientation="portrait" r:id="rId1"/>
  <headerFooter alignWithMargins="0">
    <oddHeader>&amp;L&amp;"Arial,Negrita"&amp;12&amp;K000080INEGI. Anuario estadístico y geográfico de Veracruz de Ignacio de la Llave 2016.
Componente Salud</oddHeader>
    <oddFooter>&amp;R&amp;P/&amp;N</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61"/>
  <sheetViews>
    <sheetView view="pageLayout" zoomScaleNormal="100" workbookViewId="0">
      <selection activeCell="D5" sqref="D5"/>
    </sheetView>
  </sheetViews>
  <sheetFormatPr baseColWidth="10" defaultColWidth="0" defaultRowHeight="10.199999999999999" zeroHeight="1" x14ac:dyDescent="0.2"/>
  <cols>
    <col min="1" max="1" width="2.140625" style="174" customWidth="1"/>
    <col min="2" max="2" width="2.85546875" style="174" customWidth="1"/>
    <col min="3" max="3" width="1.42578125" style="174" customWidth="1"/>
    <col min="4" max="4" width="19.28515625" style="174" customWidth="1"/>
    <col min="5" max="5" width="11.42578125" style="175" customWidth="1"/>
    <col min="6" max="6" width="11.42578125" style="174" customWidth="1"/>
    <col min="7" max="10" width="10" style="174" customWidth="1"/>
    <col min="11" max="11" width="2.28515625" style="174" customWidth="1"/>
    <col min="12" max="12" width="11.42578125" style="174" customWidth="1"/>
    <col min="13" max="13" width="2.28515625" style="174" customWidth="1"/>
    <col min="14" max="14" width="10.140625" style="174" customWidth="1"/>
    <col min="15" max="16384" width="0" style="174" hidden="1"/>
  </cols>
  <sheetData>
    <row r="1" spans="1:15" ht="7.5" customHeight="1" x14ac:dyDescent="0.2"/>
    <row r="2" spans="1:15" ht="13.2" x14ac:dyDescent="0.25">
      <c r="A2" s="530" t="s">
        <v>144</v>
      </c>
      <c r="B2" s="530"/>
      <c r="C2" s="530"/>
      <c r="D2" s="530"/>
      <c r="E2" s="530"/>
      <c r="F2" s="530"/>
      <c r="G2" s="530"/>
      <c r="H2" s="530"/>
      <c r="I2" s="530"/>
      <c r="J2" s="530"/>
      <c r="K2" s="255"/>
      <c r="L2" s="395" t="s">
        <v>143</v>
      </c>
      <c r="M2" s="395"/>
      <c r="N2" s="395"/>
      <c r="O2" s="174" t="s">
        <v>1</v>
      </c>
    </row>
    <row r="3" spans="1:15" ht="13.2" x14ac:dyDescent="0.25">
      <c r="A3" s="530" t="s">
        <v>895</v>
      </c>
      <c r="B3" s="530"/>
      <c r="C3" s="530"/>
      <c r="D3" s="530"/>
      <c r="E3" s="530"/>
      <c r="F3" s="530"/>
      <c r="G3" s="530"/>
      <c r="H3" s="530"/>
      <c r="I3" s="530"/>
      <c r="J3" s="530"/>
      <c r="K3" s="255"/>
      <c r="L3" s="255"/>
      <c r="M3" s="212"/>
      <c r="N3" s="242"/>
      <c r="O3" s="224"/>
    </row>
    <row r="4" spans="1:15" ht="13.2" x14ac:dyDescent="0.25">
      <c r="A4" s="429" t="s">
        <v>877</v>
      </c>
      <c r="B4" s="482"/>
      <c r="C4" s="482"/>
      <c r="D4" s="482"/>
      <c r="E4" s="482"/>
      <c r="F4" s="482"/>
      <c r="G4" s="482"/>
      <c r="H4" s="482"/>
      <c r="I4" s="482"/>
      <c r="J4" s="482"/>
      <c r="K4" s="482"/>
      <c r="L4" s="482"/>
      <c r="M4" s="212"/>
      <c r="N4" s="242"/>
    </row>
    <row r="5" spans="1:15" x14ac:dyDescent="0.2">
      <c r="A5" s="195"/>
      <c r="B5" s="195"/>
      <c r="C5" s="195"/>
      <c r="D5" s="195"/>
      <c r="E5" s="196"/>
      <c r="F5" s="196"/>
      <c r="G5" s="196"/>
      <c r="H5" s="196"/>
      <c r="I5" s="195"/>
      <c r="J5" s="195"/>
      <c r="K5" s="195"/>
      <c r="L5" s="195"/>
      <c r="M5" s="195"/>
      <c r="N5" s="195"/>
    </row>
    <row r="6" spans="1:15" ht="1.5" customHeight="1" x14ac:dyDescent="0.2"/>
    <row r="7" spans="1:15" ht="22.5" customHeight="1" x14ac:dyDescent="0.2">
      <c r="A7" s="430" t="s">
        <v>142</v>
      </c>
      <c r="B7" s="430"/>
      <c r="C7" s="430"/>
      <c r="D7" s="430"/>
      <c r="E7" s="194" t="s">
        <v>4</v>
      </c>
      <c r="F7" s="193" t="s">
        <v>6</v>
      </c>
      <c r="G7" s="193" t="s">
        <v>15</v>
      </c>
      <c r="H7" s="210" t="s">
        <v>658</v>
      </c>
      <c r="I7" s="193" t="s">
        <v>14</v>
      </c>
      <c r="J7" s="192" t="s">
        <v>740</v>
      </c>
      <c r="K7" s="192" t="s">
        <v>10</v>
      </c>
      <c r="L7" s="192" t="s">
        <v>787</v>
      </c>
      <c r="M7" s="188" t="s">
        <v>7</v>
      </c>
      <c r="N7" s="192" t="s">
        <v>780</v>
      </c>
    </row>
    <row r="8" spans="1:15" ht="1.5" customHeight="1" x14ac:dyDescent="0.2">
      <c r="A8" s="190"/>
      <c r="B8" s="190"/>
      <c r="C8" s="190"/>
      <c r="D8" s="190"/>
      <c r="E8" s="191"/>
      <c r="F8" s="191"/>
      <c r="G8" s="191"/>
      <c r="H8" s="191"/>
      <c r="I8" s="190"/>
      <c r="J8" s="190"/>
      <c r="K8" s="190"/>
      <c r="L8" s="191"/>
      <c r="M8" s="191"/>
      <c r="N8" s="191"/>
    </row>
    <row r="9" spans="1:15" ht="23.25" customHeight="1" x14ac:dyDescent="0.2">
      <c r="A9" s="427" t="s">
        <v>4</v>
      </c>
      <c r="B9" s="472"/>
      <c r="C9" s="472"/>
      <c r="D9" s="472"/>
      <c r="E9" s="187">
        <f t="shared" ref="E9:E24" si="0">SUM(F9:N9)</f>
        <v>7341841</v>
      </c>
      <c r="F9" s="208">
        <f>SUM(F10:F24)</f>
        <v>2060328</v>
      </c>
      <c r="G9" s="208">
        <f>SUM(G10:G24)</f>
        <v>246025</v>
      </c>
      <c r="H9" s="208">
        <f>SUM(H10:H24)</f>
        <v>176188</v>
      </c>
      <c r="I9" s="208">
        <f>SUM(I10:I24)</f>
        <v>10882</v>
      </c>
      <c r="J9" s="208">
        <f>SUM(J10:J24)</f>
        <v>7423</v>
      </c>
      <c r="K9" s="208"/>
      <c r="L9" s="208">
        <f>SUM(L10:L24)</f>
        <v>1110545</v>
      </c>
      <c r="M9" s="208"/>
      <c r="N9" s="208">
        <f>SUM(N10:N24)</f>
        <v>3730450</v>
      </c>
    </row>
    <row r="10" spans="1:15" ht="23.25" customHeight="1" x14ac:dyDescent="0.2">
      <c r="A10" s="511" t="s">
        <v>817</v>
      </c>
      <c r="B10" s="511"/>
      <c r="C10" s="511"/>
      <c r="D10" s="511"/>
      <c r="E10" s="187">
        <f t="shared" si="0"/>
        <v>1869735</v>
      </c>
      <c r="F10" s="186">
        <v>521173</v>
      </c>
      <c r="G10" s="186">
        <v>66849</v>
      </c>
      <c r="H10" s="186">
        <v>70181</v>
      </c>
      <c r="I10" s="186">
        <v>1940</v>
      </c>
      <c r="J10" s="186">
        <v>1765</v>
      </c>
      <c r="K10" s="186"/>
      <c r="L10" s="186">
        <v>287805</v>
      </c>
      <c r="M10" s="185"/>
      <c r="N10" s="185">
        <v>920022</v>
      </c>
    </row>
    <row r="11" spans="1:15" ht="17.25" customHeight="1" x14ac:dyDescent="0.2">
      <c r="A11" s="511" t="s">
        <v>764</v>
      </c>
      <c r="B11" s="511"/>
      <c r="C11" s="511"/>
      <c r="D11" s="511"/>
      <c r="E11" s="187">
        <f t="shared" si="0"/>
        <v>6616</v>
      </c>
      <c r="F11" s="186">
        <v>1741</v>
      </c>
      <c r="G11" s="186">
        <v>180</v>
      </c>
      <c r="H11" s="186">
        <v>453</v>
      </c>
      <c r="I11" s="186">
        <v>70</v>
      </c>
      <c r="J11" s="186">
        <v>0</v>
      </c>
      <c r="K11" s="186"/>
      <c r="L11" s="186">
        <v>2459</v>
      </c>
      <c r="M11" s="185"/>
      <c r="N11" s="185">
        <v>1713</v>
      </c>
    </row>
    <row r="12" spans="1:15" ht="17.25" customHeight="1" x14ac:dyDescent="0.2">
      <c r="A12" s="511" t="s">
        <v>765</v>
      </c>
      <c r="B12" s="511"/>
      <c r="C12" s="511"/>
      <c r="D12" s="511"/>
      <c r="E12" s="187">
        <f t="shared" si="0"/>
        <v>8643</v>
      </c>
      <c r="F12" s="186">
        <v>5125</v>
      </c>
      <c r="G12" s="186">
        <v>445</v>
      </c>
      <c r="H12" s="186">
        <v>2742</v>
      </c>
      <c r="I12" s="186">
        <v>58</v>
      </c>
      <c r="J12" s="186">
        <v>0</v>
      </c>
      <c r="K12" s="186"/>
      <c r="L12" s="186">
        <v>0</v>
      </c>
      <c r="M12" s="185"/>
      <c r="N12" s="185">
        <v>273</v>
      </c>
    </row>
    <row r="13" spans="1:15" ht="17.25" customHeight="1" x14ac:dyDescent="0.2">
      <c r="A13" s="511" t="s">
        <v>816</v>
      </c>
      <c r="B13" s="511"/>
      <c r="C13" s="511"/>
      <c r="D13" s="511"/>
      <c r="E13" s="187">
        <f t="shared" si="0"/>
        <v>156057</v>
      </c>
      <c r="F13" s="186">
        <v>30732</v>
      </c>
      <c r="G13" s="186">
        <v>3235</v>
      </c>
      <c r="H13" s="186">
        <v>6680</v>
      </c>
      <c r="I13" s="186">
        <v>218</v>
      </c>
      <c r="J13" s="186">
        <v>510</v>
      </c>
      <c r="K13" s="186"/>
      <c r="L13" s="186">
        <v>19748</v>
      </c>
      <c r="M13" s="185"/>
      <c r="N13" s="185">
        <v>94934</v>
      </c>
    </row>
    <row r="14" spans="1:15" ht="17.25" customHeight="1" x14ac:dyDescent="0.2">
      <c r="A14" s="511" t="s">
        <v>815</v>
      </c>
      <c r="B14" s="511"/>
      <c r="C14" s="511"/>
      <c r="D14" s="511"/>
      <c r="E14" s="187">
        <f t="shared" si="0"/>
        <v>177854</v>
      </c>
      <c r="F14" s="186">
        <v>36939</v>
      </c>
      <c r="G14" s="186">
        <v>4775</v>
      </c>
      <c r="H14" s="186">
        <v>2333</v>
      </c>
      <c r="I14" s="186">
        <v>213</v>
      </c>
      <c r="J14" s="186">
        <v>347</v>
      </c>
      <c r="K14" s="186"/>
      <c r="L14" s="186">
        <v>39481</v>
      </c>
      <c r="M14" s="185"/>
      <c r="N14" s="186">
        <v>93766</v>
      </c>
    </row>
    <row r="15" spans="1:15" ht="17.25" customHeight="1" x14ac:dyDescent="0.2">
      <c r="A15" s="511" t="s">
        <v>141</v>
      </c>
      <c r="B15" s="511"/>
      <c r="C15" s="511"/>
      <c r="D15" s="511"/>
      <c r="E15" s="187">
        <f t="shared" si="0"/>
        <v>468970</v>
      </c>
      <c r="F15" s="186">
        <v>139391</v>
      </c>
      <c r="G15" s="186">
        <v>22877</v>
      </c>
      <c r="H15" s="186">
        <v>7340</v>
      </c>
      <c r="I15" s="186">
        <v>1413</v>
      </c>
      <c r="J15" s="186">
        <v>878</v>
      </c>
      <c r="K15" s="186"/>
      <c r="L15" s="186">
        <v>66678</v>
      </c>
      <c r="M15" s="185"/>
      <c r="N15" s="185">
        <v>230393</v>
      </c>
    </row>
    <row r="16" spans="1:15" ht="17.25" customHeight="1" x14ac:dyDescent="0.2">
      <c r="A16" s="511" t="s">
        <v>814</v>
      </c>
      <c r="B16" s="511"/>
      <c r="C16" s="511"/>
      <c r="D16" s="511"/>
      <c r="E16" s="187">
        <f t="shared" si="0"/>
        <v>439504</v>
      </c>
      <c r="F16" s="186">
        <v>55268</v>
      </c>
      <c r="G16" s="186">
        <v>13289</v>
      </c>
      <c r="H16" s="186">
        <v>26440</v>
      </c>
      <c r="I16" s="186">
        <v>988</v>
      </c>
      <c r="J16" s="186">
        <v>631</v>
      </c>
      <c r="K16" s="186"/>
      <c r="L16" s="186">
        <v>76944</v>
      </c>
      <c r="M16" s="185"/>
      <c r="N16" s="185">
        <v>265944</v>
      </c>
    </row>
    <row r="17" spans="1:14" ht="28.5" customHeight="1" x14ac:dyDescent="0.2">
      <c r="A17" s="556" t="s">
        <v>813</v>
      </c>
      <c r="B17" s="556"/>
      <c r="C17" s="556"/>
      <c r="D17" s="556"/>
      <c r="E17" s="187">
        <f t="shared" si="0"/>
        <v>531813</v>
      </c>
      <c r="F17" s="186">
        <v>116126</v>
      </c>
      <c r="G17" s="186">
        <v>16042</v>
      </c>
      <c r="H17" s="186">
        <v>8533</v>
      </c>
      <c r="I17" s="186">
        <v>1084</v>
      </c>
      <c r="J17" s="186">
        <v>1069</v>
      </c>
      <c r="K17" s="186"/>
      <c r="L17" s="186">
        <v>75838</v>
      </c>
      <c r="M17" s="185"/>
      <c r="N17" s="185">
        <v>313121</v>
      </c>
    </row>
    <row r="18" spans="1:14" ht="17.25" customHeight="1" x14ac:dyDescent="0.2">
      <c r="A18" s="511" t="s">
        <v>812</v>
      </c>
      <c r="B18" s="511"/>
      <c r="C18" s="511"/>
      <c r="D18" s="511"/>
      <c r="E18" s="187">
        <f t="shared" si="0"/>
        <v>364809</v>
      </c>
      <c r="F18" s="186">
        <v>74215</v>
      </c>
      <c r="G18" s="186">
        <v>13262</v>
      </c>
      <c r="H18" s="186">
        <v>4287</v>
      </c>
      <c r="I18" s="186">
        <v>484</v>
      </c>
      <c r="J18" s="186">
        <v>790</v>
      </c>
      <c r="K18" s="186"/>
      <c r="L18" s="186">
        <v>66498</v>
      </c>
      <c r="M18" s="185"/>
      <c r="N18" s="185">
        <v>205273</v>
      </c>
    </row>
    <row r="19" spans="1:14" ht="17.25" customHeight="1" x14ac:dyDescent="0.2">
      <c r="A19" s="511" t="s">
        <v>811</v>
      </c>
      <c r="B19" s="511"/>
      <c r="C19" s="511"/>
      <c r="D19" s="511"/>
      <c r="E19" s="187">
        <f t="shared" si="0"/>
        <v>1229932</v>
      </c>
      <c r="F19" s="186">
        <v>290579</v>
      </c>
      <c r="G19" s="186">
        <v>27931</v>
      </c>
      <c r="H19" s="186">
        <v>3987</v>
      </c>
      <c r="I19" s="186">
        <v>928</v>
      </c>
      <c r="J19" s="186">
        <v>0</v>
      </c>
      <c r="K19" s="186"/>
      <c r="L19" s="186">
        <v>231021</v>
      </c>
      <c r="M19" s="185"/>
      <c r="N19" s="185">
        <v>675486</v>
      </c>
    </row>
    <row r="20" spans="1:14" ht="17.25" customHeight="1" x14ac:dyDescent="0.2">
      <c r="A20" s="511" t="s">
        <v>810</v>
      </c>
      <c r="B20" s="511"/>
      <c r="C20" s="511"/>
      <c r="D20" s="511"/>
      <c r="E20" s="187">
        <f t="shared" si="0"/>
        <v>90240</v>
      </c>
      <c r="F20" s="186">
        <v>12653</v>
      </c>
      <c r="G20" s="186">
        <v>16453</v>
      </c>
      <c r="H20" s="186">
        <v>6063</v>
      </c>
      <c r="I20" s="186">
        <v>288</v>
      </c>
      <c r="J20" s="186">
        <v>0</v>
      </c>
      <c r="K20" s="186"/>
      <c r="L20" s="186">
        <v>14857</v>
      </c>
      <c r="M20" s="185"/>
      <c r="N20" s="186">
        <v>39926</v>
      </c>
    </row>
    <row r="21" spans="1:14" ht="17.25" customHeight="1" x14ac:dyDescent="0.2">
      <c r="A21" s="511" t="s">
        <v>809</v>
      </c>
      <c r="B21" s="511"/>
      <c r="C21" s="511"/>
      <c r="D21" s="511"/>
      <c r="E21" s="187">
        <f t="shared" si="0"/>
        <v>343009</v>
      </c>
      <c r="F21" s="186">
        <v>81222</v>
      </c>
      <c r="G21" s="186">
        <v>11583</v>
      </c>
      <c r="H21" s="186">
        <v>4614</v>
      </c>
      <c r="I21" s="186">
        <v>572</v>
      </c>
      <c r="J21" s="186">
        <v>218</v>
      </c>
      <c r="K21" s="186"/>
      <c r="L21" s="186">
        <v>44532</v>
      </c>
      <c r="M21" s="185"/>
      <c r="N21" s="185">
        <v>200268</v>
      </c>
    </row>
    <row r="22" spans="1:14" ht="17.25" customHeight="1" x14ac:dyDescent="0.2">
      <c r="A22" s="511" t="s">
        <v>766</v>
      </c>
      <c r="B22" s="511"/>
      <c r="C22" s="511"/>
      <c r="D22" s="511"/>
      <c r="E22" s="187">
        <f t="shared" si="0"/>
        <v>1005877</v>
      </c>
      <c r="F22" s="186">
        <v>260059</v>
      </c>
      <c r="G22" s="186">
        <v>37228</v>
      </c>
      <c r="H22" s="186">
        <v>12352</v>
      </c>
      <c r="I22" s="186">
        <v>1444</v>
      </c>
      <c r="J22" s="186">
        <v>915</v>
      </c>
      <c r="K22" s="186"/>
      <c r="L22" s="186">
        <v>120580</v>
      </c>
      <c r="M22" s="185"/>
      <c r="N22" s="185">
        <v>573299</v>
      </c>
    </row>
    <row r="23" spans="1:14" ht="17.25" customHeight="1" x14ac:dyDescent="0.2">
      <c r="A23" s="511" t="s">
        <v>808</v>
      </c>
      <c r="B23" s="511"/>
      <c r="C23" s="511"/>
      <c r="D23" s="511"/>
      <c r="E23" s="187">
        <f t="shared" si="0"/>
        <v>232808</v>
      </c>
      <c r="F23" s="186">
        <v>56145</v>
      </c>
      <c r="G23" s="186">
        <v>4484</v>
      </c>
      <c r="H23" s="186">
        <v>2793</v>
      </c>
      <c r="I23" s="186">
        <v>582</v>
      </c>
      <c r="J23" s="186">
        <v>0</v>
      </c>
      <c r="K23" s="186"/>
      <c r="L23" s="186">
        <v>55716</v>
      </c>
      <c r="M23" s="185"/>
      <c r="N23" s="186">
        <v>113088</v>
      </c>
    </row>
    <row r="24" spans="1:14" ht="17.25" customHeight="1" x14ac:dyDescent="0.2">
      <c r="A24" s="511" t="s">
        <v>807</v>
      </c>
      <c r="B24" s="511"/>
      <c r="C24" s="511"/>
      <c r="D24" s="511"/>
      <c r="E24" s="187">
        <f t="shared" si="0"/>
        <v>415974</v>
      </c>
      <c r="F24" s="186">
        <v>378960</v>
      </c>
      <c r="G24" s="186">
        <v>7392</v>
      </c>
      <c r="H24" s="186">
        <v>17390</v>
      </c>
      <c r="I24" s="186">
        <v>600</v>
      </c>
      <c r="J24" s="186">
        <v>300</v>
      </c>
      <c r="K24" s="186"/>
      <c r="L24" s="186">
        <v>8388</v>
      </c>
      <c r="M24" s="185"/>
      <c r="N24" s="185">
        <v>2944</v>
      </c>
    </row>
    <row r="25" spans="1:14" ht="17.25" customHeight="1" x14ac:dyDescent="0.2">
      <c r="A25" s="557"/>
      <c r="B25" s="557"/>
      <c r="C25" s="557"/>
      <c r="D25" s="557"/>
      <c r="E25" s="191"/>
      <c r="F25" s="191"/>
      <c r="G25" s="191"/>
      <c r="H25" s="191"/>
      <c r="I25" s="182"/>
      <c r="J25" s="182"/>
      <c r="K25" s="182"/>
      <c r="L25" s="182"/>
      <c r="M25" s="182"/>
      <c r="N25" s="182"/>
    </row>
    <row r="26" spans="1:14" ht="11.25" customHeight="1" x14ac:dyDescent="0.2">
      <c r="A26" s="178"/>
      <c r="B26" s="178"/>
      <c r="C26" s="178"/>
      <c r="D26" s="178"/>
      <c r="F26" s="178"/>
      <c r="G26" s="178"/>
      <c r="H26" s="178"/>
      <c r="I26" s="178"/>
      <c r="J26" s="178"/>
      <c r="K26" s="178"/>
      <c r="L26" s="178"/>
      <c r="M26" s="178"/>
      <c r="N26" s="267"/>
    </row>
    <row r="27" spans="1:14" ht="11.25" customHeight="1" x14ac:dyDescent="0.2">
      <c r="A27" s="198" t="s">
        <v>9</v>
      </c>
      <c r="B27" s="178"/>
      <c r="C27" s="428" t="s">
        <v>796</v>
      </c>
      <c r="D27" s="428"/>
      <c r="E27" s="428"/>
      <c r="F27" s="428"/>
      <c r="G27" s="428"/>
      <c r="H27" s="428"/>
      <c r="I27" s="428"/>
      <c r="J27" s="428"/>
      <c r="K27" s="428"/>
      <c r="L27" s="428"/>
      <c r="M27" s="428"/>
      <c r="N27" s="428"/>
    </row>
    <row r="28" spans="1:14" s="178" customFormat="1" ht="11.25" customHeight="1" x14ac:dyDescent="0.2">
      <c r="C28" s="469" t="s">
        <v>140</v>
      </c>
      <c r="D28" s="428"/>
      <c r="E28" s="428"/>
      <c r="F28" s="428"/>
      <c r="G28" s="428"/>
      <c r="H28" s="428"/>
      <c r="I28" s="428"/>
      <c r="J28" s="428"/>
      <c r="K28" s="428"/>
      <c r="L28" s="428"/>
      <c r="M28" s="428"/>
      <c r="N28" s="428"/>
    </row>
    <row r="29" spans="1:14" s="178" customFormat="1" ht="11.25" customHeight="1" x14ac:dyDescent="0.2">
      <c r="A29" s="198"/>
      <c r="C29" s="552" t="s">
        <v>806</v>
      </c>
      <c r="D29" s="552"/>
      <c r="E29" s="552"/>
      <c r="F29" s="552"/>
      <c r="G29" s="552"/>
      <c r="H29" s="552"/>
      <c r="I29" s="552"/>
      <c r="J29" s="552"/>
      <c r="K29" s="552"/>
      <c r="L29" s="552"/>
      <c r="M29" s="552"/>
      <c r="N29" s="552"/>
    </row>
    <row r="30" spans="1:14" x14ac:dyDescent="0.2">
      <c r="A30" s="27" t="s">
        <v>10</v>
      </c>
      <c r="B30" s="435" t="s">
        <v>773</v>
      </c>
      <c r="C30" s="435"/>
      <c r="D30" s="435"/>
      <c r="E30" s="435"/>
      <c r="F30" s="435"/>
      <c r="G30" s="435"/>
      <c r="H30" s="435"/>
      <c r="I30" s="435"/>
      <c r="J30" s="435"/>
      <c r="K30" s="435"/>
      <c r="L30" s="435"/>
      <c r="M30" s="435"/>
      <c r="N30" s="435"/>
    </row>
    <row r="31" spans="1:14" x14ac:dyDescent="0.2">
      <c r="A31" s="27" t="s">
        <v>7</v>
      </c>
      <c r="B31" s="439" t="s">
        <v>778</v>
      </c>
      <c r="C31" s="440"/>
      <c r="D31" s="440"/>
      <c r="E31" s="440"/>
      <c r="F31" s="440"/>
      <c r="G31" s="440"/>
      <c r="H31" s="440"/>
      <c r="I31" s="440"/>
      <c r="J31" s="440"/>
      <c r="K31" s="440"/>
      <c r="L31" s="440"/>
      <c r="M31" s="440"/>
      <c r="N31" s="440"/>
    </row>
    <row r="32" spans="1:14" x14ac:dyDescent="0.2">
      <c r="A32" s="178" t="s">
        <v>29</v>
      </c>
      <c r="B32" s="434" t="s">
        <v>139</v>
      </c>
      <c r="C32" s="434"/>
      <c r="D32" s="434"/>
      <c r="E32" s="434"/>
      <c r="F32" s="434"/>
      <c r="G32" s="434"/>
      <c r="H32" s="434"/>
      <c r="I32" s="434"/>
      <c r="J32" s="434"/>
      <c r="K32" s="434"/>
      <c r="L32" s="434"/>
      <c r="M32" s="434"/>
      <c r="N32" s="434"/>
    </row>
    <row r="33" spans="1:14" x14ac:dyDescent="0.2">
      <c r="A33" s="178" t="s">
        <v>28</v>
      </c>
      <c r="B33" s="434" t="s">
        <v>138</v>
      </c>
      <c r="C33" s="434"/>
      <c r="D33" s="434"/>
      <c r="E33" s="434"/>
      <c r="F33" s="434"/>
      <c r="G33" s="434"/>
      <c r="H33" s="434"/>
      <c r="I33" s="434"/>
      <c r="J33" s="434"/>
      <c r="K33" s="434"/>
      <c r="L33" s="434"/>
      <c r="M33" s="434"/>
      <c r="N33" s="434"/>
    </row>
    <row r="34" spans="1:14" x14ac:dyDescent="0.2">
      <c r="A34" s="178" t="s">
        <v>136</v>
      </c>
      <c r="B34" s="434" t="s">
        <v>137</v>
      </c>
      <c r="C34" s="434"/>
      <c r="D34" s="434"/>
      <c r="E34" s="434"/>
      <c r="F34" s="434"/>
      <c r="G34" s="434"/>
      <c r="H34" s="434"/>
      <c r="I34" s="434"/>
      <c r="J34" s="434"/>
      <c r="K34" s="434"/>
      <c r="L34" s="434"/>
      <c r="M34" s="434"/>
      <c r="N34" s="434"/>
    </row>
    <row r="35" spans="1:14" x14ac:dyDescent="0.2">
      <c r="A35" s="178" t="s">
        <v>134</v>
      </c>
      <c r="B35" s="428" t="s">
        <v>135</v>
      </c>
      <c r="C35" s="428"/>
      <c r="D35" s="428"/>
      <c r="E35" s="428"/>
      <c r="F35" s="428"/>
      <c r="G35" s="428"/>
      <c r="H35" s="428"/>
      <c r="I35" s="428"/>
      <c r="J35" s="428"/>
      <c r="K35" s="428"/>
      <c r="L35" s="428"/>
      <c r="M35" s="428"/>
      <c r="N35" s="428"/>
    </row>
    <row r="36" spans="1:14" x14ac:dyDescent="0.2">
      <c r="A36" s="178" t="s">
        <v>132</v>
      </c>
      <c r="B36" s="434" t="s">
        <v>133</v>
      </c>
      <c r="C36" s="434"/>
      <c r="D36" s="434"/>
      <c r="E36" s="434"/>
      <c r="F36" s="434"/>
      <c r="G36" s="434"/>
      <c r="H36" s="434"/>
      <c r="I36" s="434"/>
      <c r="J36" s="434"/>
      <c r="K36" s="434"/>
      <c r="L36" s="434"/>
      <c r="M36" s="434"/>
      <c r="N36" s="434"/>
    </row>
    <row r="37" spans="1:14" x14ac:dyDescent="0.2">
      <c r="A37" s="178" t="s">
        <v>130</v>
      </c>
      <c r="B37" s="428" t="s">
        <v>131</v>
      </c>
      <c r="C37" s="428"/>
      <c r="D37" s="428"/>
      <c r="E37" s="428"/>
      <c r="F37" s="428"/>
      <c r="G37" s="428"/>
      <c r="H37" s="428"/>
      <c r="I37" s="428"/>
      <c r="J37" s="428"/>
      <c r="K37" s="428"/>
      <c r="L37" s="428"/>
      <c r="M37" s="428"/>
      <c r="N37" s="428"/>
    </row>
    <row r="38" spans="1:14" x14ac:dyDescent="0.2">
      <c r="A38" s="178" t="s">
        <v>128</v>
      </c>
      <c r="B38" s="434" t="s">
        <v>129</v>
      </c>
      <c r="C38" s="434"/>
      <c r="D38" s="434"/>
      <c r="E38" s="434"/>
      <c r="F38" s="434"/>
      <c r="G38" s="434"/>
      <c r="H38" s="434"/>
      <c r="I38" s="434"/>
      <c r="J38" s="434"/>
      <c r="K38" s="434"/>
      <c r="L38" s="434"/>
      <c r="M38" s="434"/>
      <c r="N38" s="434"/>
    </row>
    <row r="39" spans="1:14" x14ac:dyDescent="0.2">
      <c r="A39" s="178" t="s">
        <v>126</v>
      </c>
      <c r="B39" s="428" t="s">
        <v>127</v>
      </c>
      <c r="C39" s="428"/>
      <c r="D39" s="428"/>
      <c r="E39" s="428"/>
      <c r="F39" s="428"/>
      <c r="G39" s="428"/>
      <c r="H39" s="428"/>
      <c r="I39" s="428"/>
      <c r="J39" s="428"/>
      <c r="K39" s="428"/>
      <c r="L39" s="428"/>
      <c r="M39" s="428"/>
      <c r="N39" s="428"/>
    </row>
    <row r="40" spans="1:14" x14ac:dyDescent="0.2">
      <c r="A40" s="178" t="s">
        <v>125</v>
      </c>
      <c r="B40" s="434" t="s">
        <v>768</v>
      </c>
      <c r="C40" s="434"/>
      <c r="D40" s="434"/>
      <c r="E40" s="434"/>
      <c r="F40" s="434"/>
      <c r="G40" s="434"/>
      <c r="H40" s="434"/>
      <c r="I40" s="434"/>
      <c r="J40" s="434"/>
      <c r="K40" s="434"/>
      <c r="L40" s="434"/>
      <c r="M40" s="434"/>
      <c r="N40" s="434"/>
    </row>
    <row r="41" spans="1:14" x14ac:dyDescent="0.2">
      <c r="A41" s="178" t="s">
        <v>805</v>
      </c>
      <c r="B41" s="467" t="s">
        <v>769</v>
      </c>
      <c r="C41" s="467"/>
      <c r="D41" s="467"/>
      <c r="E41" s="467"/>
      <c r="F41" s="467"/>
      <c r="G41" s="467"/>
      <c r="H41" s="467"/>
      <c r="I41" s="467"/>
      <c r="J41" s="467"/>
      <c r="K41" s="467"/>
      <c r="L41" s="467"/>
      <c r="M41" s="467"/>
      <c r="N41" s="467"/>
    </row>
    <row r="42" spans="1:14" x14ac:dyDescent="0.2">
      <c r="A42" s="258" t="s">
        <v>12</v>
      </c>
      <c r="B42" s="258"/>
      <c r="C42" s="258"/>
      <c r="D42" s="554" t="s">
        <v>759</v>
      </c>
      <c r="E42" s="554"/>
      <c r="F42" s="554"/>
      <c r="G42" s="554"/>
      <c r="H42" s="554"/>
      <c r="I42" s="554"/>
      <c r="J42" s="554"/>
      <c r="K42" s="554"/>
      <c r="L42" s="554"/>
      <c r="M42" s="554"/>
      <c r="N42" s="554"/>
    </row>
    <row r="43" spans="1:14" x14ac:dyDescent="0.2">
      <c r="A43" s="258"/>
      <c r="B43" s="258"/>
      <c r="C43" s="258"/>
      <c r="D43" s="554"/>
      <c r="E43" s="554"/>
      <c r="F43" s="554"/>
      <c r="G43" s="554"/>
      <c r="H43" s="554"/>
      <c r="I43" s="554"/>
      <c r="J43" s="554"/>
      <c r="K43" s="554"/>
      <c r="L43" s="554"/>
      <c r="M43" s="554"/>
      <c r="N43" s="554"/>
    </row>
    <row r="44" spans="1:14" x14ac:dyDescent="0.2">
      <c r="A44" s="258"/>
      <c r="B44" s="258"/>
      <c r="C44" s="258"/>
      <c r="D44" s="555" t="s">
        <v>753</v>
      </c>
      <c r="E44" s="555"/>
      <c r="F44" s="555"/>
      <c r="G44" s="555"/>
      <c r="H44" s="555"/>
      <c r="I44" s="555"/>
      <c r="J44" s="555"/>
      <c r="K44" s="555"/>
      <c r="L44" s="555"/>
      <c r="M44" s="555"/>
      <c r="N44" s="555"/>
    </row>
    <row r="45" spans="1:14" x14ac:dyDescent="0.2">
      <c r="A45" s="258"/>
      <c r="B45" s="258"/>
      <c r="C45" s="258"/>
      <c r="D45" s="555"/>
      <c r="E45" s="555"/>
      <c r="F45" s="555"/>
      <c r="G45" s="555"/>
      <c r="H45" s="555"/>
      <c r="I45" s="555"/>
      <c r="J45" s="555"/>
      <c r="K45" s="555"/>
      <c r="L45" s="555"/>
      <c r="M45" s="555"/>
      <c r="N45" s="555"/>
    </row>
    <row r="46" spans="1:14" x14ac:dyDescent="0.2">
      <c r="A46" s="258"/>
      <c r="B46" s="258"/>
      <c r="C46" s="258"/>
      <c r="D46" s="555" t="s">
        <v>770</v>
      </c>
      <c r="E46" s="555"/>
      <c r="F46" s="555"/>
      <c r="G46" s="555"/>
      <c r="H46" s="555"/>
      <c r="I46" s="555"/>
      <c r="J46" s="555"/>
      <c r="K46" s="555"/>
      <c r="L46" s="555"/>
      <c r="M46" s="555"/>
      <c r="N46" s="555"/>
    </row>
    <row r="47" spans="1:14" x14ac:dyDescent="0.2">
      <c r="A47" s="258"/>
      <c r="B47" s="258"/>
      <c r="C47" s="258"/>
      <c r="D47" s="555" t="s">
        <v>754</v>
      </c>
      <c r="E47" s="555"/>
      <c r="F47" s="555"/>
      <c r="G47" s="555"/>
      <c r="H47" s="555"/>
      <c r="I47" s="555"/>
      <c r="J47" s="555"/>
      <c r="K47" s="555"/>
      <c r="L47" s="555"/>
      <c r="M47" s="555"/>
      <c r="N47" s="555"/>
    </row>
    <row r="48" spans="1:14" x14ac:dyDescent="0.2">
      <c r="A48" s="258"/>
      <c r="B48" s="258"/>
      <c r="C48" s="258"/>
      <c r="D48" s="438" t="s">
        <v>755</v>
      </c>
      <c r="E48" s="438"/>
      <c r="F48" s="438"/>
      <c r="G48" s="438"/>
      <c r="H48" s="438"/>
      <c r="I48" s="438"/>
      <c r="J48" s="438"/>
      <c r="K48" s="438"/>
      <c r="L48" s="438"/>
      <c r="M48" s="438"/>
      <c r="N48" s="438"/>
    </row>
    <row r="49" spans="1:14" x14ac:dyDescent="0.2">
      <c r="A49" s="258"/>
      <c r="B49" s="258"/>
      <c r="C49" s="258"/>
      <c r="D49" s="438" t="s">
        <v>756</v>
      </c>
      <c r="E49" s="438"/>
      <c r="F49" s="438"/>
      <c r="G49" s="438"/>
      <c r="H49" s="438"/>
      <c r="I49" s="438"/>
      <c r="J49" s="438"/>
      <c r="K49" s="438"/>
      <c r="L49" s="438"/>
      <c r="M49" s="438"/>
      <c r="N49" s="438"/>
    </row>
    <row r="50" spans="1:14" x14ac:dyDescent="0.2">
      <c r="A50" s="258"/>
      <c r="B50" s="258"/>
      <c r="C50" s="258"/>
      <c r="D50" s="428" t="s">
        <v>776</v>
      </c>
      <c r="E50" s="428"/>
      <c r="F50" s="428"/>
      <c r="G50" s="428"/>
      <c r="H50" s="428"/>
      <c r="I50" s="428"/>
      <c r="J50" s="428"/>
      <c r="K50" s="428"/>
      <c r="L50" s="428"/>
      <c r="M50" s="428"/>
      <c r="N50" s="428"/>
    </row>
    <row r="51" spans="1:14" x14ac:dyDescent="0.2">
      <c r="A51" s="258"/>
      <c r="B51" s="258"/>
      <c r="C51" s="258"/>
      <c r="D51" s="553" t="s">
        <v>760</v>
      </c>
      <c r="E51" s="553"/>
      <c r="F51" s="553"/>
      <c r="G51" s="553"/>
      <c r="H51" s="553"/>
      <c r="I51" s="553"/>
      <c r="J51" s="553"/>
      <c r="K51" s="553"/>
      <c r="L51" s="553"/>
      <c r="M51" s="553"/>
      <c r="N51" s="553"/>
    </row>
    <row r="52" spans="1:14" x14ac:dyDescent="0.2">
      <c r="A52" s="258"/>
      <c r="B52" s="258"/>
      <c r="C52" s="258"/>
      <c r="D52" s="553"/>
      <c r="E52" s="553"/>
      <c r="F52" s="553"/>
      <c r="G52" s="553"/>
      <c r="H52" s="553"/>
      <c r="I52" s="553"/>
      <c r="J52" s="553"/>
      <c r="K52" s="553"/>
      <c r="L52" s="553"/>
      <c r="M52" s="553"/>
      <c r="N52" s="553"/>
    </row>
    <row r="53" spans="1:14" hidden="1" x14ac:dyDescent="0.2">
      <c r="A53" s="177" t="s">
        <v>1</v>
      </c>
      <c r="B53" s="256"/>
      <c r="C53" s="256"/>
      <c r="D53" s="256"/>
      <c r="E53" s="257"/>
      <c r="F53" s="256"/>
      <c r="G53" s="256"/>
      <c r="H53" s="256"/>
      <c r="I53" s="256"/>
      <c r="J53" s="256"/>
      <c r="K53" s="256"/>
      <c r="L53" s="256"/>
      <c r="M53" s="256"/>
      <c r="N53" s="256"/>
    </row>
    <row r="54" spans="1:14" hidden="1" x14ac:dyDescent="0.2">
      <c r="A54" s="256"/>
      <c r="B54" s="256"/>
      <c r="C54" s="256"/>
    </row>
    <row r="55" spans="1:14" hidden="1" x14ac:dyDescent="0.2">
      <c r="A55" s="256"/>
      <c r="B55" s="256"/>
      <c r="C55" s="256"/>
    </row>
    <row r="56" spans="1:14" hidden="1" x14ac:dyDescent="0.2">
      <c r="A56" s="256"/>
      <c r="B56" s="256"/>
      <c r="C56" s="256"/>
      <c r="D56" s="256"/>
      <c r="E56" s="257"/>
      <c r="F56" s="256"/>
      <c r="G56" s="256"/>
      <c r="H56" s="256"/>
      <c r="I56" s="256"/>
      <c r="J56" s="256"/>
      <c r="K56" s="256"/>
      <c r="L56" s="256"/>
      <c r="M56" s="256"/>
      <c r="N56" s="256"/>
    </row>
    <row r="57" spans="1:14" hidden="1" x14ac:dyDescent="0.2">
      <c r="A57" s="256"/>
      <c r="B57" s="256"/>
      <c r="C57" s="256"/>
      <c r="D57" s="256"/>
      <c r="E57" s="257"/>
      <c r="F57" s="256"/>
      <c r="G57" s="256"/>
      <c r="H57" s="256"/>
      <c r="I57" s="256"/>
      <c r="J57" s="256"/>
      <c r="K57" s="256"/>
      <c r="L57" s="256"/>
      <c r="M57" s="256"/>
      <c r="N57" s="256"/>
    </row>
    <row r="58" spans="1:14" hidden="1" x14ac:dyDescent="0.2">
      <c r="A58" s="256"/>
      <c r="B58" s="256"/>
      <c r="C58" s="256"/>
      <c r="D58" s="256"/>
      <c r="E58" s="257"/>
      <c r="F58" s="256"/>
      <c r="G58" s="256"/>
      <c r="H58" s="256"/>
      <c r="I58" s="256"/>
      <c r="J58" s="256"/>
      <c r="K58" s="256"/>
      <c r="L58" s="256"/>
      <c r="M58" s="256"/>
      <c r="N58" s="256"/>
    </row>
    <row r="59" spans="1:14" hidden="1" x14ac:dyDescent="0.2">
      <c r="A59" s="256"/>
      <c r="B59" s="256"/>
      <c r="C59" s="256"/>
      <c r="D59" s="256"/>
      <c r="E59" s="257"/>
      <c r="F59" s="256"/>
      <c r="G59" s="256"/>
      <c r="H59" s="256"/>
      <c r="I59" s="256"/>
      <c r="J59" s="256"/>
      <c r="K59" s="256"/>
      <c r="L59" s="256"/>
      <c r="M59" s="256"/>
      <c r="N59" s="256"/>
    </row>
    <row r="60" spans="1:14" hidden="1" x14ac:dyDescent="0.2">
      <c r="A60" s="256"/>
      <c r="B60" s="256"/>
      <c r="C60" s="256"/>
      <c r="D60" s="256"/>
      <c r="E60" s="257"/>
      <c r="F60" s="256"/>
      <c r="G60" s="256"/>
      <c r="H60" s="256"/>
      <c r="I60" s="256"/>
      <c r="J60" s="256"/>
      <c r="K60" s="256"/>
      <c r="L60" s="256"/>
      <c r="M60" s="256"/>
      <c r="N60" s="256"/>
    </row>
    <row r="61" spans="1:14" hidden="1" x14ac:dyDescent="0.2">
      <c r="A61" s="256"/>
      <c r="B61" s="256"/>
      <c r="C61" s="256"/>
      <c r="D61" s="256"/>
      <c r="E61" s="257"/>
      <c r="F61" s="256"/>
      <c r="G61" s="256"/>
      <c r="H61" s="256"/>
      <c r="I61" s="256"/>
      <c r="J61" s="256"/>
      <c r="K61" s="256"/>
      <c r="L61" s="256"/>
      <c r="M61" s="256"/>
      <c r="N61" s="256"/>
    </row>
  </sheetData>
  <mergeCells count="45">
    <mergeCell ref="A17:D17"/>
    <mergeCell ref="A19:D19"/>
    <mergeCell ref="C27:N27"/>
    <mergeCell ref="D49:N49"/>
    <mergeCell ref="A18:D18"/>
    <mergeCell ref="C28:N28"/>
    <mergeCell ref="B30:N30"/>
    <mergeCell ref="A25:D25"/>
    <mergeCell ref="B36:N36"/>
    <mergeCell ref="B37:N37"/>
    <mergeCell ref="A14:D14"/>
    <mergeCell ref="A15:D15"/>
    <mergeCell ref="A16:D16"/>
    <mergeCell ref="A24:D24"/>
    <mergeCell ref="A23:D23"/>
    <mergeCell ref="D44:N45"/>
    <mergeCell ref="A20:D20"/>
    <mergeCell ref="B34:N34"/>
    <mergeCell ref="A21:D21"/>
    <mergeCell ref="A22:D22"/>
    <mergeCell ref="D51:N52"/>
    <mergeCell ref="B39:N39"/>
    <mergeCell ref="B40:N40"/>
    <mergeCell ref="B41:N41"/>
    <mergeCell ref="D42:N43"/>
    <mergeCell ref="D47:N47"/>
    <mergeCell ref="D48:N48"/>
    <mergeCell ref="D46:N46"/>
    <mergeCell ref="D50:N50"/>
    <mergeCell ref="B38:N38"/>
    <mergeCell ref="B33:N33"/>
    <mergeCell ref="B32:N32"/>
    <mergeCell ref="C29:N29"/>
    <mergeCell ref="B35:N35"/>
    <mergeCell ref="B31:N31"/>
    <mergeCell ref="A2:J2"/>
    <mergeCell ref="A3:J3"/>
    <mergeCell ref="A12:D12"/>
    <mergeCell ref="A13:D13"/>
    <mergeCell ref="A11:D11"/>
    <mergeCell ref="A7:D7"/>
    <mergeCell ref="A4:L4"/>
    <mergeCell ref="A9:D9"/>
    <mergeCell ref="A10:D10"/>
    <mergeCell ref="L2:N2"/>
  </mergeCells>
  <hyperlinks>
    <hyperlink ref="L2:N2" location="Índice!A1" tooltip="Ir a Índice" display="Índice!A1"/>
  </hyperlinks>
  <pageMargins left="0.78740157480314965" right="0.59055118110236227" top="0.92708333333333337" bottom="0.86614173228346458" header="0" footer="0.39370078740157499"/>
  <pageSetup orientation="portrait" r:id="rId1"/>
  <headerFooter alignWithMargins="0">
    <oddHeader>&amp;L&amp;"Arial,Negrita"&amp;12&amp;K000080INEGI. Anuario estadístico y geográfico de Veracruz de Ignacio de la Llave 2016.
Componente Salud</oddHeader>
    <oddFooter>&amp;R&amp;P/&amp;N</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71"/>
  <sheetViews>
    <sheetView view="pageLayout" zoomScaleNormal="100" workbookViewId="0">
      <selection activeCell="A4" sqref="A4:K4"/>
    </sheetView>
  </sheetViews>
  <sheetFormatPr baseColWidth="10" defaultColWidth="0" defaultRowHeight="10.199999999999999" zeroHeight="1" x14ac:dyDescent="0.2"/>
  <cols>
    <col min="1" max="1" width="2.140625" style="174" customWidth="1"/>
    <col min="2" max="2" width="2.85546875" style="174" customWidth="1"/>
    <col min="3" max="3" width="1.42578125" style="174" customWidth="1"/>
    <col min="4" max="4" width="22.85546875" style="174" customWidth="1"/>
    <col min="5" max="5" width="9.85546875" style="175" customWidth="1"/>
    <col min="6" max="6" width="9.28515625" style="174" customWidth="1"/>
    <col min="7" max="7" width="9.85546875" style="174" customWidth="1"/>
    <col min="8" max="8" width="10.42578125" style="174" customWidth="1"/>
    <col min="9" max="10" width="10.28515625" style="174" customWidth="1"/>
    <col min="11" max="11" width="1.28515625" style="174" customWidth="1"/>
    <col min="12" max="12" width="12.28515625" style="174" customWidth="1"/>
    <col min="13" max="13" width="2.28515625" style="174" customWidth="1"/>
    <col min="14" max="14" width="10" style="174" customWidth="1"/>
    <col min="15" max="16384" width="0" style="174" hidden="1"/>
  </cols>
  <sheetData>
    <row r="1" spans="1:15" ht="7.5" customHeight="1" x14ac:dyDescent="0.2"/>
    <row r="2" spans="1:15" ht="13.2" x14ac:dyDescent="0.25">
      <c r="A2" s="429" t="s">
        <v>165</v>
      </c>
      <c r="B2" s="482"/>
      <c r="C2" s="482"/>
      <c r="D2" s="482"/>
      <c r="E2" s="482"/>
      <c r="F2" s="482"/>
      <c r="G2" s="482"/>
      <c r="H2" s="482"/>
      <c r="I2" s="482"/>
      <c r="J2" s="482"/>
      <c r="K2" s="482"/>
      <c r="L2" s="395" t="s">
        <v>164</v>
      </c>
      <c r="M2" s="395"/>
      <c r="N2" s="395"/>
      <c r="O2" s="174" t="s">
        <v>1</v>
      </c>
    </row>
    <row r="3" spans="1:15" ht="13.2" x14ac:dyDescent="0.25">
      <c r="A3" s="429" t="s">
        <v>896</v>
      </c>
      <c r="B3" s="482"/>
      <c r="C3" s="482"/>
      <c r="D3" s="482"/>
      <c r="E3" s="482"/>
      <c r="F3" s="482"/>
      <c r="G3" s="482"/>
      <c r="H3" s="482"/>
      <c r="I3" s="482"/>
      <c r="J3" s="482"/>
      <c r="K3" s="482"/>
      <c r="L3" s="212"/>
      <c r="M3" s="260"/>
      <c r="N3" s="260"/>
    </row>
    <row r="4" spans="1:15" ht="13.2" x14ac:dyDescent="0.25">
      <c r="A4" s="429" t="s">
        <v>877</v>
      </c>
      <c r="B4" s="482"/>
      <c r="C4" s="482"/>
      <c r="D4" s="482"/>
      <c r="E4" s="482"/>
      <c r="F4" s="482"/>
      <c r="G4" s="482"/>
      <c r="H4" s="482"/>
      <c r="I4" s="482"/>
      <c r="J4" s="482"/>
      <c r="K4" s="482"/>
      <c r="L4" s="212"/>
      <c r="M4" s="260"/>
      <c r="N4" s="260"/>
    </row>
    <row r="5" spans="1:15" x14ac:dyDescent="0.2">
      <c r="A5" s="195"/>
      <c r="B5" s="195"/>
      <c r="C5" s="195"/>
      <c r="D5" s="195"/>
      <c r="E5" s="196"/>
      <c r="F5" s="196"/>
      <c r="G5" s="196"/>
      <c r="H5" s="196"/>
      <c r="I5" s="195"/>
      <c r="J5" s="195"/>
      <c r="K5" s="195"/>
      <c r="L5" s="195"/>
      <c r="M5" s="195"/>
      <c r="N5" s="195"/>
    </row>
    <row r="6" spans="1:15" ht="1.5" customHeight="1" x14ac:dyDescent="0.2"/>
    <row r="7" spans="1:15" ht="22.5" customHeight="1" x14ac:dyDescent="0.2">
      <c r="A7" s="430" t="s">
        <v>79</v>
      </c>
      <c r="B7" s="430"/>
      <c r="C7" s="430"/>
      <c r="D7" s="430"/>
      <c r="E7" s="354" t="s">
        <v>4</v>
      </c>
      <c r="F7" s="335" t="s">
        <v>6</v>
      </c>
      <c r="G7" s="357" t="s">
        <v>15</v>
      </c>
      <c r="H7" s="335" t="s">
        <v>658</v>
      </c>
      <c r="I7" s="357" t="s">
        <v>14</v>
      </c>
      <c r="J7" s="335" t="s">
        <v>888</v>
      </c>
      <c r="K7" s="335"/>
      <c r="L7" s="336" t="s">
        <v>890</v>
      </c>
      <c r="M7" s="336"/>
      <c r="N7" s="336" t="s">
        <v>780</v>
      </c>
    </row>
    <row r="8" spans="1:15" ht="1.5" customHeight="1" x14ac:dyDescent="0.2">
      <c r="A8" s="190"/>
      <c r="B8" s="190"/>
      <c r="C8" s="190"/>
      <c r="D8" s="190"/>
      <c r="E8" s="191"/>
      <c r="F8" s="191"/>
      <c r="G8" s="191"/>
      <c r="H8" s="191"/>
      <c r="I8" s="190"/>
      <c r="J8" s="190"/>
      <c r="K8" s="191"/>
      <c r="L8" s="191"/>
      <c r="M8" s="191"/>
      <c r="N8" s="191"/>
    </row>
    <row r="9" spans="1:15" ht="6" customHeight="1" x14ac:dyDescent="0.2">
      <c r="A9" s="259"/>
      <c r="B9" s="259"/>
      <c r="C9" s="259"/>
      <c r="D9" s="259"/>
      <c r="E9" s="176"/>
      <c r="F9" s="176"/>
      <c r="G9" s="176"/>
      <c r="H9" s="176"/>
      <c r="I9" s="259"/>
      <c r="J9" s="259"/>
      <c r="K9" s="176"/>
      <c r="L9" s="176"/>
      <c r="M9" s="176"/>
      <c r="N9" s="176"/>
    </row>
    <row r="10" spans="1:15" ht="28.5" customHeight="1" x14ac:dyDescent="0.2">
      <c r="A10" s="564" t="s">
        <v>828</v>
      </c>
      <c r="B10" s="564"/>
      <c r="C10" s="564"/>
      <c r="D10" s="564"/>
      <c r="E10" s="187">
        <f t="shared" ref="E10:E44" si="0">SUM(F10:N10)</f>
        <v>787411</v>
      </c>
      <c r="F10" s="208">
        <f>SUM(F11:F12)</f>
        <v>41628</v>
      </c>
      <c r="G10" s="208">
        <f>SUM(G11:G12)</f>
        <v>42260</v>
      </c>
      <c r="H10" s="208">
        <f>SUM(H11:H12)</f>
        <v>9527</v>
      </c>
      <c r="I10" s="208">
        <f>SUM(I11:I12)</f>
        <v>1668</v>
      </c>
      <c r="J10" s="208">
        <f>SUM(J11:J12)</f>
        <v>474</v>
      </c>
      <c r="K10" s="208"/>
      <c r="L10" s="208">
        <f>SUM(L11:L12)</f>
        <v>292063</v>
      </c>
      <c r="M10" s="208"/>
      <c r="N10" s="208">
        <f>SUM(N11:N12)</f>
        <v>399791</v>
      </c>
    </row>
    <row r="11" spans="1:15" ht="23.25" customHeight="1" x14ac:dyDescent="0.2">
      <c r="A11" s="457" t="s">
        <v>162</v>
      </c>
      <c r="B11" s="458"/>
      <c r="C11" s="458"/>
      <c r="D11" s="458"/>
      <c r="E11" s="187">
        <f t="shared" si="0"/>
        <v>136103</v>
      </c>
      <c r="F11" s="185">
        <v>22355</v>
      </c>
      <c r="G11" s="186">
        <v>15490</v>
      </c>
      <c r="H11" s="186">
        <v>1835</v>
      </c>
      <c r="I11" s="185">
        <v>567</v>
      </c>
      <c r="J11" s="185">
        <v>359</v>
      </c>
      <c r="K11" s="185"/>
      <c r="L11" s="185">
        <v>42924</v>
      </c>
      <c r="M11" s="185"/>
      <c r="N11" s="185">
        <v>52573</v>
      </c>
    </row>
    <row r="12" spans="1:15" ht="17.25" customHeight="1" x14ac:dyDescent="0.2">
      <c r="A12" s="457" t="s">
        <v>161</v>
      </c>
      <c r="B12" s="458"/>
      <c r="C12" s="458"/>
      <c r="D12" s="458"/>
      <c r="E12" s="187">
        <f t="shared" si="0"/>
        <v>651308</v>
      </c>
      <c r="F12" s="185">
        <v>19273</v>
      </c>
      <c r="G12" s="186">
        <v>26770</v>
      </c>
      <c r="H12" s="186">
        <v>7692</v>
      </c>
      <c r="I12" s="185">
        <v>1101</v>
      </c>
      <c r="J12" s="185">
        <v>115</v>
      </c>
      <c r="K12" s="185"/>
      <c r="L12" s="185">
        <v>249139</v>
      </c>
      <c r="M12" s="185"/>
      <c r="N12" s="185">
        <v>347218</v>
      </c>
    </row>
    <row r="13" spans="1:15" ht="34.5" customHeight="1" x14ac:dyDescent="0.2">
      <c r="A13" s="563" t="s">
        <v>827</v>
      </c>
      <c r="B13" s="559"/>
      <c r="C13" s="559"/>
      <c r="D13" s="559"/>
      <c r="E13" s="187">
        <f t="shared" si="0"/>
        <v>787411</v>
      </c>
      <c r="F13" s="208">
        <f>SUM(F14:F16)</f>
        <v>41628</v>
      </c>
      <c r="G13" s="208">
        <f>SUM(G14:G16)</f>
        <v>42260</v>
      </c>
      <c r="H13" s="208">
        <f>SUM(H14:H16)</f>
        <v>9527</v>
      </c>
      <c r="I13" s="208">
        <f>SUM(I14:I16)</f>
        <v>1668</v>
      </c>
      <c r="J13" s="208">
        <f>SUM(J14:J16)</f>
        <v>474</v>
      </c>
      <c r="K13" s="208"/>
      <c r="L13" s="208">
        <f>SUM(L14:L16)</f>
        <v>292063</v>
      </c>
      <c r="M13" s="208"/>
      <c r="N13" s="208">
        <f>SUM(N14:N16)</f>
        <v>399791</v>
      </c>
    </row>
    <row r="14" spans="1:15" ht="23.25" customHeight="1" x14ac:dyDescent="0.2">
      <c r="A14" s="483" t="s">
        <v>160</v>
      </c>
      <c r="B14" s="458"/>
      <c r="C14" s="458"/>
      <c r="D14" s="458"/>
      <c r="E14" s="187">
        <f t="shared" si="0"/>
        <v>113930</v>
      </c>
      <c r="F14" s="185">
        <v>5649</v>
      </c>
      <c r="G14" s="186">
        <v>7785</v>
      </c>
      <c r="H14" s="225" t="s">
        <v>673</v>
      </c>
      <c r="I14" s="185">
        <v>306</v>
      </c>
      <c r="J14" s="185">
        <v>17</v>
      </c>
      <c r="K14" s="185"/>
      <c r="L14" s="185">
        <v>46527</v>
      </c>
      <c r="M14" s="185"/>
      <c r="N14" s="185">
        <v>53646</v>
      </c>
    </row>
    <row r="15" spans="1:15" ht="17.25" customHeight="1" x14ac:dyDescent="0.2">
      <c r="A15" s="483" t="s">
        <v>159</v>
      </c>
      <c r="B15" s="458"/>
      <c r="C15" s="458"/>
      <c r="D15" s="458"/>
      <c r="E15" s="187">
        <f t="shared" si="0"/>
        <v>663813</v>
      </c>
      <c r="F15" s="185">
        <v>35838</v>
      </c>
      <c r="G15" s="186">
        <v>34475</v>
      </c>
      <c r="H15" s="225" t="s">
        <v>673</v>
      </c>
      <c r="I15" s="185">
        <v>1362</v>
      </c>
      <c r="J15" s="185">
        <v>457</v>
      </c>
      <c r="K15" s="185"/>
      <c r="L15" s="185">
        <v>245536</v>
      </c>
      <c r="M15" s="185"/>
      <c r="N15" s="185">
        <v>346145</v>
      </c>
    </row>
    <row r="16" spans="1:15" ht="17.25" customHeight="1" x14ac:dyDescent="0.2">
      <c r="A16" s="483" t="s">
        <v>752</v>
      </c>
      <c r="B16" s="458"/>
      <c r="C16" s="458"/>
      <c r="D16" s="458"/>
      <c r="E16" s="187">
        <f t="shared" si="0"/>
        <v>9668</v>
      </c>
      <c r="F16" s="185">
        <v>141</v>
      </c>
      <c r="G16" s="186">
        <v>0</v>
      </c>
      <c r="H16" s="186">
        <v>9527</v>
      </c>
      <c r="I16" s="185">
        <v>0</v>
      </c>
      <c r="J16" s="185">
        <v>0</v>
      </c>
      <c r="K16" s="185"/>
      <c r="L16" s="185">
        <v>0</v>
      </c>
      <c r="M16" s="185"/>
      <c r="N16" s="185">
        <v>0</v>
      </c>
    </row>
    <row r="17" spans="1:14" ht="34.5" customHeight="1" x14ac:dyDescent="0.2">
      <c r="A17" s="558" t="s">
        <v>158</v>
      </c>
      <c r="B17" s="559"/>
      <c r="C17" s="559"/>
      <c r="D17" s="559"/>
      <c r="E17" s="187">
        <f t="shared" si="0"/>
        <v>1928179</v>
      </c>
      <c r="F17" s="208">
        <f>SUM(F18:F21)</f>
        <v>363584</v>
      </c>
      <c r="G17" s="208">
        <f>SUM(G18:G21)</f>
        <v>39147</v>
      </c>
      <c r="H17" s="208">
        <f>SUM(H18:H21)</f>
        <v>7025</v>
      </c>
      <c r="I17" s="208">
        <f>SUM(I18:I21)</f>
        <v>1822</v>
      </c>
      <c r="J17" s="208">
        <f>SUM(J18:J21)</f>
        <v>3481</v>
      </c>
      <c r="K17" s="208"/>
      <c r="L17" s="208">
        <f>SUM(L18:L21)</f>
        <v>199829</v>
      </c>
      <c r="M17" s="208"/>
      <c r="N17" s="208">
        <f>SUM(N18:N21)</f>
        <v>1313291</v>
      </c>
    </row>
    <row r="18" spans="1:14" ht="23.25" customHeight="1" x14ac:dyDescent="0.2">
      <c r="A18" s="483" t="s">
        <v>823</v>
      </c>
      <c r="B18" s="458"/>
      <c r="C18" s="458"/>
      <c r="D18" s="458"/>
      <c r="E18" s="187">
        <f t="shared" si="0"/>
        <v>264288</v>
      </c>
      <c r="F18" s="185">
        <v>19301</v>
      </c>
      <c r="G18" s="186">
        <v>4256</v>
      </c>
      <c r="H18" s="186">
        <v>346</v>
      </c>
      <c r="I18" s="185">
        <v>401</v>
      </c>
      <c r="J18" s="185">
        <v>251</v>
      </c>
      <c r="K18" s="185"/>
      <c r="L18" s="185">
        <v>29376</v>
      </c>
      <c r="M18" s="185"/>
      <c r="N18" s="185">
        <v>210357</v>
      </c>
    </row>
    <row r="19" spans="1:14" ht="17.25" customHeight="1" x14ac:dyDescent="0.2">
      <c r="A19" s="483" t="s">
        <v>147</v>
      </c>
      <c r="B19" s="458"/>
      <c r="C19" s="458"/>
      <c r="D19" s="458"/>
      <c r="E19" s="187">
        <f t="shared" si="0"/>
        <v>1434136</v>
      </c>
      <c r="F19" s="185">
        <v>299540</v>
      </c>
      <c r="G19" s="186">
        <v>15771</v>
      </c>
      <c r="H19" s="186">
        <v>3202</v>
      </c>
      <c r="I19" s="185">
        <v>917</v>
      </c>
      <c r="J19" s="185">
        <v>3201</v>
      </c>
      <c r="K19" s="185"/>
      <c r="L19" s="185">
        <v>124831</v>
      </c>
      <c r="M19" s="185"/>
      <c r="N19" s="185">
        <v>986674</v>
      </c>
    </row>
    <row r="20" spans="1:14" ht="17.25" customHeight="1" x14ac:dyDescent="0.2">
      <c r="A20" s="483" t="s">
        <v>149</v>
      </c>
      <c r="B20" s="458"/>
      <c r="C20" s="458"/>
      <c r="D20" s="458"/>
      <c r="E20" s="187">
        <f t="shared" si="0"/>
        <v>61812</v>
      </c>
      <c r="F20" s="185">
        <v>11904</v>
      </c>
      <c r="G20" s="186">
        <v>3816</v>
      </c>
      <c r="H20" s="186">
        <v>537</v>
      </c>
      <c r="I20" s="185">
        <v>195</v>
      </c>
      <c r="J20" s="185">
        <v>19</v>
      </c>
      <c r="K20" s="185"/>
      <c r="L20" s="185">
        <v>31520</v>
      </c>
      <c r="M20" s="185"/>
      <c r="N20" s="185">
        <v>13821</v>
      </c>
    </row>
    <row r="21" spans="1:14" ht="17.25" customHeight="1" x14ac:dyDescent="0.2">
      <c r="A21" s="483" t="s">
        <v>826</v>
      </c>
      <c r="B21" s="458"/>
      <c r="C21" s="458"/>
      <c r="D21" s="458"/>
      <c r="E21" s="187">
        <f t="shared" si="0"/>
        <v>167943</v>
      </c>
      <c r="F21" s="185">
        <v>32839</v>
      </c>
      <c r="G21" s="186">
        <v>15304</v>
      </c>
      <c r="H21" s="186">
        <v>2940</v>
      </c>
      <c r="I21" s="185">
        <v>309</v>
      </c>
      <c r="J21" s="185">
        <v>10</v>
      </c>
      <c r="K21" s="185"/>
      <c r="L21" s="185">
        <v>14102</v>
      </c>
      <c r="M21" s="185"/>
      <c r="N21" s="185">
        <v>102439</v>
      </c>
    </row>
    <row r="22" spans="1:14" ht="34.5" customHeight="1" x14ac:dyDescent="0.2">
      <c r="A22" s="558" t="s">
        <v>89</v>
      </c>
      <c r="B22" s="559"/>
      <c r="C22" s="559"/>
      <c r="D22" s="559"/>
      <c r="E22" s="187">
        <f t="shared" si="0"/>
        <v>75424</v>
      </c>
      <c r="F22" s="208">
        <f>SUM(F23:F24)</f>
        <v>8773</v>
      </c>
      <c r="G22" s="208">
        <f>SUM(G23:G24)</f>
        <v>463</v>
      </c>
      <c r="H22" s="208">
        <f>SUM(H23:H24)</f>
        <v>424</v>
      </c>
      <c r="I22" s="208">
        <f>SUM(I23:I24)</f>
        <v>113</v>
      </c>
      <c r="J22" s="208">
        <f>SUM(J23:J24)</f>
        <v>37</v>
      </c>
      <c r="K22" s="208"/>
      <c r="L22" s="208">
        <f>SUM(L23:L24)</f>
        <v>29277</v>
      </c>
      <c r="M22" s="208"/>
      <c r="N22" s="208">
        <f>SUM(N23:N24)</f>
        <v>36337</v>
      </c>
    </row>
    <row r="23" spans="1:14" ht="34.5" customHeight="1" x14ac:dyDescent="0.2">
      <c r="A23" s="483" t="s">
        <v>157</v>
      </c>
      <c r="B23" s="458"/>
      <c r="C23" s="458"/>
      <c r="D23" s="458"/>
      <c r="E23" s="187">
        <f t="shared" si="0"/>
        <v>55235</v>
      </c>
      <c r="F23" s="185">
        <v>8057</v>
      </c>
      <c r="G23" s="186">
        <v>443</v>
      </c>
      <c r="H23" s="186">
        <v>405</v>
      </c>
      <c r="I23" s="185">
        <v>80</v>
      </c>
      <c r="J23" s="185">
        <v>29</v>
      </c>
      <c r="K23" s="185"/>
      <c r="L23" s="185">
        <v>28783</v>
      </c>
      <c r="M23" s="185"/>
      <c r="N23" s="185">
        <v>17438</v>
      </c>
    </row>
    <row r="24" spans="1:14" ht="17.25" customHeight="1" x14ac:dyDescent="0.2">
      <c r="A24" s="457" t="s">
        <v>156</v>
      </c>
      <c r="B24" s="458"/>
      <c r="C24" s="458"/>
      <c r="D24" s="458"/>
      <c r="E24" s="187">
        <f t="shared" si="0"/>
        <v>20189</v>
      </c>
      <c r="F24" s="185">
        <v>716</v>
      </c>
      <c r="G24" s="186">
        <v>20</v>
      </c>
      <c r="H24" s="186">
        <v>19</v>
      </c>
      <c r="I24" s="185">
        <v>33</v>
      </c>
      <c r="J24" s="185">
        <v>8</v>
      </c>
      <c r="K24" s="185"/>
      <c r="L24" s="185">
        <v>494</v>
      </c>
      <c r="M24" s="185"/>
      <c r="N24" s="185">
        <v>18899</v>
      </c>
    </row>
    <row r="25" spans="1:14" ht="34.5" customHeight="1" x14ac:dyDescent="0.2">
      <c r="A25" s="558" t="s">
        <v>155</v>
      </c>
      <c r="B25" s="559"/>
      <c r="C25" s="559"/>
      <c r="D25" s="559"/>
      <c r="E25" s="187">
        <f t="shared" si="0"/>
        <v>90424</v>
      </c>
      <c r="F25" s="208">
        <f>SUM(F26:F28)</f>
        <v>21215</v>
      </c>
      <c r="G25" s="208">
        <f>SUM(G26:G28)</f>
        <v>576</v>
      </c>
      <c r="H25" s="208">
        <f>SUM(H26:H28)</f>
        <v>322</v>
      </c>
      <c r="I25" s="208">
        <f>SUM(I26:I28)</f>
        <v>141</v>
      </c>
      <c r="J25" s="208">
        <f>SUM(J26:J28)</f>
        <v>68</v>
      </c>
      <c r="K25" s="208"/>
      <c r="L25" s="208">
        <f>SUM(L26:L28)</f>
        <v>11904</v>
      </c>
      <c r="M25" s="208"/>
      <c r="N25" s="208">
        <f>SUM(N26:N28)</f>
        <v>56198</v>
      </c>
    </row>
    <row r="26" spans="1:14" ht="34.5" customHeight="1" x14ac:dyDescent="0.2">
      <c r="A26" s="457" t="s">
        <v>154</v>
      </c>
      <c r="B26" s="458"/>
      <c r="C26" s="458"/>
      <c r="D26" s="458"/>
      <c r="E26" s="187">
        <f t="shared" si="0"/>
        <v>59293</v>
      </c>
      <c r="F26" s="185">
        <v>12684</v>
      </c>
      <c r="G26" s="186">
        <v>199</v>
      </c>
      <c r="H26" s="225" t="s">
        <v>673</v>
      </c>
      <c r="I26" s="185">
        <v>48</v>
      </c>
      <c r="J26" s="185">
        <v>12</v>
      </c>
      <c r="K26" s="185"/>
      <c r="L26" s="185">
        <v>9181</v>
      </c>
      <c r="M26" s="185"/>
      <c r="N26" s="185">
        <v>37169</v>
      </c>
    </row>
    <row r="27" spans="1:14" ht="17.25" customHeight="1" x14ac:dyDescent="0.2">
      <c r="A27" s="483" t="s">
        <v>153</v>
      </c>
      <c r="B27" s="458"/>
      <c r="C27" s="458"/>
      <c r="D27" s="458"/>
      <c r="E27" s="187">
        <f t="shared" si="0"/>
        <v>26148</v>
      </c>
      <c r="F27" s="185">
        <v>7524</v>
      </c>
      <c r="G27" s="186">
        <v>333</v>
      </c>
      <c r="H27" s="186">
        <v>322</v>
      </c>
      <c r="I27" s="185">
        <v>53</v>
      </c>
      <c r="J27" s="185">
        <v>53</v>
      </c>
      <c r="K27" s="185"/>
      <c r="L27" s="185">
        <v>2660</v>
      </c>
      <c r="M27" s="185"/>
      <c r="N27" s="185">
        <v>15203</v>
      </c>
    </row>
    <row r="28" spans="1:14" ht="17.25" customHeight="1" x14ac:dyDescent="0.2">
      <c r="A28" s="483" t="s">
        <v>825</v>
      </c>
      <c r="B28" s="483"/>
      <c r="C28" s="483"/>
      <c r="D28" s="483"/>
      <c r="E28" s="187">
        <f t="shared" si="0"/>
        <v>4983</v>
      </c>
      <c r="F28" s="185">
        <v>1007</v>
      </c>
      <c r="G28" s="186">
        <v>44</v>
      </c>
      <c r="H28" s="225" t="s">
        <v>673</v>
      </c>
      <c r="I28" s="185">
        <v>40</v>
      </c>
      <c r="J28" s="185">
        <v>3</v>
      </c>
      <c r="K28" s="185"/>
      <c r="L28" s="185">
        <v>63</v>
      </c>
      <c r="M28" s="185"/>
      <c r="N28" s="185">
        <v>3826</v>
      </c>
    </row>
    <row r="29" spans="1:14" ht="22.5" customHeight="1" x14ac:dyDescent="0.2">
      <c r="A29" s="558" t="s">
        <v>152</v>
      </c>
      <c r="B29" s="559"/>
      <c r="C29" s="559"/>
      <c r="D29" s="559"/>
      <c r="E29" s="187">
        <f t="shared" si="0"/>
        <v>224352</v>
      </c>
      <c r="F29" s="208">
        <f>SUM(F30:F36)</f>
        <v>74995</v>
      </c>
      <c r="G29" s="208">
        <f>SUM(G30:G36)</f>
        <v>15535</v>
      </c>
      <c r="H29" s="208">
        <f>SUM(H30:H36)</f>
        <v>1835</v>
      </c>
      <c r="I29" s="208">
        <f>SUM(I30:I36)</f>
        <v>867</v>
      </c>
      <c r="J29" s="208">
        <f>SUM(J30:J36)</f>
        <v>164</v>
      </c>
      <c r="K29" s="208"/>
      <c r="L29" s="208">
        <f>SUM(L30:L36)</f>
        <v>80336</v>
      </c>
      <c r="M29" s="208"/>
      <c r="N29" s="208">
        <f>SUM(N30:N36)</f>
        <v>50620</v>
      </c>
    </row>
    <row r="30" spans="1:14" ht="22.5" customHeight="1" x14ac:dyDescent="0.2">
      <c r="A30" s="483" t="s">
        <v>151</v>
      </c>
      <c r="B30" s="458"/>
      <c r="C30" s="458"/>
      <c r="D30" s="458"/>
      <c r="E30" s="187">
        <f t="shared" si="0"/>
        <v>17932</v>
      </c>
      <c r="F30" s="185">
        <v>6302</v>
      </c>
      <c r="G30" s="186">
        <v>3485</v>
      </c>
      <c r="H30" s="186">
        <v>203</v>
      </c>
      <c r="I30" s="185">
        <v>148</v>
      </c>
      <c r="J30" s="185">
        <v>7</v>
      </c>
      <c r="K30" s="185"/>
      <c r="L30" s="185">
        <v>4756</v>
      </c>
      <c r="M30" s="185"/>
      <c r="N30" s="185">
        <v>3031</v>
      </c>
    </row>
    <row r="31" spans="1:14" ht="17.25" customHeight="1" x14ac:dyDescent="0.2">
      <c r="A31" s="483" t="s">
        <v>823</v>
      </c>
      <c r="B31" s="458"/>
      <c r="C31" s="458"/>
      <c r="D31" s="458"/>
      <c r="E31" s="187">
        <f t="shared" si="0"/>
        <v>28067</v>
      </c>
      <c r="F31" s="185">
        <v>7069</v>
      </c>
      <c r="G31" s="186">
        <v>1372</v>
      </c>
      <c r="H31" s="186">
        <v>52</v>
      </c>
      <c r="I31" s="185">
        <v>248</v>
      </c>
      <c r="J31" s="185">
        <v>25</v>
      </c>
      <c r="K31" s="185"/>
      <c r="L31" s="185">
        <v>7383</v>
      </c>
      <c r="M31" s="185"/>
      <c r="N31" s="185">
        <v>11918</v>
      </c>
    </row>
    <row r="32" spans="1:14" ht="17.25" customHeight="1" x14ac:dyDescent="0.2">
      <c r="A32" s="483" t="s">
        <v>150</v>
      </c>
      <c r="B32" s="458"/>
      <c r="C32" s="458"/>
      <c r="D32" s="458"/>
      <c r="E32" s="187">
        <f t="shared" si="0"/>
        <v>20756</v>
      </c>
      <c r="F32" s="185">
        <v>3252</v>
      </c>
      <c r="G32" s="186">
        <v>448</v>
      </c>
      <c r="H32" s="186">
        <v>72</v>
      </c>
      <c r="I32" s="185">
        <v>69</v>
      </c>
      <c r="J32" s="185">
        <v>0</v>
      </c>
      <c r="K32" s="185"/>
      <c r="L32" s="185">
        <v>2744</v>
      </c>
      <c r="M32" s="185"/>
      <c r="N32" s="185">
        <v>14171</v>
      </c>
    </row>
    <row r="33" spans="1:14" ht="17.25" customHeight="1" x14ac:dyDescent="0.2">
      <c r="A33" s="483" t="s">
        <v>149</v>
      </c>
      <c r="B33" s="458"/>
      <c r="C33" s="458"/>
      <c r="D33" s="458"/>
      <c r="E33" s="187">
        <f t="shared" si="0"/>
        <v>52172</v>
      </c>
      <c r="F33" s="185">
        <v>14960</v>
      </c>
      <c r="G33" s="186">
        <v>1179</v>
      </c>
      <c r="H33" s="186">
        <v>182</v>
      </c>
      <c r="I33" s="185">
        <v>83</v>
      </c>
      <c r="J33" s="185">
        <v>19</v>
      </c>
      <c r="K33" s="185"/>
      <c r="L33" s="185">
        <v>26739</v>
      </c>
      <c r="M33" s="185"/>
      <c r="N33" s="185">
        <v>9010</v>
      </c>
    </row>
    <row r="34" spans="1:14" ht="17.25" customHeight="1" x14ac:dyDescent="0.2">
      <c r="A34" s="483" t="s">
        <v>148</v>
      </c>
      <c r="B34" s="458"/>
      <c r="C34" s="458"/>
      <c r="D34" s="458"/>
      <c r="E34" s="187">
        <f t="shared" si="0"/>
        <v>17881</v>
      </c>
      <c r="F34" s="185">
        <v>8525</v>
      </c>
      <c r="G34" s="186">
        <v>452</v>
      </c>
      <c r="H34" s="186">
        <v>424</v>
      </c>
      <c r="I34" s="185">
        <v>77</v>
      </c>
      <c r="J34" s="185">
        <v>37</v>
      </c>
      <c r="K34" s="185"/>
      <c r="L34" s="185">
        <v>3285</v>
      </c>
      <c r="M34" s="185"/>
      <c r="N34" s="185">
        <v>5081</v>
      </c>
    </row>
    <row r="35" spans="1:14" ht="17.25" customHeight="1" x14ac:dyDescent="0.2">
      <c r="A35" s="483" t="s">
        <v>147</v>
      </c>
      <c r="B35" s="458"/>
      <c r="C35" s="458"/>
      <c r="D35" s="458"/>
      <c r="E35" s="187">
        <f t="shared" si="0"/>
        <v>83137</v>
      </c>
      <c r="F35" s="185">
        <v>34887</v>
      </c>
      <c r="G35" s="186">
        <v>6976</v>
      </c>
      <c r="H35" s="186">
        <v>902</v>
      </c>
      <c r="I35" s="185">
        <v>242</v>
      </c>
      <c r="J35" s="185">
        <v>76</v>
      </c>
      <c r="K35" s="185"/>
      <c r="L35" s="185">
        <v>35042</v>
      </c>
      <c r="M35" s="185"/>
      <c r="N35" s="185">
        <v>5012</v>
      </c>
    </row>
    <row r="36" spans="1:14" ht="17.25" customHeight="1" x14ac:dyDescent="0.2">
      <c r="A36" s="483" t="s">
        <v>822</v>
      </c>
      <c r="B36" s="458"/>
      <c r="C36" s="458"/>
      <c r="D36" s="458"/>
      <c r="E36" s="187">
        <f t="shared" si="0"/>
        <v>4407</v>
      </c>
      <c r="F36" s="185">
        <v>0</v>
      </c>
      <c r="G36" s="186">
        <v>1623</v>
      </c>
      <c r="H36" s="225" t="s">
        <v>673</v>
      </c>
      <c r="I36" s="185">
        <v>0</v>
      </c>
      <c r="J36" s="185">
        <v>0</v>
      </c>
      <c r="K36" s="185"/>
      <c r="L36" s="185">
        <v>387</v>
      </c>
      <c r="M36" s="185"/>
      <c r="N36" s="185">
        <v>2397</v>
      </c>
    </row>
    <row r="37" spans="1:14" ht="23.25" customHeight="1" x14ac:dyDescent="0.2">
      <c r="A37" s="558" t="s">
        <v>824</v>
      </c>
      <c r="B37" s="559"/>
      <c r="C37" s="559"/>
      <c r="D37" s="559"/>
      <c r="E37" s="187">
        <f t="shared" si="0"/>
        <v>718914</v>
      </c>
      <c r="F37" s="208">
        <f>SUM(F38:F44)</f>
        <v>28571</v>
      </c>
      <c r="G37" s="208">
        <f>SUM(G38:G44)</f>
        <v>50527</v>
      </c>
      <c r="H37" s="208">
        <f>SUM(H38:H44)</f>
        <v>17759</v>
      </c>
      <c r="I37" s="208">
        <f>SUM(I38:I44)</f>
        <v>1009</v>
      </c>
      <c r="J37" s="208">
        <f>SUM(J38:J44)</f>
        <v>341</v>
      </c>
      <c r="K37" s="208"/>
      <c r="L37" s="208">
        <f>SUM(L38:L44)</f>
        <v>368615</v>
      </c>
      <c r="M37" s="208"/>
      <c r="N37" s="208">
        <f>SUM(N38:N44)</f>
        <v>252092</v>
      </c>
    </row>
    <row r="38" spans="1:14" ht="23.25" customHeight="1" x14ac:dyDescent="0.2">
      <c r="A38" s="483" t="s">
        <v>151</v>
      </c>
      <c r="B38" s="458"/>
      <c r="C38" s="458"/>
      <c r="D38" s="458"/>
      <c r="E38" s="187">
        <f t="shared" si="0"/>
        <v>59236</v>
      </c>
      <c r="F38" s="185">
        <v>4244</v>
      </c>
      <c r="G38" s="186">
        <v>4539</v>
      </c>
      <c r="H38" s="186">
        <v>2174</v>
      </c>
      <c r="I38" s="185">
        <v>300</v>
      </c>
      <c r="J38" s="185">
        <v>15</v>
      </c>
      <c r="K38" s="185"/>
      <c r="L38" s="185">
        <v>41193</v>
      </c>
      <c r="M38" s="185"/>
      <c r="N38" s="185">
        <v>6771</v>
      </c>
    </row>
    <row r="39" spans="1:14" ht="17.25" customHeight="1" x14ac:dyDescent="0.2">
      <c r="A39" s="483" t="s">
        <v>823</v>
      </c>
      <c r="B39" s="562"/>
      <c r="C39" s="562"/>
      <c r="D39" s="562"/>
      <c r="E39" s="187">
        <f t="shared" si="0"/>
        <v>115214</v>
      </c>
      <c r="F39" s="185">
        <v>6902</v>
      </c>
      <c r="G39" s="186">
        <v>3192</v>
      </c>
      <c r="H39" s="186">
        <v>1235</v>
      </c>
      <c r="I39" s="185">
        <v>283</v>
      </c>
      <c r="J39" s="185">
        <v>147</v>
      </c>
      <c r="K39" s="185"/>
      <c r="L39" s="185">
        <v>72424</v>
      </c>
      <c r="M39" s="185"/>
      <c r="N39" s="185">
        <v>31031</v>
      </c>
    </row>
    <row r="40" spans="1:14" ht="17.25" customHeight="1" x14ac:dyDescent="0.2">
      <c r="A40" s="483" t="s">
        <v>150</v>
      </c>
      <c r="B40" s="458"/>
      <c r="C40" s="458"/>
      <c r="D40" s="458"/>
      <c r="E40" s="187">
        <f t="shared" si="0"/>
        <v>32456</v>
      </c>
      <c r="F40" s="185">
        <v>709</v>
      </c>
      <c r="G40" s="186">
        <v>2354</v>
      </c>
      <c r="H40" s="186">
        <v>1357</v>
      </c>
      <c r="I40" s="185">
        <v>3</v>
      </c>
      <c r="J40" s="185">
        <v>0</v>
      </c>
      <c r="K40" s="185"/>
      <c r="L40" s="185">
        <v>6163</v>
      </c>
      <c r="M40" s="185"/>
      <c r="N40" s="185">
        <v>21870</v>
      </c>
    </row>
    <row r="41" spans="1:14" ht="17.25" customHeight="1" x14ac:dyDescent="0.2">
      <c r="A41" s="483" t="s">
        <v>149</v>
      </c>
      <c r="B41" s="458"/>
      <c r="C41" s="458"/>
      <c r="D41" s="458"/>
      <c r="E41" s="187">
        <f t="shared" si="0"/>
        <v>107688</v>
      </c>
      <c r="F41" s="185">
        <v>2972</v>
      </c>
      <c r="G41" s="186">
        <v>2510</v>
      </c>
      <c r="H41" s="186">
        <v>2434</v>
      </c>
      <c r="I41" s="185">
        <v>130</v>
      </c>
      <c r="J41" s="185">
        <v>19</v>
      </c>
      <c r="K41" s="185"/>
      <c r="L41" s="185">
        <v>64469</v>
      </c>
      <c r="M41" s="185"/>
      <c r="N41" s="185">
        <v>35154</v>
      </c>
    </row>
    <row r="42" spans="1:14" ht="17.25" customHeight="1" x14ac:dyDescent="0.2">
      <c r="A42" s="483" t="s">
        <v>148</v>
      </c>
      <c r="B42" s="458"/>
      <c r="C42" s="458"/>
      <c r="D42" s="458"/>
      <c r="E42" s="187">
        <f t="shared" si="0"/>
        <v>258707</v>
      </c>
      <c r="F42" s="185">
        <v>813</v>
      </c>
      <c r="G42" s="186">
        <v>27282</v>
      </c>
      <c r="H42" s="186">
        <v>7675</v>
      </c>
      <c r="I42" s="185">
        <v>93</v>
      </c>
      <c r="J42" s="185">
        <v>59</v>
      </c>
      <c r="K42" s="185"/>
      <c r="L42" s="185">
        <v>83688</v>
      </c>
      <c r="M42" s="185"/>
      <c r="N42" s="185">
        <v>139097</v>
      </c>
    </row>
    <row r="43" spans="1:14" ht="17.25" customHeight="1" x14ac:dyDescent="0.2">
      <c r="A43" s="483" t="s">
        <v>147</v>
      </c>
      <c r="B43" s="458"/>
      <c r="C43" s="458"/>
      <c r="D43" s="458"/>
      <c r="E43" s="187">
        <f t="shared" si="0"/>
        <v>140834</v>
      </c>
      <c r="F43" s="185">
        <v>12931</v>
      </c>
      <c r="G43" s="186">
        <v>8911</v>
      </c>
      <c r="H43" s="186">
        <v>2884</v>
      </c>
      <c r="I43" s="185">
        <v>200</v>
      </c>
      <c r="J43" s="185">
        <v>101</v>
      </c>
      <c r="K43" s="185"/>
      <c r="L43" s="185">
        <v>100221</v>
      </c>
      <c r="M43" s="185"/>
      <c r="N43" s="185">
        <v>15586</v>
      </c>
    </row>
    <row r="44" spans="1:14" ht="17.25" customHeight="1" x14ac:dyDescent="0.2">
      <c r="A44" s="483" t="s">
        <v>822</v>
      </c>
      <c r="B44" s="458"/>
      <c r="C44" s="458"/>
      <c r="D44" s="458"/>
      <c r="E44" s="187">
        <f t="shared" si="0"/>
        <v>4779</v>
      </c>
      <c r="F44" s="185">
        <v>0</v>
      </c>
      <c r="G44" s="186">
        <v>1739</v>
      </c>
      <c r="H44" s="225" t="s">
        <v>673</v>
      </c>
      <c r="I44" s="185">
        <v>0</v>
      </c>
      <c r="J44" s="185">
        <v>0</v>
      </c>
      <c r="K44" s="185"/>
      <c r="L44" s="185">
        <v>457</v>
      </c>
      <c r="M44" s="185"/>
      <c r="N44" s="185">
        <v>2583</v>
      </c>
    </row>
    <row r="45" spans="1:14" ht="17.25" customHeight="1" x14ac:dyDescent="0.2">
      <c r="A45" s="471"/>
      <c r="B45" s="471"/>
      <c r="C45" s="471"/>
      <c r="D45" s="471"/>
      <c r="E45" s="191"/>
      <c r="F45" s="191"/>
      <c r="G45" s="191"/>
      <c r="H45" s="191"/>
      <c r="I45" s="182"/>
      <c r="J45" s="182"/>
      <c r="K45" s="182"/>
      <c r="L45" s="182"/>
      <c r="M45" s="182"/>
      <c r="N45" s="182"/>
    </row>
    <row r="46" spans="1:14" ht="11.25" customHeight="1" x14ac:dyDescent="0.2">
      <c r="A46" s="178"/>
      <c r="B46" s="178"/>
      <c r="C46" s="178"/>
      <c r="D46" s="178"/>
      <c r="F46" s="178"/>
      <c r="G46" s="178"/>
      <c r="H46" s="178"/>
      <c r="I46" s="178"/>
      <c r="J46" s="178"/>
      <c r="K46" s="178"/>
      <c r="L46" s="178"/>
      <c r="M46" s="178"/>
      <c r="N46" s="267"/>
    </row>
    <row r="47" spans="1:14" ht="11.25" customHeight="1" x14ac:dyDescent="0.2">
      <c r="A47" s="254" t="s">
        <v>9</v>
      </c>
      <c r="B47" s="178"/>
      <c r="C47" s="428" t="s">
        <v>796</v>
      </c>
      <c r="D47" s="428"/>
      <c r="E47" s="428"/>
      <c r="F47" s="428"/>
      <c r="G47" s="428"/>
      <c r="H47" s="428"/>
      <c r="I47" s="428"/>
      <c r="J47" s="428"/>
      <c r="K47" s="428"/>
      <c r="L47" s="428"/>
      <c r="M47" s="428"/>
      <c r="N47" s="428"/>
    </row>
    <row r="48" spans="1:14" ht="11.25" customHeight="1" x14ac:dyDescent="0.2">
      <c r="A48" s="254"/>
      <c r="B48" s="178"/>
      <c r="C48" s="560" t="s">
        <v>821</v>
      </c>
      <c r="D48" s="552"/>
      <c r="E48" s="552"/>
      <c r="F48" s="552"/>
      <c r="G48" s="552"/>
      <c r="H48" s="552"/>
      <c r="I48" s="552"/>
      <c r="J48" s="552"/>
      <c r="K48" s="552"/>
      <c r="L48" s="552"/>
      <c r="M48" s="552"/>
      <c r="N48" s="552"/>
    </row>
    <row r="49" spans="1:14" ht="11.25" customHeight="1" x14ac:dyDescent="0.2">
      <c r="A49" s="27" t="s">
        <v>10</v>
      </c>
      <c r="B49" s="435" t="s">
        <v>773</v>
      </c>
      <c r="C49" s="435"/>
      <c r="D49" s="435"/>
      <c r="E49" s="435"/>
      <c r="F49" s="435"/>
      <c r="G49" s="435"/>
      <c r="H49" s="435"/>
      <c r="I49" s="435"/>
      <c r="J49" s="435"/>
      <c r="K49" s="435"/>
      <c r="L49" s="435"/>
      <c r="M49" s="435"/>
      <c r="N49" s="435"/>
    </row>
    <row r="50" spans="1:14" ht="11.25" customHeight="1" x14ac:dyDescent="0.2">
      <c r="A50" s="181" t="s">
        <v>7</v>
      </c>
      <c r="B50" s="439" t="s">
        <v>778</v>
      </c>
      <c r="C50" s="440"/>
      <c r="D50" s="440"/>
      <c r="E50" s="440"/>
      <c r="F50" s="440"/>
      <c r="G50" s="440"/>
      <c r="H50" s="440"/>
      <c r="I50" s="440"/>
      <c r="J50" s="440"/>
      <c r="K50" s="440"/>
      <c r="L50" s="440"/>
      <c r="M50" s="440"/>
      <c r="N50" s="440"/>
    </row>
    <row r="51" spans="1:14" ht="11.25" customHeight="1" x14ac:dyDescent="0.2">
      <c r="A51" s="178" t="s">
        <v>29</v>
      </c>
      <c r="B51" s="428" t="s">
        <v>146</v>
      </c>
      <c r="C51" s="428"/>
      <c r="D51" s="428"/>
      <c r="E51" s="428"/>
      <c r="F51" s="428"/>
      <c r="G51" s="428"/>
      <c r="H51" s="428"/>
      <c r="I51" s="428"/>
      <c r="J51" s="428"/>
      <c r="K51" s="428"/>
      <c r="L51" s="428"/>
      <c r="M51" s="428"/>
      <c r="N51" s="428"/>
    </row>
    <row r="52" spans="1:14" ht="11.25" customHeight="1" x14ac:dyDescent="0.2">
      <c r="A52" s="178" t="s">
        <v>28</v>
      </c>
      <c r="B52" s="428" t="s">
        <v>820</v>
      </c>
      <c r="C52" s="428"/>
      <c r="D52" s="428"/>
      <c r="E52" s="428"/>
      <c r="F52" s="428"/>
      <c r="G52" s="428"/>
      <c r="H52" s="428"/>
      <c r="I52" s="428"/>
      <c r="J52" s="428"/>
      <c r="K52" s="428"/>
      <c r="L52" s="428"/>
      <c r="M52" s="428"/>
      <c r="N52" s="428"/>
    </row>
    <row r="53" spans="1:14" ht="11.25" customHeight="1" x14ac:dyDescent="0.2">
      <c r="A53" s="178" t="s">
        <v>136</v>
      </c>
      <c r="B53" s="428" t="s">
        <v>819</v>
      </c>
      <c r="C53" s="428"/>
      <c r="D53" s="428"/>
      <c r="E53" s="428"/>
      <c r="F53" s="428"/>
      <c r="G53" s="428"/>
      <c r="H53" s="428"/>
      <c r="I53" s="428"/>
      <c r="J53" s="428"/>
      <c r="K53" s="428"/>
      <c r="L53" s="428"/>
      <c r="M53" s="428"/>
      <c r="N53" s="428"/>
    </row>
    <row r="54" spans="1:14" ht="11.25" customHeight="1" x14ac:dyDescent="0.2">
      <c r="A54" s="178" t="s">
        <v>134</v>
      </c>
      <c r="B54" s="428" t="s">
        <v>818</v>
      </c>
      <c r="C54" s="428"/>
      <c r="D54" s="428"/>
      <c r="E54" s="428"/>
      <c r="F54" s="428"/>
      <c r="G54" s="428"/>
      <c r="H54" s="428"/>
      <c r="I54" s="428"/>
      <c r="J54" s="428"/>
      <c r="K54" s="428"/>
      <c r="L54" s="428"/>
      <c r="M54" s="428"/>
      <c r="N54" s="428"/>
    </row>
    <row r="55" spans="1:14" ht="11.25" customHeight="1" x14ac:dyDescent="0.2">
      <c r="A55" s="178" t="s">
        <v>132</v>
      </c>
      <c r="B55" s="469" t="s">
        <v>145</v>
      </c>
      <c r="C55" s="493"/>
      <c r="D55" s="493"/>
      <c r="E55" s="493"/>
      <c r="F55" s="493"/>
      <c r="G55" s="493"/>
      <c r="H55" s="493"/>
      <c r="I55" s="493"/>
      <c r="J55" s="493"/>
      <c r="K55" s="493"/>
      <c r="L55" s="493"/>
      <c r="M55" s="493"/>
      <c r="N55" s="493"/>
    </row>
    <row r="56" spans="1:14" ht="11.25" customHeight="1" x14ac:dyDescent="0.2">
      <c r="A56" s="198" t="s">
        <v>12</v>
      </c>
      <c r="B56" s="178"/>
      <c r="C56" s="178"/>
      <c r="D56" s="561" t="s">
        <v>759</v>
      </c>
      <c r="E56" s="561"/>
      <c r="F56" s="561"/>
      <c r="G56" s="561"/>
      <c r="H56" s="561"/>
      <c r="I56" s="561"/>
      <c r="J56" s="561"/>
      <c r="K56" s="561"/>
      <c r="L56" s="561"/>
      <c r="M56" s="561"/>
      <c r="N56" s="561"/>
    </row>
    <row r="57" spans="1:14" ht="11.25" customHeight="1" x14ac:dyDescent="0.2">
      <c r="A57" s="198"/>
      <c r="B57" s="178"/>
      <c r="C57" s="178"/>
      <c r="D57" s="561"/>
      <c r="E57" s="561"/>
      <c r="F57" s="561"/>
      <c r="G57" s="561"/>
      <c r="H57" s="561"/>
      <c r="I57" s="561"/>
      <c r="J57" s="561"/>
      <c r="K57" s="561"/>
      <c r="L57" s="561"/>
      <c r="M57" s="561"/>
      <c r="N57" s="561"/>
    </row>
    <row r="58" spans="1:14" ht="11.25" customHeight="1" x14ac:dyDescent="0.2">
      <c r="A58" s="198"/>
      <c r="B58" s="178"/>
      <c r="C58" s="178"/>
      <c r="D58" s="435" t="s">
        <v>753</v>
      </c>
      <c r="E58" s="435"/>
      <c r="F58" s="435"/>
      <c r="G58" s="435"/>
      <c r="H58" s="435"/>
      <c r="I58" s="435"/>
      <c r="J58" s="435"/>
      <c r="K58" s="435"/>
      <c r="L58" s="435"/>
      <c r="M58" s="435"/>
      <c r="N58" s="435"/>
    </row>
    <row r="59" spans="1:14" ht="11.25" customHeight="1" x14ac:dyDescent="0.2">
      <c r="A59" s="198"/>
      <c r="B59" s="178"/>
      <c r="C59" s="178"/>
      <c r="D59" s="435"/>
      <c r="E59" s="435"/>
      <c r="F59" s="435"/>
      <c r="G59" s="435"/>
      <c r="H59" s="435"/>
      <c r="I59" s="435"/>
      <c r="J59" s="435"/>
      <c r="K59" s="435"/>
      <c r="L59" s="435"/>
      <c r="M59" s="435"/>
      <c r="N59" s="435"/>
    </row>
    <row r="60" spans="1:14" ht="11.25" customHeight="1" x14ac:dyDescent="0.2">
      <c r="A60" s="198"/>
      <c r="B60" s="178"/>
      <c r="C60" s="178"/>
      <c r="D60" s="512" t="s">
        <v>774</v>
      </c>
      <c r="E60" s="512"/>
      <c r="F60" s="512"/>
      <c r="G60" s="512"/>
      <c r="H60" s="512"/>
      <c r="I60" s="512"/>
      <c r="J60" s="512"/>
      <c r="K60" s="512"/>
      <c r="L60" s="512"/>
      <c r="M60" s="512"/>
      <c r="N60" s="512"/>
    </row>
    <row r="61" spans="1:14" ht="11.25" customHeight="1" x14ac:dyDescent="0.2">
      <c r="A61" s="198"/>
      <c r="B61" s="178"/>
      <c r="C61" s="178"/>
      <c r="D61" s="512"/>
      <c r="E61" s="512"/>
      <c r="F61" s="512"/>
      <c r="G61" s="512"/>
      <c r="H61" s="512"/>
      <c r="I61" s="512"/>
      <c r="J61" s="512"/>
      <c r="K61" s="512"/>
      <c r="L61" s="512"/>
      <c r="M61" s="512"/>
      <c r="N61" s="512"/>
    </row>
    <row r="62" spans="1:14" ht="11.25" customHeight="1" x14ac:dyDescent="0.2">
      <c r="A62" s="198"/>
      <c r="B62" s="178"/>
      <c r="C62" s="178"/>
      <c r="D62" s="435" t="s">
        <v>770</v>
      </c>
      <c r="E62" s="435"/>
      <c r="F62" s="435"/>
      <c r="G62" s="435"/>
      <c r="H62" s="435"/>
      <c r="I62" s="435"/>
      <c r="J62" s="435"/>
      <c r="K62" s="435"/>
      <c r="L62" s="435"/>
      <c r="M62" s="435"/>
      <c r="N62" s="435"/>
    </row>
    <row r="63" spans="1:14" ht="11.25" customHeight="1" x14ac:dyDescent="0.2">
      <c r="A63" s="198"/>
      <c r="B63" s="178"/>
      <c r="C63" s="178"/>
      <c r="D63" s="435" t="s">
        <v>754</v>
      </c>
      <c r="E63" s="435"/>
      <c r="F63" s="435"/>
      <c r="G63" s="435"/>
      <c r="H63" s="435"/>
      <c r="I63" s="435"/>
      <c r="J63" s="435"/>
      <c r="K63" s="435"/>
      <c r="L63" s="435"/>
      <c r="M63" s="435"/>
      <c r="N63" s="435"/>
    </row>
    <row r="64" spans="1:14" ht="11.25" customHeight="1" x14ac:dyDescent="0.2">
      <c r="A64" s="198"/>
      <c r="B64" s="178"/>
      <c r="C64" s="178"/>
      <c r="D64" s="438" t="s">
        <v>755</v>
      </c>
      <c r="E64" s="438"/>
      <c r="F64" s="438"/>
      <c r="G64" s="438"/>
      <c r="H64" s="438"/>
      <c r="I64" s="438"/>
      <c r="J64" s="438"/>
      <c r="K64" s="438"/>
      <c r="L64" s="438"/>
      <c r="M64" s="438"/>
      <c r="N64" s="438"/>
    </row>
    <row r="65" spans="1:14" ht="11.25" customHeight="1" x14ac:dyDescent="0.2">
      <c r="A65" s="198"/>
      <c r="B65" s="178"/>
      <c r="C65" s="178"/>
      <c r="D65" s="438" t="s">
        <v>756</v>
      </c>
      <c r="E65" s="438"/>
      <c r="F65" s="438"/>
      <c r="G65" s="438"/>
      <c r="H65" s="438"/>
      <c r="I65" s="438"/>
      <c r="J65" s="438"/>
      <c r="K65" s="438"/>
      <c r="L65" s="438"/>
      <c r="M65" s="438"/>
      <c r="N65" s="438"/>
    </row>
    <row r="66" spans="1:14" x14ac:dyDescent="0.2">
      <c r="A66" s="198"/>
      <c r="B66" s="178"/>
      <c r="C66" s="178"/>
      <c r="D66" s="428" t="s">
        <v>776</v>
      </c>
      <c r="E66" s="428"/>
      <c r="F66" s="428"/>
      <c r="G66" s="428"/>
      <c r="H66" s="428"/>
      <c r="I66" s="428"/>
      <c r="J66" s="428"/>
      <c r="K66" s="428"/>
      <c r="L66" s="428"/>
      <c r="M66" s="428"/>
      <c r="N66" s="428"/>
    </row>
    <row r="67" spans="1:14" x14ac:dyDescent="0.2">
      <c r="A67" s="198"/>
      <c r="B67" s="178"/>
      <c r="C67" s="178"/>
      <c r="D67" s="467" t="s">
        <v>760</v>
      </c>
      <c r="E67" s="467"/>
      <c r="F67" s="467"/>
      <c r="G67" s="467"/>
      <c r="H67" s="467"/>
      <c r="I67" s="467"/>
      <c r="J67" s="467"/>
      <c r="K67" s="467"/>
      <c r="L67" s="467"/>
      <c r="M67" s="467"/>
      <c r="N67" s="467"/>
    </row>
    <row r="68" spans="1:14" x14ac:dyDescent="0.2">
      <c r="A68" s="198"/>
      <c r="B68" s="178"/>
      <c r="C68" s="178"/>
      <c r="D68" s="467"/>
      <c r="E68" s="467"/>
      <c r="F68" s="467"/>
      <c r="G68" s="467"/>
      <c r="H68" s="467"/>
      <c r="I68" s="467"/>
      <c r="J68" s="467"/>
      <c r="K68" s="467"/>
      <c r="L68" s="467"/>
      <c r="M68" s="467"/>
      <c r="N68" s="467"/>
    </row>
    <row r="69" spans="1:14" hidden="1" x14ac:dyDescent="0.2">
      <c r="A69" s="268" t="s">
        <v>1</v>
      </c>
      <c r="C69" s="237"/>
    </row>
    <row r="70" spans="1:14" hidden="1" x14ac:dyDescent="0.2">
      <c r="A70" s="198"/>
      <c r="B70" s="178"/>
      <c r="C70" s="178"/>
    </row>
    <row r="71" spans="1:14" hidden="1" x14ac:dyDescent="0.2">
      <c r="A71" s="178"/>
      <c r="B71" s="178"/>
      <c r="C71" s="178"/>
    </row>
  </sheetData>
  <mergeCells count="59">
    <mergeCell ref="L2:N2"/>
    <mergeCell ref="A40:D40"/>
    <mergeCell ref="A18:D18"/>
    <mergeCell ref="A21:D21"/>
    <mergeCell ref="A11:D11"/>
    <mergeCell ref="A10:D10"/>
    <mergeCell ref="A3:K3"/>
    <mergeCell ref="A4:K4"/>
    <mergeCell ref="A23:D23"/>
    <mergeCell ref="A24:D24"/>
    <mergeCell ref="A2:K2"/>
    <mergeCell ref="A7:D7"/>
    <mergeCell ref="A22:D22"/>
    <mergeCell ref="A15:D15"/>
    <mergeCell ref="A14:D14"/>
    <mergeCell ref="A13:D13"/>
    <mergeCell ref="A16:D16"/>
    <mergeCell ref="A12:D12"/>
    <mergeCell ref="A20:D20"/>
    <mergeCell ref="A41:D41"/>
    <mergeCell ref="A30:D30"/>
    <mergeCell ref="A17:D17"/>
    <mergeCell ref="A26:D26"/>
    <mergeCell ref="A38:D38"/>
    <mergeCell ref="A19:D19"/>
    <mergeCell ref="A39:D39"/>
    <mergeCell ref="A36:D36"/>
    <mergeCell ref="A35:D35"/>
    <mergeCell ref="A32:D32"/>
    <mergeCell ref="A29:D29"/>
    <mergeCell ref="D67:N68"/>
    <mergeCell ref="D56:N57"/>
    <mergeCell ref="D58:N59"/>
    <mergeCell ref="D60:N61"/>
    <mergeCell ref="D62:N62"/>
    <mergeCell ref="D66:N66"/>
    <mergeCell ref="D65:N65"/>
    <mergeCell ref="D63:N63"/>
    <mergeCell ref="D64:N64"/>
    <mergeCell ref="B52:N52"/>
    <mergeCell ref="C47:N47"/>
    <mergeCell ref="A44:D44"/>
    <mergeCell ref="A42:D42"/>
    <mergeCell ref="A43:D43"/>
    <mergeCell ref="A25:D25"/>
    <mergeCell ref="A27:D27"/>
    <mergeCell ref="A34:D34"/>
    <mergeCell ref="A31:D31"/>
    <mergeCell ref="A28:D28"/>
    <mergeCell ref="A37:D37"/>
    <mergeCell ref="A33:D33"/>
    <mergeCell ref="A45:D45"/>
    <mergeCell ref="C48:N48"/>
    <mergeCell ref="B55:N55"/>
    <mergeCell ref="B54:N54"/>
    <mergeCell ref="B51:N51"/>
    <mergeCell ref="B49:N49"/>
    <mergeCell ref="B53:N53"/>
    <mergeCell ref="B50:N50"/>
  </mergeCells>
  <hyperlinks>
    <hyperlink ref="L2:N2" location="Índice!A1" tooltip="Ir a Índice" display="Índice!A1"/>
  </hyperlinks>
  <pageMargins left="0.78740157480314965" right="0.59055118110236227" top="0.93843750000000004" bottom="0.86614173228346458" header="0" footer="0.39370078740157499"/>
  <pageSetup scale="99" orientation="portrait" r:id="rId1"/>
  <headerFooter alignWithMargins="0">
    <oddHeader>&amp;L&amp;"Arial,Negrita"&amp;12&amp;K000080INEGI. Anuario estadístico y geográfico de Veracruz de Ignacio de la Llave 2016.
Componente Salud</oddHeader>
    <oddFooter>&amp;R&amp;P/&amp;N</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7"/>
  <dimension ref="A1:Q46"/>
  <sheetViews>
    <sheetView view="pageLayout" zoomScaleNormal="100" workbookViewId="0">
      <selection activeCell="D5" sqref="D5"/>
    </sheetView>
  </sheetViews>
  <sheetFormatPr baseColWidth="10" defaultColWidth="0" defaultRowHeight="10.199999999999999" zeroHeight="1" x14ac:dyDescent="0.2"/>
  <cols>
    <col min="1" max="1" width="2.140625" customWidth="1"/>
    <col min="2" max="2" width="2.85546875" customWidth="1"/>
    <col min="3" max="3" width="1.42578125" customWidth="1"/>
    <col min="4" max="4" width="13" customWidth="1"/>
    <col min="5" max="5" width="13.140625" style="8" customWidth="1"/>
    <col min="6" max="6" width="14.28515625" customWidth="1"/>
    <col min="7" max="7" width="2.28515625" customWidth="1"/>
    <col min="8" max="8" width="14.140625" customWidth="1"/>
    <col min="9" max="9" width="2.28515625" customWidth="1"/>
    <col min="10" max="10" width="14.140625" customWidth="1"/>
    <col min="11" max="11" width="2.28515625" customWidth="1"/>
    <col min="12" max="12" width="14.140625" customWidth="1"/>
    <col min="13" max="13" width="2.28515625" customWidth="1"/>
    <col min="14" max="14" width="14.140625" customWidth="1"/>
    <col min="15" max="15" width="2.28515625" customWidth="1"/>
  </cols>
  <sheetData>
    <row r="1" spans="1:17" ht="7.5" customHeight="1" x14ac:dyDescent="0.2"/>
    <row r="2" spans="1:17" ht="13.2" x14ac:dyDescent="0.25">
      <c r="A2" s="390" t="s">
        <v>645</v>
      </c>
      <c r="B2" s="390"/>
      <c r="C2" s="390"/>
      <c r="D2" s="390"/>
      <c r="E2" s="390"/>
      <c r="F2" s="390"/>
      <c r="G2" s="390"/>
      <c r="H2" s="390"/>
      <c r="I2" s="390"/>
      <c r="J2" s="390"/>
      <c r="K2" s="390"/>
      <c r="L2" s="390"/>
      <c r="M2" s="64"/>
      <c r="N2" s="395" t="s">
        <v>179</v>
      </c>
      <c r="O2" s="395"/>
      <c r="P2" t="s">
        <v>1</v>
      </c>
    </row>
    <row r="3" spans="1:17" ht="13.2" x14ac:dyDescent="0.25">
      <c r="A3" s="412" t="s">
        <v>897</v>
      </c>
      <c r="B3" s="412"/>
      <c r="C3" s="412"/>
      <c r="D3" s="412"/>
      <c r="E3" s="412"/>
      <c r="F3" s="412"/>
      <c r="G3" s="412"/>
      <c r="H3" s="412"/>
      <c r="I3" s="412"/>
      <c r="J3" s="412"/>
      <c r="K3" s="412"/>
      <c r="L3" s="412"/>
      <c r="M3" s="64"/>
    </row>
    <row r="4" spans="1:17" ht="13.2" x14ac:dyDescent="0.25">
      <c r="A4" s="390" t="s">
        <v>898</v>
      </c>
      <c r="B4" s="390"/>
      <c r="C4" s="390"/>
      <c r="D4" s="390"/>
      <c r="E4" s="390"/>
      <c r="F4" s="390"/>
      <c r="G4" s="390"/>
      <c r="H4" s="390"/>
      <c r="I4" s="64"/>
      <c r="J4" s="64"/>
      <c r="K4" s="64"/>
      <c r="L4" s="64"/>
      <c r="M4" s="64"/>
    </row>
    <row r="5" spans="1:17" x14ac:dyDescent="0.2">
      <c r="A5" s="5"/>
      <c r="B5" s="5"/>
      <c r="C5" s="5"/>
      <c r="D5" s="5"/>
      <c r="E5" s="6"/>
      <c r="F5" s="6"/>
      <c r="G5" s="6"/>
      <c r="H5" s="6"/>
      <c r="I5" s="6"/>
      <c r="J5" s="6"/>
      <c r="K5" s="5"/>
      <c r="L5" s="5"/>
      <c r="M5" s="5"/>
      <c r="N5" s="7"/>
      <c r="O5" s="7"/>
    </row>
    <row r="6" spans="1:17" ht="1.5" customHeight="1" x14ac:dyDescent="0.2"/>
    <row r="7" spans="1:17" ht="11.25" customHeight="1" x14ac:dyDescent="0.2">
      <c r="A7" s="569" t="s">
        <v>177</v>
      </c>
      <c r="B7" s="415"/>
      <c r="C7" s="415"/>
      <c r="D7" s="415"/>
      <c r="E7" s="570" t="s">
        <v>4</v>
      </c>
      <c r="F7" s="566" t="s">
        <v>638</v>
      </c>
      <c r="G7" s="39"/>
      <c r="H7" s="566" t="s">
        <v>639</v>
      </c>
      <c r="I7" s="9"/>
      <c r="J7" s="565" t="s">
        <v>176</v>
      </c>
      <c r="K7" s="47" t="s">
        <v>29</v>
      </c>
      <c r="L7" s="565" t="s">
        <v>175</v>
      </c>
      <c r="M7" s="47" t="s">
        <v>28</v>
      </c>
      <c r="N7" s="566" t="s">
        <v>640</v>
      </c>
    </row>
    <row r="8" spans="1:17" ht="11.25" customHeight="1" x14ac:dyDescent="0.2">
      <c r="A8" s="415"/>
      <c r="B8" s="415"/>
      <c r="C8" s="415"/>
      <c r="D8" s="415"/>
      <c r="E8" s="571"/>
      <c r="F8" s="566"/>
      <c r="G8" s="20" t="s">
        <v>10</v>
      </c>
      <c r="H8" s="566"/>
      <c r="I8" s="65" t="s">
        <v>7</v>
      </c>
      <c r="J8" s="566"/>
      <c r="L8" s="566"/>
      <c r="N8" s="566"/>
      <c r="O8" s="20" t="s">
        <v>136</v>
      </c>
    </row>
    <row r="9" spans="1:17" ht="1.5" customHeight="1" x14ac:dyDescent="0.2">
      <c r="A9" s="7"/>
      <c r="B9" s="7"/>
      <c r="C9" s="7"/>
      <c r="D9" s="7"/>
      <c r="E9" s="12"/>
      <c r="F9" s="12"/>
      <c r="G9" s="12"/>
      <c r="H9" s="12"/>
      <c r="I9" s="12"/>
      <c r="J9" s="12"/>
      <c r="K9" s="7"/>
      <c r="L9" s="12"/>
      <c r="M9" s="12"/>
      <c r="N9" s="7"/>
      <c r="O9" s="7"/>
    </row>
    <row r="10" spans="1:17" ht="23.25" customHeight="1" x14ac:dyDescent="0.2">
      <c r="A10" s="567" t="s">
        <v>4</v>
      </c>
      <c r="B10" s="568"/>
      <c r="C10" s="568"/>
      <c r="D10" s="568"/>
      <c r="E10" s="97">
        <f t="shared" ref="E10:E17" si="0">SUM(F10:N10)</f>
        <v>446</v>
      </c>
      <c r="F10" s="98">
        <f t="shared" ref="F10:F17" si="1">F18+F26</f>
        <v>51</v>
      </c>
      <c r="G10" s="98"/>
      <c r="H10" s="98">
        <f t="shared" ref="H10:H17" si="2">H18+H26</f>
        <v>100</v>
      </c>
      <c r="I10" s="98"/>
      <c r="J10" s="98">
        <f t="shared" ref="J10:J17" si="3">J18+J26</f>
        <v>229</v>
      </c>
      <c r="K10" s="98"/>
      <c r="L10" s="98">
        <f t="shared" ref="L10:L17" si="4">L18+L26</f>
        <v>51</v>
      </c>
      <c r="M10" s="98"/>
      <c r="N10" s="98">
        <f t="shared" ref="N10:N17" si="5">N18+N26</f>
        <v>15</v>
      </c>
      <c r="O10" s="13"/>
      <c r="P10" s="13"/>
      <c r="Q10" s="13"/>
    </row>
    <row r="11" spans="1:17" ht="23.25" customHeight="1" x14ac:dyDescent="0.2">
      <c r="A11" s="457" t="s">
        <v>172</v>
      </c>
      <c r="B11" s="458"/>
      <c r="C11" s="458"/>
      <c r="D11" s="458"/>
      <c r="E11" s="97">
        <f t="shared" si="0"/>
        <v>0</v>
      </c>
      <c r="F11" s="96">
        <f t="shared" si="1"/>
        <v>0</v>
      </c>
      <c r="G11" s="96"/>
      <c r="H11" s="96">
        <f t="shared" si="2"/>
        <v>0</v>
      </c>
      <c r="I11" s="96"/>
      <c r="J11" s="96">
        <f t="shared" si="3"/>
        <v>0</v>
      </c>
      <c r="K11" s="96"/>
      <c r="L11" s="96">
        <f t="shared" si="4"/>
        <v>0</v>
      </c>
      <c r="M11" s="96"/>
      <c r="N11" s="96">
        <f t="shared" si="5"/>
        <v>0</v>
      </c>
      <c r="O11" s="13"/>
      <c r="P11" s="13"/>
      <c r="Q11" s="13"/>
    </row>
    <row r="12" spans="1:17" ht="17.25" customHeight="1" x14ac:dyDescent="0.2">
      <c r="A12" s="457" t="s">
        <v>171</v>
      </c>
      <c r="B12" s="458"/>
      <c r="C12" s="458"/>
      <c r="D12" s="458"/>
      <c r="E12" s="97">
        <f t="shared" si="0"/>
        <v>70</v>
      </c>
      <c r="F12" s="96">
        <f t="shared" si="1"/>
        <v>21</v>
      </c>
      <c r="G12" s="96"/>
      <c r="H12" s="96">
        <f t="shared" si="2"/>
        <v>28</v>
      </c>
      <c r="I12" s="96"/>
      <c r="J12" s="96">
        <f t="shared" si="3"/>
        <v>18</v>
      </c>
      <c r="K12" s="96"/>
      <c r="L12" s="96">
        <f t="shared" si="4"/>
        <v>3</v>
      </c>
      <c r="M12" s="96"/>
      <c r="N12" s="96">
        <f t="shared" si="5"/>
        <v>0</v>
      </c>
      <c r="O12" s="13"/>
      <c r="P12" s="13"/>
      <c r="Q12" s="13"/>
    </row>
    <row r="13" spans="1:17" ht="17.25" customHeight="1" x14ac:dyDescent="0.2">
      <c r="A13" s="457" t="s">
        <v>170</v>
      </c>
      <c r="B13" s="458"/>
      <c r="C13" s="458"/>
      <c r="D13" s="458"/>
      <c r="E13" s="97">
        <f t="shared" si="0"/>
        <v>209</v>
      </c>
      <c r="F13" s="96">
        <f t="shared" si="1"/>
        <v>25</v>
      </c>
      <c r="G13" s="96"/>
      <c r="H13" s="96">
        <f t="shared" si="2"/>
        <v>62</v>
      </c>
      <c r="I13" s="96"/>
      <c r="J13" s="96">
        <f t="shared" si="3"/>
        <v>96</v>
      </c>
      <c r="K13" s="96"/>
      <c r="L13" s="96">
        <f t="shared" si="4"/>
        <v>20</v>
      </c>
      <c r="M13" s="96"/>
      <c r="N13" s="96">
        <f t="shared" si="5"/>
        <v>6</v>
      </c>
      <c r="O13" s="13"/>
      <c r="P13" s="13"/>
      <c r="Q13" s="13"/>
    </row>
    <row r="14" spans="1:17" ht="17.25" customHeight="1" x14ac:dyDescent="0.2">
      <c r="A14" s="457" t="s">
        <v>169</v>
      </c>
      <c r="B14" s="458"/>
      <c r="C14" s="458"/>
      <c r="D14" s="458"/>
      <c r="E14" s="97">
        <f t="shared" si="0"/>
        <v>66</v>
      </c>
      <c r="F14" s="96">
        <f t="shared" si="1"/>
        <v>2</v>
      </c>
      <c r="G14" s="96"/>
      <c r="H14" s="96">
        <f t="shared" si="2"/>
        <v>7</v>
      </c>
      <c r="I14" s="96"/>
      <c r="J14" s="96">
        <f t="shared" si="3"/>
        <v>40</v>
      </c>
      <c r="K14" s="96"/>
      <c r="L14" s="96">
        <f t="shared" si="4"/>
        <v>13</v>
      </c>
      <c r="M14" s="96"/>
      <c r="N14" s="96">
        <f t="shared" si="5"/>
        <v>4</v>
      </c>
      <c r="O14" s="13"/>
      <c r="P14" s="13"/>
      <c r="Q14" s="13"/>
    </row>
    <row r="15" spans="1:17" ht="17.25" customHeight="1" x14ac:dyDescent="0.2">
      <c r="A15" s="457" t="s">
        <v>168</v>
      </c>
      <c r="B15" s="458"/>
      <c r="C15" s="458"/>
      <c r="D15" s="458"/>
      <c r="E15" s="97">
        <f t="shared" si="0"/>
        <v>32</v>
      </c>
      <c r="F15" s="96">
        <f t="shared" si="1"/>
        <v>2</v>
      </c>
      <c r="G15" s="96"/>
      <c r="H15" s="96">
        <f t="shared" si="2"/>
        <v>1</v>
      </c>
      <c r="I15" s="96"/>
      <c r="J15" s="96">
        <f t="shared" si="3"/>
        <v>20</v>
      </c>
      <c r="K15" s="96"/>
      <c r="L15" s="96">
        <f t="shared" si="4"/>
        <v>8</v>
      </c>
      <c r="M15" s="96"/>
      <c r="N15" s="96">
        <f t="shared" si="5"/>
        <v>1</v>
      </c>
      <c r="O15" s="13"/>
      <c r="P15" s="13"/>
      <c r="Q15" s="13"/>
    </row>
    <row r="16" spans="1:17" s="41" customFormat="1" ht="17.25" customHeight="1" x14ac:dyDescent="0.2">
      <c r="A16" s="457" t="s">
        <v>167</v>
      </c>
      <c r="B16" s="458"/>
      <c r="C16" s="458"/>
      <c r="D16" s="458"/>
      <c r="E16" s="97">
        <f t="shared" si="0"/>
        <v>22</v>
      </c>
      <c r="F16" s="96">
        <f t="shared" si="1"/>
        <v>0</v>
      </c>
      <c r="G16" s="96"/>
      <c r="H16" s="96">
        <f t="shared" si="2"/>
        <v>1</v>
      </c>
      <c r="I16" s="96"/>
      <c r="J16" s="96">
        <f t="shared" si="3"/>
        <v>17</v>
      </c>
      <c r="K16" s="96"/>
      <c r="L16" s="96">
        <f t="shared" si="4"/>
        <v>2</v>
      </c>
      <c r="M16" s="96"/>
      <c r="N16" s="96">
        <f t="shared" si="5"/>
        <v>2</v>
      </c>
      <c r="O16" s="43"/>
      <c r="P16" s="42"/>
      <c r="Q16" s="42"/>
    </row>
    <row r="17" spans="1:17" ht="17.25" customHeight="1" x14ac:dyDescent="0.2">
      <c r="A17" s="457" t="s">
        <v>166</v>
      </c>
      <c r="B17" s="458"/>
      <c r="C17" s="458"/>
      <c r="D17" s="458"/>
      <c r="E17" s="97">
        <f t="shared" si="0"/>
        <v>47</v>
      </c>
      <c r="F17" s="96">
        <f t="shared" si="1"/>
        <v>1</v>
      </c>
      <c r="G17" s="96"/>
      <c r="H17" s="96">
        <f t="shared" si="2"/>
        <v>1</v>
      </c>
      <c r="I17" s="96"/>
      <c r="J17" s="96">
        <f t="shared" si="3"/>
        <v>38</v>
      </c>
      <c r="K17" s="96"/>
      <c r="L17" s="96">
        <f t="shared" si="4"/>
        <v>5</v>
      </c>
      <c r="M17" s="96"/>
      <c r="N17" s="96">
        <f t="shared" si="5"/>
        <v>2</v>
      </c>
      <c r="O17" s="13"/>
      <c r="P17" s="13"/>
      <c r="Q17" s="13"/>
    </row>
    <row r="18" spans="1:17" ht="23.25" customHeight="1" x14ac:dyDescent="0.2">
      <c r="A18" s="572" t="s">
        <v>174</v>
      </c>
      <c r="B18" s="573"/>
      <c r="C18" s="573"/>
      <c r="D18" s="573"/>
      <c r="E18" s="97">
        <f>SUM(F18:N18)</f>
        <v>335</v>
      </c>
      <c r="F18" s="96">
        <f>SUM(F19:F25)</f>
        <v>35</v>
      </c>
      <c r="G18" s="96"/>
      <c r="H18" s="96">
        <f>SUM(H19:H25)</f>
        <v>73</v>
      </c>
      <c r="I18" s="96"/>
      <c r="J18" s="96">
        <f>SUM(J19:J25)</f>
        <v>174</v>
      </c>
      <c r="K18" s="96"/>
      <c r="L18" s="96">
        <f>SUM(L19:L25)</f>
        <v>44</v>
      </c>
      <c r="M18" s="96"/>
      <c r="N18" s="96">
        <f>SUM(N19:N25)</f>
        <v>9</v>
      </c>
      <c r="O18" s="13"/>
      <c r="P18" s="13"/>
      <c r="Q18" s="13"/>
    </row>
    <row r="19" spans="1:17" ht="23.25" customHeight="1" x14ac:dyDescent="0.2">
      <c r="A19" s="457" t="s">
        <v>172</v>
      </c>
      <c r="B19" s="458"/>
      <c r="C19" s="458"/>
      <c r="D19" s="458"/>
      <c r="E19" s="97">
        <f t="shared" ref="E19:E33" si="6">SUM(F19:N19)</f>
        <v>0</v>
      </c>
      <c r="F19" s="96">
        <v>0</v>
      </c>
      <c r="G19" s="96"/>
      <c r="H19" s="96">
        <v>0</v>
      </c>
      <c r="I19" s="96"/>
      <c r="J19" s="96">
        <v>0</v>
      </c>
      <c r="K19" s="96"/>
      <c r="L19" s="96">
        <v>0</v>
      </c>
      <c r="M19" s="96"/>
      <c r="N19" s="96">
        <v>0</v>
      </c>
      <c r="O19" s="13"/>
      <c r="P19" s="13"/>
      <c r="Q19" s="13"/>
    </row>
    <row r="20" spans="1:17" ht="17.25" customHeight="1" x14ac:dyDescent="0.2">
      <c r="A20" s="457" t="s">
        <v>171</v>
      </c>
      <c r="B20" s="458"/>
      <c r="C20" s="458"/>
      <c r="D20" s="458"/>
      <c r="E20" s="97">
        <f t="shared" si="6"/>
        <v>50</v>
      </c>
      <c r="F20" s="96">
        <v>13</v>
      </c>
      <c r="G20" s="96"/>
      <c r="H20" s="96">
        <v>18</v>
      </c>
      <c r="I20" s="96"/>
      <c r="J20" s="96">
        <v>16</v>
      </c>
      <c r="K20" s="96"/>
      <c r="L20" s="96">
        <v>3</v>
      </c>
      <c r="M20" s="96"/>
      <c r="N20" s="96">
        <v>0</v>
      </c>
      <c r="O20" s="13"/>
      <c r="P20" s="13"/>
      <c r="Q20" s="13"/>
    </row>
    <row r="21" spans="1:17" ht="17.25" customHeight="1" x14ac:dyDescent="0.2">
      <c r="A21" s="457" t="s">
        <v>170</v>
      </c>
      <c r="B21" s="458"/>
      <c r="C21" s="458"/>
      <c r="D21" s="458"/>
      <c r="E21" s="97">
        <f t="shared" si="6"/>
        <v>158</v>
      </c>
      <c r="F21" s="96">
        <v>18</v>
      </c>
      <c r="G21" s="96"/>
      <c r="H21" s="96">
        <v>47</v>
      </c>
      <c r="I21" s="96"/>
      <c r="J21" s="96">
        <v>71</v>
      </c>
      <c r="K21" s="96"/>
      <c r="L21" s="96">
        <v>18</v>
      </c>
      <c r="M21" s="96"/>
      <c r="N21" s="96">
        <v>4</v>
      </c>
      <c r="O21" s="13"/>
      <c r="P21" s="13"/>
      <c r="Q21" s="13"/>
    </row>
    <row r="22" spans="1:17" ht="17.25" customHeight="1" x14ac:dyDescent="0.2">
      <c r="A22" s="457" t="s">
        <v>169</v>
      </c>
      <c r="B22" s="458"/>
      <c r="C22" s="458"/>
      <c r="D22" s="458"/>
      <c r="E22" s="97">
        <f t="shared" si="6"/>
        <v>54</v>
      </c>
      <c r="F22" s="96">
        <v>2</v>
      </c>
      <c r="G22" s="96"/>
      <c r="H22" s="96">
        <v>6</v>
      </c>
      <c r="I22" s="96"/>
      <c r="J22" s="96">
        <v>33</v>
      </c>
      <c r="K22" s="96"/>
      <c r="L22" s="96">
        <v>10</v>
      </c>
      <c r="M22" s="96"/>
      <c r="N22" s="96">
        <v>3</v>
      </c>
      <c r="O22" s="13"/>
      <c r="P22" s="13"/>
      <c r="Q22" s="13"/>
    </row>
    <row r="23" spans="1:17" ht="17.25" customHeight="1" x14ac:dyDescent="0.2">
      <c r="A23" s="457" t="s">
        <v>168</v>
      </c>
      <c r="B23" s="458"/>
      <c r="C23" s="458"/>
      <c r="D23" s="458"/>
      <c r="E23" s="97">
        <f t="shared" si="6"/>
        <v>25</v>
      </c>
      <c r="F23" s="96">
        <v>2</v>
      </c>
      <c r="G23" s="96"/>
      <c r="H23" s="96">
        <v>0</v>
      </c>
      <c r="I23" s="96"/>
      <c r="J23" s="96">
        <v>17</v>
      </c>
      <c r="K23" s="96"/>
      <c r="L23" s="96">
        <v>6</v>
      </c>
      <c r="M23" s="96"/>
      <c r="N23" s="96">
        <v>0</v>
      </c>
      <c r="O23" s="13"/>
      <c r="P23" s="13"/>
      <c r="Q23" s="13"/>
    </row>
    <row r="24" spans="1:17" ht="17.25" customHeight="1" x14ac:dyDescent="0.2">
      <c r="A24" s="457" t="s">
        <v>167</v>
      </c>
      <c r="B24" s="458"/>
      <c r="C24" s="458"/>
      <c r="D24" s="458"/>
      <c r="E24" s="97">
        <f t="shared" si="6"/>
        <v>15</v>
      </c>
      <c r="F24" s="96">
        <v>0</v>
      </c>
      <c r="G24" s="96"/>
      <c r="H24" s="96">
        <v>1</v>
      </c>
      <c r="I24" s="96"/>
      <c r="J24" s="96">
        <v>11</v>
      </c>
      <c r="K24" s="96"/>
      <c r="L24" s="96">
        <v>2</v>
      </c>
      <c r="M24" s="96"/>
      <c r="N24" s="96">
        <v>1</v>
      </c>
      <c r="O24" s="13"/>
      <c r="P24" s="13"/>
      <c r="Q24" s="13"/>
    </row>
    <row r="25" spans="1:17" ht="17.25" customHeight="1" x14ac:dyDescent="0.2">
      <c r="A25" s="457" t="s">
        <v>166</v>
      </c>
      <c r="B25" s="458"/>
      <c r="C25" s="458"/>
      <c r="D25" s="458"/>
      <c r="E25" s="97">
        <f t="shared" si="6"/>
        <v>33</v>
      </c>
      <c r="F25" s="96">
        <v>0</v>
      </c>
      <c r="G25" s="96"/>
      <c r="H25" s="96">
        <v>1</v>
      </c>
      <c r="I25" s="96"/>
      <c r="J25" s="96">
        <v>26</v>
      </c>
      <c r="K25" s="96"/>
      <c r="L25" s="96">
        <v>5</v>
      </c>
      <c r="M25" s="96"/>
      <c r="N25" s="96">
        <v>1</v>
      </c>
      <c r="O25" s="13"/>
      <c r="P25" s="13"/>
      <c r="Q25" s="13"/>
    </row>
    <row r="26" spans="1:17" ht="23.25" customHeight="1" x14ac:dyDescent="0.2">
      <c r="A26" s="505" t="s">
        <v>173</v>
      </c>
      <c r="B26" s="574"/>
      <c r="C26" s="574"/>
      <c r="D26" s="574"/>
      <c r="E26" s="97">
        <f>SUM(F26:N26)</f>
        <v>111</v>
      </c>
      <c r="F26" s="96">
        <f>SUM(F27:F33)</f>
        <v>16</v>
      </c>
      <c r="G26" s="96"/>
      <c r="H26" s="96">
        <f>SUM(H27:H33)</f>
        <v>27</v>
      </c>
      <c r="I26" s="96"/>
      <c r="J26" s="96">
        <f>SUM(J27:J33)</f>
        <v>55</v>
      </c>
      <c r="K26" s="96"/>
      <c r="L26" s="96">
        <f>SUM(L27:L33)</f>
        <v>7</v>
      </c>
      <c r="M26" s="96"/>
      <c r="N26" s="96">
        <f>SUM(N27:N33)</f>
        <v>6</v>
      </c>
      <c r="O26" s="13"/>
      <c r="P26" s="13"/>
      <c r="Q26" s="13"/>
    </row>
    <row r="27" spans="1:17" ht="23.25" customHeight="1" x14ac:dyDescent="0.2">
      <c r="A27" s="457" t="s">
        <v>172</v>
      </c>
      <c r="B27" s="458"/>
      <c r="C27" s="458"/>
      <c r="D27" s="458"/>
      <c r="E27" s="97">
        <f t="shared" si="6"/>
        <v>0</v>
      </c>
      <c r="F27" s="96">
        <v>0</v>
      </c>
      <c r="G27" s="96"/>
      <c r="H27" s="96">
        <v>0</v>
      </c>
      <c r="I27" s="96"/>
      <c r="J27" s="96">
        <v>0</v>
      </c>
      <c r="K27" s="96"/>
      <c r="L27" s="96">
        <v>0</v>
      </c>
      <c r="M27" s="96"/>
      <c r="N27" s="96">
        <v>0</v>
      </c>
      <c r="O27" s="13"/>
      <c r="P27" s="13"/>
      <c r="Q27" s="13"/>
    </row>
    <row r="28" spans="1:17" ht="17.25" customHeight="1" x14ac:dyDescent="0.2">
      <c r="A28" s="457" t="s">
        <v>171</v>
      </c>
      <c r="B28" s="458"/>
      <c r="C28" s="458"/>
      <c r="D28" s="458"/>
      <c r="E28" s="97">
        <f t="shared" si="6"/>
        <v>20</v>
      </c>
      <c r="F28" s="96">
        <v>8</v>
      </c>
      <c r="G28" s="96"/>
      <c r="H28" s="96">
        <v>10</v>
      </c>
      <c r="I28" s="96"/>
      <c r="J28" s="96">
        <v>2</v>
      </c>
      <c r="K28" s="96"/>
      <c r="L28" s="96">
        <v>0</v>
      </c>
      <c r="M28" s="96"/>
      <c r="N28" s="96">
        <v>0</v>
      </c>
      <c r="O28" s="13"/>
      <c r="P28" s="13"/>
      <c r="Q28" s="13"/>
    </row>
    <row r="29" spans="1:17" ht="17.25" customHeight="1" x14ac:dyDescent="0.2">
      <c r="A29" s="457" t="s">
        <v>170</v>
      </c>
      <c r="B29" s="458"/>
      <c r="C29" s="458"/>
      <c r="D29" s="458"/>
      <c r="E29" s="97">
        <f t="shared" si="6"/>
        <v>51</v>
      </c>
      <c r="F29" s="96">
        <v>7</v>
      </c>
      <c r="G29" s="96"/>
      <c r="H29" s="96">
        <v>15</v>
      </c>
      <c r="I29" s="96"/>
      <c r="J29" s="96">
        <v>25</v>
      </c>
      <c r="K29" s="96"/>
      <c r="L29" s="96">
        <v>2</v>
      </c>
      <c r="M29" s="96"/>
      <c r="N29" s="96">
        <v>2</v>
      </c>
      <c r="O29" s="13"/>
      <c r="P29" s="13"/>
      <c r="Q29" s="13"/>
    </row>
    <row r="30" spans="1:17" ht="17.25" customHeight="1" x14ac:dyDescent="0.2">
      <c r="A30" s="457" t="s">
        <v>169</v>
      </c>
      <c r="B30" s="458"/>
      <c r="C30" s="458"/>
      <c r="D30" s="458"/>
      <c r="E30" s="97">
        <f t="shared" si="6"/>
        <v>12</v>
      </c>
      <c r="F30" s="96">
        <v>0</v>
      </c>
      <c r="G30" s="96"/>
      <c r="H30" s="96">
        <v>1</v>
      </c>
      <c r="I30" s="96"/>
      <c r="J30" s="96">
        <v>7</v>
      </c>
      <c r="K30" s="96"/>
      <c r="L30" s="96">
        <v>3</v>
      </c>
      <c r="M30" s="96"/>
      <c r="N30" s="96">
        <v>1</v>
      </c>
      <c r="O30" s="13"/>
      <c r="P30" s="13"/>
      <c r="Q30" s="13"/>
    </row>
    <row r="31" spans="1:17" ht="17.25" customHeight="1" x14ac:dyDescent="0.2">
      <c r="A31" s="457" t="s">
        <v>168</v>
      </c>
      <c r="B31" s="458"/>
      <c r="C31" s="458"/>
      <c r="D31" s="458"/>
      <c r="E31" s="97">
        <f t="shared" si="6"/>
        <v>7</v>
      </c>
      <c r="F31" s="96">
        <v>0</v>
      </c>
      <c r="G31" s="96"/>
      <c r="H31" s="96">
        <v>1</v>
      </c>
      <c r="I31" s="96"/>
      <c r="J31" s="96">
        <v>3</v>
      </c>
      <c r="K31" s="96"/>
      <c r="L31" s="96">
        <v>2</v>
      </c>
      <c r="M31" s="96"/>
      <c r="N31" s="96">
        <v>1</v>
      </c>
      <c r="O31" s="13"/>
      <c r="P31" s="13"/>
      <c r="Q31" s="13"/>
    </row>
    <row r="32" spans="1:17" ht="17.25" customHeight="1" x14ac:dyDescent="0.2">
      <c r="A32" s="457" t="s">
        <v>167</v>
      </c>
      <c r="B32" s="458"/>
      <c r="C32" s="458"/>
      <c r="D32" s="458"/>
      <c r="E32" s="97">
        <f t="shared" si="6"/>
        <v>7</v>
      </c>
      <c r="F32" s="96">
        <v>0</v>
      </c>
      <c r="G32" s="96"/>
      <c r="H32" s="96">
        <v>0</v>
      </c>
      <c r="I32" s="96"/>
      <c r="J32" s="96">
        <v>6</v>
      </c>
      <c r="K32" s="96"/>
      <c r="L32" s="96">
        <v>0</v>
      </c>
      <c r="M32" s="96"/>
      <c r="N32" s="96">
        <v>1</v>
      </c>
      <c r="O32" s="13"/>
      <c r="P32" s="13"/>
      <c r="Q32" s="13"/>
    </row>
    <row r="33" spans="1:17" ht="17.25" customHeight="1" x14ac:dyDescent="0.2">
      <c r="A33" s="457" t="s">
        <v>166</v>
      </c>
      <c r="B33" s="458"/>
      <c r="C33" s="458"/>
      <c r="D33" s="458"/>
      <c r="E33" s="97">
        <f t="shared" si="6"/>
        <v>14</v>
      </c>
      <c r="F33" s="96">
        <v>1</v>
      </c>
      <c r="G33" s="96"/>
      <c r="H33" s="96">
        <v>0</v>
      </c>
      <c r="I33" s="96"/>
      <c r="J33" s="96">
        <v>12</v>
      </c>
      <c r="K33" s="96"/>
      <c r="L33" s="96">
        <v>0</v>
      </c>
      <c r="M33" s="96"/>
      <c r="N33" s="96">
        <v>1</v>
      </c>
      <c r="O33" s="13"/>
      <c r="P33" s="13"/>
      <c r="Q33" s="13"/>
    </row>
    <row r="34" spans="1:17" ht="17.25" customHeight="1" x14ac:dyDescent="0.2">
      <c r="A34" s="399"/>
      <c r="B34" s="399"/>
      <c r="C34" s="399"/>
      <c r="D34" s="399"/>
      <c r="E34" s="12"/>
      <c r="F34" s="12"/>
      <c r="G34" s="12"/>
      <c r="H34" s="12"/>
      <c r="I34" s="12"/>
      <c r="J34" s="12"/>
      <c r="K34" s="14"/>
      <c r="L34" s="14"/>
      <c r="M34" s="14"/>
      <c r="N34" s="14"/>
      <c r="O34" s="14"/>
      <c r="P34" s="13"/>
      <c r="Q34" s="13"/>
    </row>
    <row r="35" spans="1:17" ht="11.25" customHeight="1" x14ac:dyDescent="0.2">
      <c r="A35" s="13"/>
      <c r="B35" s="13"/>
      <c r="C35" s="13"/>
      <c r="D35" s="13"/>
      <c r="F35" s="13"/>
      <c r="G35" s="13"/>
      <c r="H35" s="13"/>
      <c r="I35" s="13"/>
      <c r="J35" s="13"/>
      <c r="K35" s="13"/>
      <c r="L35" s="13"/>
      <c r="M35" s="13"/>
      <c r="N35" s="13"/>
      <c r="O35" s="267"/>
      <c r="P35" s="13"/>
      <c r="Q35" s="13"/>
    </row>
    <row r="36" spans="1:17" ht="11.25" customHeight="1" x14ac:dyDescent="0.2">
      <c r="A36" s="16" t="s">
        <v>10</v>
      </c>
      <c r="B36" s="13"/>
      <c r="C36" s="13"/>
      <c r="D36" s="403" t="s">
        <v>641</v>
      </c>
      <c r="E36" s="403"/>
      <c r="F36" s="403"/>
      <c r="G36" s="403"/>
      <c r="H36" s="403"/>
      <c r="I36" s="403"/>
      <c r="J36" s="403"/>
      <c r="K36" s="403"/>
      <c r="L36" s="403"/>
      <c r="M36" s="403"/>
      <c r="N36" s="403"/>
      <c r="O36" s="403"/>
      <c r="P36" s="13"/>
      <c r="Q36" s="13"/>
    </row>
    <row r="37" spans="1:17" ht="11.25" customHeight="1" x14ac:dyDescent="0.2">
      <c r="A37" s="13"/>
      <c r="B37" s="13"/>
      <c r="C37" s="13"/>
      <c r="D37" s="403"/>
      <c r="E37" s="403"/>
      <c r="F37" s="403"/>
      <c r="G37" s="403"/>
      <c r="H37" s="403"/>
      <c r="I37" s="403"/>
      <c r="J37" s="403"/>
      <c r="K37" s="403"/>
      <c r="L37" s="403"/>
      <c r="M37" s="403"/>
      <c r="N37" s="403"/>
      <c r="O37" s="403"/>
      <c r="P37" s="13"/>
      <c r="Q37" s="13"/>
    </row>
    <row r="38" spans="1:17" ht="11.25" customHeight="1" x14ac:dyDescent="0.2">
      <c r="A38" s="16" t="s">
        <v>7</v>
      </c>
      <c r="B38" s="13"/>
      <c r="C38" s="13"/>
      <c r="D38" s="403" t="s">
        <v>672</v>
      </c>
      <c r="E38" s="403"/>
      <c r="F38" s="403"/>
      <c r="G38" s="403"/>
      <c r="H38" s="403"/>
      <c r="I38" s="403"/>
      <c r="J38" s="403"/>
      <c r="K38" s="403"/>
      <c r="L38" s="403"/>
      <c r="M38" s="403"/>
      <c r="N38" s="403"/>
      <c r="O38" s="403"/>
      <c r="P38" s="13"/>
      <c r="Q38" s="13"/>
    </row>
    <row r="39" spans="1:17" ht="11.25" customHeight="1" x14ac:dyDescent="0.2">
      <c r="A39" s="13"/>
      <c r="B39" s="13"/>
      <c r="C39" s="13"/>
      <c r="D39" s="403"/>
      <c r="E39" s="403"/>
      <c r="F39" s="403"/>
      <c r="G39" s="403"/>
      <c r="H39" s="403"/>
      <c r="I39" s="403"/>
      <c r="J39" s="403"/>
      <c r="K39" s="403"/>
      <c r="L39" s="403"/>
      <c r="M39" s="403"/>
      <c r="N39" s="403"/>
      <c r="O39" s="403"/>
      <c r="P39" s="13"/>
      <c r="Q39" s="13"/>
    </row>
    <row r="40" spans="1:17" x14ac:dyDescent="0.2">
      <c r="A40" s="16" t="s">
        <v>29</v>
      </c>
      <c r="B40" s="13"/>
      <c r="C40" s="13"/>
      <c r="D40" s="403" t="s">
        <v>642</v>
      </c>
      <c r="E40" s="403"/>
      <c r="F40" s="403"/>
      <c r="G40" s="403"/>
      <c r="H40" s="403"/>
      <c r="I40" s="403"/>
      <c r="J40" s="403"/>
      <c r="K40" s="403"/>
      <c r="L40" s="403"/>
      <c r="M40" s="403"/>
      <c r="N40" s="403"/>
      <c r="O40" s="403"/>
      <c r="P40" s="13"/>
      <c r="Q40" s="13"/>
    </row>
    <row r="41" spans="1:17" x14ac:dyDescent="0.2">
      <c r="A41" s="13"/>
      <c r="B41" s="13"/>
      <c r="C41" s="13"/>
      <c r="D41" s="403"/>
      <c r="E41" s="403"/>
      <c r="F41" s="403"/>
      <c r="G41" s="403"/>
      <c r="H41" s="403"/>
      <c r="I41" s="403"/>
      <c r="J41" s="403"/>
      <c r="K41" s="403"/>
      <c r="L41" s="403"/>
      <c r="M41" s="403"/>
      <c r="N41" s="403"/>
      <c r="O41" s="403"/>
      <c r="P41" s="13"/>
      <c r="Q41" s="13"/>
    </row>
    <row r="42" spans="1:17" x14ac:dyDescent="0.2">
      <c r="A42" s="16" t="s">
        <v>28</v>
      </c>
      <c r="B42" s="13"/>
      <c r="C42" s="42"/>
      <c r="D42" s="575" t="s">
        <v>643</v>
      </c>
      <c r="E42" s="575"/>
      <c r="F42" s="575"/>
      <c r="G42" s="575"/>
      <c r="H42" s="575"/>
      <c r="I42" s="575"/>
      <c r="J42" s="575"/>
      <c r="K42" s="575"/>
      <c r="L42" s="575"/>
      <c r="M42" s="575"/>
      <c r="N42" s="575"/>
      <c r="O42" s="575"/>
      <c r="P42" s="13"/>
      <c r="Q42" s="13"/>
    </row>
    <row r="43" spans="1:17" x14ac:dyDescent="0.2">
      <c r="A43" s="42"/>
      <c r="B43" s="42"/>
      <c r="C43" s="42"/>
      <c r="D43" s="575"/>
      <c r="E43" s="575"/>
      <c r="F43" s="575"/>
      <c r="G43" s="575"/>
      <c r="H43" s="575"/>
      <c r="I43" s="575"/>
      <c r="J43" s="575"/>
      <c r="K43" s="575"/>
      <c r="L43" s="575"/>
      <c r="M43" s="575"/>
      <c r="N43" s="575"/>
      <c r="O43" s="575"/>
      <c r="P43" s="13"/>
      <c r="Q43" s="13"/>
    </row>
    <row r="44" spans="1:17" x14ac:dyDescent="0.2">
      <c r="A44" s="16" t="s">
        <v>136</v>
      </c>
      <c r="B44" s="20"/>
      <c r="C44" s="20"/>
      <c r="D44" s="403" t="s">
        <v>671</v>
      </c>
      <c r="E44" s="403"/>
      <c r="F44" s="403"/>
      <c r="G44" s="403"/>
      <c r="H44" s="403"/>
      <c r="I44" s="403"/>
      <c r="J44" s="403"/>
      <c r="K44" s="403"/>
      <c r="L44" s="403"/>
      <c r="M44" s="403"/>
      <c r="N44" s="403"/>
      <c r="O44" s="403"/>
      <c r="P44" s="13"/>
      <c r="Q44" s="13"/>
    </row>
    <row r="45" spans="1:17" x14ac:dyDescent="0.2">
      <c r="A45" s="16" t="s">
        <v>12</v>
      </c>
      <c r="B45" s="13"/>
      <c r="C45" s="13"/>
      <c r="D45" s="411" t="s">
        <v>644</v>
      </c>
      <c r="E45" s="411"/>
      <c r="F45" s="411"/>
      <c r="G45" s="411"/>
      <c r="H45" s="411"/>
      <c r="I45" s="411"/>
      <c r="J45" s="411"/>
      <c r="K45" s="411"/>
      <c r="L45" s="411"/>
      <c r="M45" s="411"/>
      <c r="N45" s="411"/>
      <c r="O45" s="411"/>
      <c r="P45" s="17"/>
      <c r="Q45" s="17"/>
    </row>
    <row r="46" spans="1:17" hidden="1" x14ac:dyDescent="0.2">
      <c r="A46" s="269" t="s">
        <v>1</v>
      </c>
      <c r="E46"/>
    </row>
  </sheetData>
  <mergeCells count="42">
    <mergeCell ref="A22:D22"/>
    <mergeCell ref="A23:D23"/>
    <mergeCell ref="A24:D24"/>
    <mergeCell ref="A25:D25"/>
    <mergeCell ref="D36:O37"/>
    <mergeCell ref="D38:O39"/>
    <mergeCell ref="D45:O45"/>
    <mergeCell ref="A33:D33"/>
    <mergeCell ref="A34:D34"/>
    <mergeCell ref="A26:D26"/>
    <mergeCell ref="A30:D30"/>
    <mergeCell ref="A31:D31"/>
    <mergeCell ref="A32:D32"/>
    <mergeCell ref="A29:D29"/>
    <mergeCell ref="D40:O41"/>
    <mergeCell ref="D42:O43"/>
    <mergeCell ref="A14:D14"/>
    <mergeCell ref="A15:D15"/>
    <mergeCell ref="A16:D16"/>
    <mergeCell ref="A27:D27"/>
    <mergeCell ref="A28:D28"/>
    <mergeCell ref="A18:D18"/>
    <mergeCell ref="A19:D19"/>
    <mergeCell ref="A17:D17"/>
    <mergeCell ref="A20:D20"/>
    <mergeCell ref="A21:D21"/>
    <mergeCell ref="A13:D13"/>
    <mergeCell ref="A7:D8"/>
    <mergeCell ref="E7:E8"/>
    <mergeCell ref="F7:F8"/>
    <mergeCell ref="H7:H8"/>
    <mergeCell ref="J7:J8"/>
    <mergeCell ref="D44:O44"/>
    <mergeCell ref="L7:L8"/>
    <mergeCell ref="A2:L2"/>
    <mergeCell ref="N7:N8"/>
    <mergeCell ref="A10:D10"/>
    <mergeCell ref="A11:D11"/>
    <mergeCell ref="A12:D12"/>
    <mergeCell ref="A3:L3"/>
    <mergeCell ref="N2:O2"/>
    <mergeCell ref="A4:H4"/>
  </mergeCells>
  <hyperlinks>
    <hyperlink ref="N2:O2" location="Índice!A1" tooltip="Ir a Índice" display="Índice!A1"/>
  </hyperlinks>
  <pageMargins left="0.78740157480314965" right="0.59055118110236204" top="0.95833333333333337" bottom="0.86614173228346458" header="0" footer="0.39370078740157499"/>
  <pageSetup orientation="portrait" r:id="rId1"/>
  <headerFooter alignWithMargins="0">
    <oddHeader>&amp;L&amp;"Arial,Negrita"&amp;12&amp;K000080INEGI. Anuario estadístico y geográfico de Veracruz de Ignacio de la Llave 2016.
Componente Salud</oddHeader>
    <oddFooter>&amp;R&amp;P/&amp;N</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9"/>
  <dimension ref="A1:P67"/>
  <sheetViews>
    <sheetView view="pageLayout" zoomScaleNormal="100" workbookViewId="0">
      <selection activeCell="D5" sqref="D5"/>
    </sheetView>
  </sheetViews>
  <sheetFormatPr baseColWidth="10" defaultColWidth="0" defaultRowHeight="10.199999999999999" zeroHeight="1" x14ac:dyDescent="0.2"/>
  <cols>
    <col min="1" max="1" width="2.140625" customWidth="1"/>
    <col min="2" max="2" width="2.85546875" customWidth="1"/>
    <col min="3" max="3" width="1.42578125" customWidth="1"/>
    <col min="4" max="4" width="15.85546875" customWidth="1"/>
    <col min="5" max="5" width="9.42578125" style="8" customWidth="1"/>
    <col min="6" max="6" width="9.42578125" customWidth="1"/>
    <col min="7" max="7" width="8.85546875" customWidth="1"/>
    <col min="8" max="8" width="8.140625" customWidth="1"/>
    <col min="9" max="9" width="8.42578125" customWidth="1"/>
    <col min="10" max="10" width="8.140625" customWidth="1"/>
    <col min="11" max="11" width="11" customWidth="1"/>
    <col min="12" max="12" width="8.28515625" customWidth="1"/>
    <col min="13" max="13" width="2.7109375" customWidth="1"/>
    <col min="14" max="14" width="6.85546875" customWidth="1"/>
    <col min="15" max="15" width="11.140625" customWidth="1"/>
  </cols>
  <sheetData>
    <row r="1" spans="1:16" ht="7.5" customHeight="1" x14ac:dyDescent="0.2"/>
    <row r="2" spans="1:16" ht="13.2" x14ac:dyDescent="0.25">
      <c r="A2" s="390" t="s">
        <v>186</v>
      </c>
      <c r="B2" s="414"/>
      <c r="C2" s="414"/>
      <c r="D2" s="414"/>
      <c r="E2" s="414"/>
      <c r="F2" s="414"/>
      <c r="G2" s="414"/>
      <c r="H2" s="414"/>
      <c r="I2" s="414"/>
      <c r="J2" s="414"/>
      <c r="K2" s="414"/>
      <c r="L2" s="44"/>
      <c r="M2" s="44"/>
      <c r="N2" s="395" t="s">
        <v>185</v>
      </c>
      <c r="O2" s="395"/>
      <c r="P2" t="s">
        <v>1</v>
      </c>
    </row>
    <row r="3" spans="1:16" ht="13.2" x14ac:dyDescent="0.25">
      <c r="A3" s="390" t="s">
        <v>899</v>
      </c>
      <c r="B3" s="414"/>
      <c r="C3" s="414"/>
      <c r="D3" s="414"/>
      <c r="E3" s="414"/>
      <c r="F3" s="414"/>
      <c r="G3" s="414"/>
      <c r="H3" s="414"/>
      <c r="I3" s="414"/>
      <c r="J3" s="414"/>
      <c r="K3" s="414"/>
      <c r="L3" s="18"/>
      <c r="M3" s="18"/>
      <c r="N3" s="18"/>
    </row>
    <row r="4" spans="1:16" ht="13.2" x14ac:dyDescent="0.25">
      <c r="A4" s="390" t="s">
        <v>898</v>
      </c>
      <c r="B4" s="414"/>
      <c r="C4" s="414"/>
      <c r="D4" s="414"/>
      <c r="E4" s="414"/>
      <c r="F4" s="414"/>
      <c r="G4" s="414"/>
      <c r="H4" s="414"/>
      <c r="I4" s="414"/>
      <c r="J4" s="414"/>
      <c r="K4" s="414"/>
      <c r="L4" s="18"/>
      <c r="M4" s="18"/>
      <c r="N4" s="18"/>
    </row>
    <row r="5" spans="1:16" x14ac:dyDescent="0.2">
      <c r="A5" s="5"/>
      <c r="B5" s="5"/>
      <c r="C5" s="5"/>
      <c r="D5" s="5"/>
      <c r="E5" s="6"/>
      <c r="F5" s="6"/>
      <c r="G5" s="6"/>
      <c r="H5" s="6"/>
      <c r="I5" s="5"/>
      <c r="J5" s="5"/>
      <c r="K5" s="5"/>
      <c r="L5" s="5"/>
      <c r="M5" s="5"/>
      <c r="N5" s="5"/>
      <c r="O5" s="7"/>
    </row>
    <row r="6" spans="1:16" ht="1.5" customHeight="1" x14ac:dyDescent="0.2"/>
    <row r="7" spans="1:16" ht="22.5" customHeight="1" x14ac:dyDescent="0.2">
      <c r="A7" s="400" t="s">
        <v>183</v>
      </c>
      <c r="B7" s="400"/>
      <c r="C7" s="400"/>
      <c r="D7" s="400"/>
      <c r="E7" s="21" t="s">
        <v>4</v>
      </c>
      <c r="F7" s="10" t="s">
        <v>6</v>
      </c>
      <c r="G7" s="10" t="s">
        <v>15</v>
      </c>
      <c r="H7" s="9" t="s">
        <v>658</v>
      </c>
      <c r="I7" s="10" t="s">
        <v>14</v>
      </c>
      <c r="J7" s="9" t="s">
        <v>740</v>
      </c>
      <c r="K7" s="9" t="s">
        <v>26</v>
      </c>
      <c r="L7" s="9" t="s">
        <v>25</v>
      </c>
      <c r="M7" s="32" t="s">
        <v>10</v>
      </c>
      <c r="N7" s="9" t="s">
        <v>739</v>
      </c>
      <c r="O7" s="9" t="s">
        <v>182</v>
      </c>
    </row>
    <row r="8" spans="1:16" ht="1.5" customHeight="1" x14ac:dyDescent="0.2">
      <c r="A8" s="7"/>
      <c r="B8" s="7"/>
      <c r="C8" s="7"/>
      <c r="D8" s="7"/>
      <c r="E8" s="12"/>
      <c r="F8" s="12"/>
      <c r="G8" s="12"/>
      <c r="H8" s="12"/>
      <c r="I8" s="7"/>
      <c r="J8" s="7"/>
      <c r="K8" s="12"/>
      <c r="L8" s="12"/>
      <c r="M8" s="12"/>
      <c r="N8" s="12"/>
      <c r="O8" s="7"/>
    </row>
    <row r="9" spans="1:16" ht="23.25" customHeight="1" x14ac:dyDescent="0.2">
      <c r="A9" s="567" t="s">
        <v>4</v>
      </c>
      <c r="B9" s="568"/>
      <c r="C9" s="568"/>
      <c r="D9" s="568"/>
      <c r="E9" s="98">
        <f>SUM(F9:O9)</f>
        <v>2030166</v>
      </c>
      <c r="F9" s="98">
        <f>SUM(F10:F30)</f>
        <v>880792</v>
      </c>
      <c r="G9" s="98">
        <f t="shared" ref="G9:O9" si="0">SUM(G10:G30)</f>
        <v>142948</v>
      </c>
      <c r="H9" s="98">
        <f t="shared" si="0"/>
        <v>134606</v>
      </c>
      <c r="I9" s="98">
        <f t="shared" si="0"/>
        <v>9788</v>
      </c>
      <c r="J9" s="98">
        <f t="shared" si="0"/>
        <v>20825</v>
      </c>
      <c r="K9" s="98">
        <f t="shared" si="0"/>
        <v>262385</v>
      </c>
      <c r="L9" s="98">
        <f t="shared" si="0"/>
        <v>558984</v>
      </c>
      <c r="M9" s="98"/>
      <c r="N9" s="98">
        <f t="shared" si="0"/>
        <v>12978</v>
      </c>
      <c r="O9" s="98">
        <f t="shared" si="0"/>
        <v>6860</v>
      </c>
    </row>
    <row r="10" spans="1:16" ht="28.5" customHeight="1" x14ac:dyDescent="0.2">
      <c r="A10" s="578" t="s">
        <v>722</v>
      </c>
      <c r="B10" s="578"/>
      <c r="C10" s="578"/>
      <c r="D10" s="578"/>
      <c r="E10" s="98">
        <f t="shared" ref="E10:E30" si="1">SUM(F10:O10)</f>
        <v>1037305</v>
      </c>
      <c r="F10" s="96">
        <v>438346</v>
      </c>
      <c r="G10" s="96">
        <v>63891</v>
      </c>
      <c r="H10" s="96">
        <v>75199</v>
      </c>
      <c r="I10" s="96">
        <v>5549</v>
      </c>
      <c r="J10" s="96">
        <v>8026</v>
      </c>
      <c r="K10" s="96">
        <v>147690</v>
      </c>
      <c r="L10" s="96">
        <v>288695</v>
      </c>
      <c r="M10" s="96"/>
      <c r="N10" s="96">
        <v>6018</v>
      </c>
      <c r="O10" s="96">
        <v>3891</v>
      </c>
    </row>
    <row r="11" spans="1:16" ht="39.75" customHeight="1" x14ac:dyDescent="0.2">
      <c r="A11" s="578" t="s">
        <v>723</v>
      </c>
      <c r="B11" s="578"/>
      <c r="C11" s="578"/>
      <c r="D11" s="578"/>
      <c r="E11" s="98">
        <f t="shared" si="1"/>
        <v>222598</v>
      </c>
      <c r="F11" s="96">
        <v>123194</v>
      </c>
      <c r="G11" s="96">
        <v>19933</v>
      </c>
      <c r="H11" s="96">
        <v>16241</v>
      </c>
      <c r="I11" s="96">
        <v>388</v>
      </c>
      <c r="J11" s="96">
        <v>3045</v>
      </c>
      <c r="K11" s="96">
        <v>8897</v>
      </c>
      <c r="L11" s="96">
        <v>48758</v>
      </c>
      <c r="M11" s="96"/>
      <c r="N11" s="96">
        <v>1016</v>
      </c>
      <c r="O11" s="96">
        <v>1126</v>
      </c>
    </row>
    <row r="12" spans="1:16" ht="28.5" customHeight="1" x14ac:dyDescent="0.2">
      <c r="A12" s="578" t="s">
        <v>724</v>
      </c>
      <c r="B12" s="578"/>
      <c r="C12" s="578"/>
      <c r="D12" s="578"/>
      <c r="E12" s="98">
        <f t="shared" si="1"/>
        <v>221548</v>
      </c>
      <c r="F12" s="96">
        <v>101500</v>
      </c>
      <c r="G12" s="96">
        <v>12963</v>
      </c>
      <c r="H12" s="96">
        <v>13208</v>
      </c>
      <c r="I12" s="96">
        <v>1125</v>
      </c>
      <c r="J12" s="96">
        <v>2306</v>
      </c>
      <c r="K12" s="96">
        <v>27930</v>
      </c>
      <c r="L12" s="96">
        <v>60682</v>
      </c>
      <c r="M12" s="96"/>
      <c r="N12" s="96">
        <v>1159</v>
      </c>
      <c r="O12" s="96">
        <v>675</v>
      </c>
    </row>
    <row r="13" spans="1:16" ht="28.5" customHeight="1" x14ac:dyDescent="0.2">
      <c r="A13" s="578" t="s">
        <v>725</v>
      </c>
      <c r="B13" s="578"/>
      <c r="C13" s="578"/>
      <c r="D13" s="578"/>
      <c r="E13" s="98">
        <f t="shared" si="1"/>
        <v>68814</v>
      </c>
      <c r="F13" s="96">
        <v>20645</v>
      </c>
      <c r="G13" s="96">
        <v>6505</v>
      </c>
      <c r="H13" s="96">
        <v>2100</v>
      </c>
      <c r="I13" s="96">
        <v>189</v>
      </c>
      <c r="J13" s="96">
        <v>661</v>
      </c>
      <c r="K13" s="96">
        <v>11696</v>
      </c>
      <c r="L13" s="96">
        <v>26122</v>
      </c>
      <c r="M13" s="96"/>
      <c r="N13" s="96">
        <v>648</v>
      </c>
      <c r="O13" s="96">
        <v>248</v>
      </c>
    </row>
    <row r="14" spans="1:16" ht="28.5" customHeight="1" x14ac:dyDescent="0.2">
      <c r="A14" s="578" t="s">
        <v>742</v>
      </c>
      <c r="B14" s="578"/>
      <c r="C14" s="578"/>
      <c r="D14" s="578"/>
      <c r="E14" s="98">
        <f t="shared" si="1"/>
        <v>64814</v>
      </c>
      <c r="F14" s="96">
        <v>30703</v>
      </c>
      <c r="G14" s="96">
        <v>1909</v>
      </c>
      <c r="H14" s="96">
        <v>4020</v>
      </c>
      <c r="I14" s="96">
        <v>241</v>
      </c>
      <c r="J14" s="96">
        <v>489</v>
      </c>
      <c r="K14" s="96">
        <v>6475</v>
      </c>
      <c r="L14" s="96">
        <v>20914</v>
      </c>
      <c r="M14" s="96"/>
      <c r="N14" s="96">
        <v>0</v>
      </c>
      <c r="O14" s="96">
        <v>63</v>
      </c>
    </row>
    <row r="15" spans="1:16" ht="17.25" customHeight="1" x14ac:dyDescent="0.2">
      <c r="A15" s="578" t="s">
        <v>726</v>
      </c>
      <c r="B15" s="578"/>
      <c r="C15" s="578"/>
      <c r="D15" s="578"/>
      <c r="E15" s="98">
        <f t="shared" si="1"/>
        <v>61724</v>
      </c>
      <c r="F15" s="96">
        <v>42100</v>
      </c>
      <c r="G15" s="96">
        <v>3822</v>
      </c>
      <c r="H15" s="96">
        <v>8177</v>
      </c>
      <c r="I15" s="96">
        <v>6</v>
      </c>
      <c r="J15" s="96">
        <v>2191</v>
      </c>
      <c r="K15" s="96">
        <v>6</v>
      </c>
      <c r="L15" s="96">
        <v>5422</v>
      </c>
      <c r="M15" s="96"/>
      <c r="N15" s="96">
        <v>0</v>
      </c>
      <c r="O15" s="96">
        <v>0</v>
      </c>
    </row>
    <row r="16" spans="1:16" ht="17.25" customHeight="1" x14ac:dyDescent="0.2">
      <c r="A16" s="578" t="s">
        <v>727</v>
      </c>
      <c r="B16" s="578"/>
      <c r="C16" s="578"/>
      <c r="D16" s="578"/>
      <c r="E16" s="98">
        <f t="shared" si="1"/>
        <v>38178</v>
      </c>
      <c r="F16" s="96">
        <v>18836</v>
      </c>
      <c r="G16" s="96">
        <v>3097</v>
      </c>
      <c r="H16" s="96">
        <v>4222</v>
      </c>
      <c r="I16" s="96">
        <v>370</v>
      </c>
      <c r="J16" s="96">
        <v>673</v>
      </c>
      <c r="K16" s="96">
        <v>3567</v>
      </c>
      <c r="L16" s="96">
        <v>7043</v>
      </c>
      <c r="M16" s="96"/>
      <c r="N16" s="96">
        <v>226</v>
      </c>
      <c r="O16" s="96">
        <v>144</v>
      </c>
    </row>
    <row r="17" spans="1:15" ht="17.25" customHeight="1" x14ac:dyDescent="0.2">
      <c r="A17" s="578" t="s">
        <v>728</v>
      </c>
      <c r="B17" s="578"/>
      <c r="C17" s="578"/>
      <c r="D17" s="578"/>
      <c r="E17" s="98">
        <f t="shared" si="1"/>
        <v>29469</v>
      </c>
      <c r="F17" s="96">
        <v>5800</v>
      </c>
      <c r="G17" s="96">
        <v>1210</v>
      </c>
      <c r="H17" s="96">
        <v>606</v>
      </c>
      <c r="I17" s="96">
        <v>109</v>
      </c>
      <c r="J17" s="96">
        <v>435</v>
      </c>
      <c r="K17" s="96">
        <v>10839</v>
      </c>
      <c r="L17" s="96">
        <v>10347</v>
      </c>
      <c r="M17" s="96"/>
      <c r="N17" s="96">
        <v>118</v>
      </c>
      <c r="O17" s="96">
        <v>5</v>
      </c>
    </row>
    <row r="18" spans="1:15" ht="17.25" customHeight="1" x14ac:dyDescent="0.2">
      <c r="A18" s="578" t="s">
        <v>729</v>
      </c>
      <c r="B18" s="578"/>
      <c r="C18" s="578"/>
      <c r="D18" s="578"/>
      <c r="E18" s="98">
        <f t="shared" si="1"/>
        <v>22500</v>
      </c>
      <c r="F18" s="96">
        <v>1316</v>
      </c>
      <c r="G18" s="96">
        <v>3519</v>
      </c>
      <c r="H18" s="96">
        <v>526</v>
      </c>
      <c r="I18" s="96">
        <v>479</v>
      </c>
      <c r="J18" s="96">
        <v>530</v>
      </c>
      <c r="K18" s="96">
        <v>4827</v>
      </c>
      <c r="L18" s="96">
        <v>10876</v>
      </c>
      <c r="M18" s="96"/>
      <c r="N18" s="96">
        <v>339</v>
      </c>
      <c r="O18" s="96">
        <v>88</v>
      </c>
    </row>
    <row r="19" spans="1:15" ht="17.25" customHeight="1" x14ac:dyDescent="0.2">
      <c r="A19" s="578" t="s">
        <v>730</v>
      </c>
      <c r="B19" s="578"/>
      <c r="C19" s="578"/>
      <c r="D19" s="578"/>
      <c r="E19" s="98">
        <f t="shared" si="1"/>
        <v>21098</v>
      </c>
      <c r="F19" s="96">
        <v>8965</v>
      </c>
      <c r="G19" s="96">
        <v>4471</v>
      </c>
      <c r="H19" s="96">
        <v>815</v>
      </c>
      <c r="I19" s="96">
        <v>71</v>
      </c>
      <c r="J19" s="96">
        <v>129</v>
      </c>
      <c r="K19" s="96">
        <v>1726</v>
      </c>
      <c r="L19" s="96">
        <v>4225</v>
      </c>
      <c r="M19" s="96"/>
      <c r="N19" s="96">
        <v>608</v>
      </c>
      <c r="O19" s="96">
        <v>88</v>
      </c>
    </row>
    <row r="20" spans="1:15" ht="39.75" customHeight="1" x14ac:dyDescent="0.2">
      <c r="A20" s="578" t="s">
        <v>743</v>
      </c>
      <c r="B20" s="578"/>
      <c r="C20" s="578"/>
      <c r="D20" s="578"/>
      <c r="E20" s="329">
        <f t="shared" si="1"/>
        <v>19559</v>
      </c>
      <c r="F20" s="331">
        <v>7924</v>
      </c>
      <c r="G20" s="331">
        <v>4023</v>
      </c>
      <c r="H20" s="331">
        <v>688</v>
      </c>
      <c r="I20" s="331">
        <v>200</v>
      </c>
      <c r="J20" s="331">
        <v>112</v>
      </c>
      <c r="K20" s="331">
        <v>1680</v>
      </c>
      <c r="L20" s="331">
        <v>4309</v>
      </c>
      <c r="M20" s="331"/>
      <c r="N20" s="331">
        <v>594</v>
      </c>
      <c r="O20" s="331">
        <v>29</v>
      </c>
    </row>
    <row r="21" spans="1:15" ht="17.25" customHeight="1" x14ac:dyDescent="0.2">
      <c r="A21" s="578" t="s">
        <v>731</v>
      </c>
      <c r="B21" s="578"/>
      <c r="C21" s="578"/>
      <c r="D21" s="578"/>
      <c r="E21" s="98">
        <f t="shared" si="1"/>
        <v>18740</v>
      </c>
      <c r="F21" s="96">
        <v>1747</v>
      </c>
      <c r="G21" s="96">
        <v>111</v>
      </c>
      <c r="H21" s="96">
        <v>128</v>
      </c>
      <c r="I21" s="96">
        <v>168</v>
      </c>
      <c r="J21" s="96">
        <v>47</v>
      </c>
      <c r="K21" s="96">
        <v>10894</v>
      </c>
      <c r="L21" s="96">
        <v>5497</v>
      </c>
      <c r="M21" s="96"/>
      <c r="N21" s="96">
        <v>146</v>
      </c>
      <c r="O21" s="96">
        <v>2</v>
      </c>
    </row>
    <row r="22" spans="1:15" ht="17.25" customHeight="1" x14ac:dyDescent="0.2">
      <c r="A22" s="578" t="s">
        <v>732</v>
      </c>
      <c r="B22" s="578"/>
      <c r="C22" s="578"/>
      <c r="D22" s="578"/>
      <c r="E22" s="98">
        <f t="shared" si="1"/>
        <v>18334</v>
      </c>
      <c r="F22" s="96">
        <v>15036</v>
      </c>
      <c r="G22" s="96">
        <v>602</v>
      </c>
      <c r="H22" s="96">
        <v>1088</v>
      </c>
      <c r="I22" s="96">
        <v>0</v>
      </c>
      <c r="J22" s="96">
        <v>0</v>
      </c>
      <c r="K22" s="96">
        <v>44</v>
      </c>
      <c r="L22" s="96">
        <v>1532</v>
      </c>
      <c r="M22" s="96"/>
      <c r="N22" s="96">
        <v>0</v>
      </c>
      <c r="O22" s="96">
        <v>32</v>
      </c>
    </row>
    <row r="23" spans="1:15" ht="17.25" customHeight="1" x14ac:dyDescent="0.2">
      <c r="A23" s="578" t="s">
        <v>733</v>
      </c>
      <c r="B23" s="578"/>
      <c r="C23" s="578"/>
      <c r="D23" s="578"/>
      <c r="E23" s="98">
        <f t="shared" si="1"/>
        <v>18089</v>
      </c>
      <c r="F23" s="96">
        <v>5479</v>
      </c>
      <c r="G23" s="96">
        <v>792</v>
      </c>
      <c r="H23" s="96">
        <v>165</v>
      </c>
      <c r="I23" s="96">
        <v>77</v>
      </c>
      <c r="J23" s="96">
        <v>90</v>
      </c>
      <c r="K23" s="96">
        <v>7244</v>
      </c>
      <c r="L23" s="96">
        <v>3968</v>
      </c>
      <c r="M23" s="96"/>
      <c r="N23" s="96">
        <v>257</v>
      </c>
      <c r="O23" s="96">
        <v>17</v>
      </c>
    </row>
    <row r="24" spans="1:15" ht="17.25" customHeight="1" x14ac:dyDescent="0.2">
      <c r="A24" s="578" t="s">
        <v>734</v>
      </c>
      <c r="B24" s="578"/>
      <c r="C24" s="578"/>
      <c r="D24" s="578"/>
      <c r="E24" s="98">
        <f t="shared" si="1"/>
        <v>17534</v>
      </c>
      <c r="F24" s="96">
        <v>8094</v>
      </c>
      <c r="G24" s="96">
        <v>1408</v>
      </c>
      <c r="H24" s="96">
        <v>1130</v>
      </c>
      <c r="I24" s="96">
        <v>31</v>
      </c>
      <c r="J24" s="96">
        <v>399</v>
      </c>
      <c r="K24" s="96">
        <v>3199</v>
      </c>
      <c r="L24" s="96">
        <v>3228</v>
      </c>
      <c r="M24" s="96"/>
      <c r="N24" s="96">
        <v>6</v>
      </c>
      <c r="O24" s="96">
        <v>39</v>
      </c>
    </row>
    <row r="25" spans="1:15" ht="17.25" customHeight="1" x14ac:dyDescent="0.2">
      <c r="A25" s="578" t="s">
        <v>735</v>
      </c>
      <c r="B25" s="578"/>
      <c r="C25" s="578"/>
      <c r="D25" s="578"/>
      <c r="E25" s="98">
        <f t="shared" si="1"/>
        <v>12159</v>
      </c>
      <c r="F25" s="96">
        <v>4752</v>
      </c>
      <c r="G25" s="96">
        <v>1909</v>
      </c>
      <c r="H25" s="96">
        <v>470</v>
      </c>
      <c r="I25" s="96">
        <v>148</v>
      </c>
      <c r="J25" s="96">
        <v>169</v>
      </c>
      <c r="K25" s="96">
        <v>732</v>
      </c>
      <c r="L25" s="96">
        <v>3855</v>
      </c>
      <c r="M25" s="96"/>
      <c r="N25" s="96">
        <v>89</v>
      </c>
      <c r="O25" s="96">
        <v>35</v>
      </c>
    </row>
    <row r="26" spans="1:15" ht="17.25" customHeight="1" x14ac:dyDescent="0.2">
      <c r="A26" s="578" t="s">
        <v>736</v>
      </c>
      <c r="B26" s="578"/>
      <c r="C26" s="578"/>
      <c r="D26" s="578"/>
      <c r="E26" s="98">
        <f t="shared" si="1"/>
        <v>11374</v>
      </c>
      <c r="F26" s="96">
        <v>4237</v>
      </c>
      <c r="G26" s="96">
        <v>244</v>
      </c>
      <c r="H26" s="96">
        <v>706</v>
      </c>
      <c r="I26" s="96">
        <v>124</v>
      </c>
      <c r="J26" s="96">
        <v>91</v>
      </c>
      <c r="K26" s="96">
        <v>2282</v>
      </c>
      <c r="L26" s="96">
        <v>3594</v>
      </c>
      <c r="M26" s="96"/>
      <c r="N26" s="96">
        <v>90</v>
      </c>
      <c r="O26" s="96">
        <v>6</v>
      </c>
    </row>
    <row r="27" spans="1:15" ht="28.5" customHeight="1" x14ac:dyDescent="0.2">
      <c r="A27" s="578" t="s">
        <v>737</v>
      </c>
      <c r="B27" s="578"/>
      <c r="C27" s="578"/>
      <c r="D27" s="578"/>
      <c r="E27" s="98">
        <f t="shared" si="1"/>
        <v>9108</v>
      </c>
      <c r="F27" s="96">
        <v>6674</v>
      </c>
      <c r="G27" s="96">
        <v>651</v>
      </c>
      <c r="H27" s="96">
        <v>726</v>
      </c>
      <c r="I27" s="96">
        <v>22</v>
      </c>
      <c r="J27" s="96">
        <v>159</v>
      </c>
      <c r="K27" s="96">
        <v>335</v>
      </c>
      <c r="L27" s="96">
        <v>475</v>
      </c>
      <c r="M27" s="96"/>
      <c r="N27" s="96">
        <v>3</v>
      </c>
      <c r="O27" s="96">
        <v>63</v>
      </c>
    </row>
    <row r="28" spans="1:15" ht="17.25" customHeight="1" x14ac:dyDescent="0.2">
      <c r="A28" s="578" t="s">
        <v>738</v>
      </c>
      <c r="B28" s="578"/>
      <c r="C28" s="578"/>
      <c r="D28" s="578"/>
      <c r="E28" s="98">
        <f t="shared" si="1"/>
        <v>8442</v>
      </c>
      <c r="F28" s="96">
        <v>4994</v>
      </c>
      <c r="G28" s="96">
        <v>618</v>
      </c>
      <c r="H28" s="96">
        <v>348</v>
      </c>
      <c r="I28" s="96">
        <v>23</v>
      </c>
      <c r="J28" s="96">
        <v>92</v>
      </c>
      <c r="K28" s="96">
        <v>218</v>
      </c>
      <c r="L28" s="96">
        <v>2097</v>
      </c>
      <c r="M28" s="96"/>
      <c r="N28" s="96">
        <v>33</v>
      </c>
      <c r="O28" s="96">
        <v>19</v>
      </c>
    </row>
    <row r="29" spans="1:15" ht="17.25" customHeight="1" x14ac:dyDescent="0.2">
      <c r="A29" s="578" t="s">
        <v>744</v>
      </c>
      <c r="B29" s="578"/>
      <c r="C29" s="578"/>
      <c r="D29" s="578"/>
      <c r="E29" s="98">
        <f t="shared" si="1"/>
        <v>8378</v>
      </c>
      <c r="F29" s="96">
        <v>2586</v>
      </c>
      <c r="G29" s="96">
        <v>1797</v>
      </c>
      <c r="H29" s="96">
        <v>190</v>
      </c>
      <c r="I29" s="96">
        <v>5</v>
      </c>
      <c r="J29" s="96">
        <v>133</v>
      </c>
      <c r="K29" s="96">
        <v>30</v>
      </c>
      <c r="L29" s="96">
        <v>2989</v>
      </c>
      <c r="M29" s="96"/>
      <c r="N29" s="96">
        <v>622</v>
      </c>
      <c r="O29" s="96">
        <v>26</v>
      </c>
    </row>
    <row r="30" spans="1:15" ht="28.5" customHeight="1" x14ac:dyDescent="0.2">
      <c r="A30" s="578" t="s">
        <v>181</v>
      </c>
      <c r="B30" s="578"/>
      <c r="C30" s="578"/>
      <c r="D30" s="578"/>
      <c r="E30" s="98">
        <f t="shared" si="1"/>
        <v>100401</v>
      </c>
      <c r="F30" s="96">
        <v>27864</v>
      </c>
      <c r="G30" s="96">
        <v>9473</v>
      </c>
      <c r="H30" s="96">
        <v>3853</v>
      </c>
      <c r="I30" s="96">
        <v>463</v>
      </c>
      <c r="J30" s="96">
        <v>1048</v>
      </c>
      <c r="K30" s="96">
        <v>12074</v>
      </c>
      <c r="L30" s="96">
        <v>44356</v>
      </c>
      <c r="M30" s="96"/>
      <c r="N30" s="96">
        <v>1006</v>
      </c>
      <c r="O30" s="96">
        <v>264</v>
      </c>
    </row>
    <row r="31" spans="1:15" ht="16.5" customHeight="1" x14ac:dyDescent="0.2">
      <c r="A31" s="399"/>
      <c r="B31" s="399"/>
      <c r="C31" s="399"/>
      <c r="D31" s="399"/>
      <c r="E31" s="12"/>
      <c r="F31" s="12"/>
      <c r="G31" s="12"/>
      <c r="H31" s="12"/>
      <c r="I31" s="14"/>
      <c r="J31" s="14"/>
      <c r="K31" s="14"/>
      <c r="L31" s="14"/>
      <c r="M31" s="14"/>
      <c r="N31" s="14"/>
      <c r="O31" s="14"/>
    </row>
    <row r="32" spans="1:15" x14ac:dyDescent="0.2">
      <c r="A32" s="13"/>
      <c r="B32" s="13"/>
      <c r="C32" s="13"/>
      <c r="D32" s="13"/>
      <c r="F32" s="13"/>
      <c r="G32" s="13"/>
      <c r="H32" s="13"/>
      <c r="I32" s="13"/>
      <c r="J32" s="13"/>
      <c r="K32" s="13"/>
      <c r="L32" s="13"/>
      <c r="M32" s="13"/>
      <c r="N32" s="13"/>
      <c r="O32" s="267"/>
    </row>
    <row r="33" spans="1:15" x14ac:dyDescent="0.2">
      <c r="A33" s="16" t="s">
        <v>9</v>
      </c>
      <c r="B33" s="13"/>
      <c r="C33" s="16"/>
      <c r="D33" s="403" t="s">
        <v>180</v>
      </c>
      <c r="E33" s="403"/>
      <c r="F33" s="403"/>
      <c r="G33" s="403"/>
      <c r="H33" s="403"/>
      <c r="I33" s="403"/>
      <c r="J33" s="403"/>
      <c r="K33" s="403"/>
      <c r="L33" s="403"/>
      <c r="M33" s="403"/>
      <c r="N33" s="403"/>
      <c r="O33" s="403"/>
    </row>
    <row r="34" spans="1:15" x14ac:dyDescent="0.2">
      <c r="A34" s="42"/>
      <c r="B34" s="42"/>
      <c r="C34" s="13"/>
      <c r="D34" s="403"/>
      <c r="E34" s="403"/>
      <c r="F34" s="403"/>
      <c r="G34" s="403"/>
      <c r="H34" s="403"/>
      <c r="I34" s="403"/>
      <c r="J34" s="403"/>
      <c r="K34" s="403"/>
      <c r="L34" s="403"/>
      <c r="M34" s="403"/>
      <c r="N34" s="403"/>
      <c r="O34" s="403"/>
    </row>
    <row r="35" spans="1:15" x14ac:dyDescent="0.2">
      <c r="A35" s="13" t="s">
        <v>10</v>
      </c>
      <c r="B35" s="13"/>
      <c r="C35" s="13"/>
      <c r="D35" s="576" t="s">
        <v>741</v>
      </c>
      <c r="E35" s="576"/>
      <c r="F35" s="576"/>
      <c r="G35" s="576"/>
      <c r="H35" s="576"/>
      <c r="I35" s="576"/>
      <c r="J35" s="576"/>
      <c r="K35" s="576"/>
      <c r="L35" s="576"/>
      <c r="M35" s="576"/>
      <c r="N35" s="576"/>
      <c r="O35" s="576"/>
    </row>
    <row r="36" spans="1:15" x14ac:dyDescent="0.2">
      <c r="A36" s="16" t="s">
        <v>12</v>
      </c>
      <c r="B36" s="13"/>
      <c r="C36" s="13"/>
      <c r="D36" s="577" t="s">
        <v>745</v>
      </c>
      <c r="E36" s="577"/>
      <c r="F36" s="577"/>
      <c r="G36" s="577"/>
      <c r="H36" s="577"/>
      <c r="I36" s="577"/>
      <c r="J36" s="577"/>
      <c r="K36" s="577"/>
      <c r="L36" s="577"/>
      <c r="M36" s="577"/>
      <c r="N36" s="577"/>
      <c r="O36" s="577"/>
    </row>
    <row r="37" spans="1:15" hidden="1" x14ac:dyDescent="0.2">
      <c r="A37" s="270" t="s">
        <v>1</v>
      </c>
      <c r="B37" s="163"/>
      <c r="C37" s="163"/>
      <c r="D37" s="163"/>
      <c r="E37" s="48"/>
      <c r="F37" s="13"/>
      <c r="G37" s="13"/>
      <c r="H37" s="13"/>
      <c r="I37" s="13"/>
      <c r="J37" s="13"/>
      <c r="K37" s="13"/>
      <c r="L37" s="13"/>
      <c r="M37" s="13"/>
      <c r="N37" s="13"/>
      <c r="O37" s="13"/>
    </row>
    <row r="38" spans="1:15" hidden="1" x14ac:dyDescent="0.2">
      <c r="A38" s="164"/>
      <c r="B38" s="163"/>
      <c r="C38" s="163"/>
      <c r="D38" s="163"/>
      <c r="E38" s="48"/>
      <c r="F38" s="13"/>
      <c r="G38" s="13"/>
      <c r="H38" s="13"/>
      <c r="I38" s="13"/>
      <c r="J38" s="13"/>
      <c r="K38" s="13"/>
      <c r="L38" s="13"/>
      <c r="M38" s="13"/>
      <c r="N38" s="13"/>
      <c r="O38" s="13"/>
    </row>
    <row r="39" spans="1:15" hidden="1" x14ac:dyDescent="0.2">
      <c r="A39" s="164"/>
      <c r="B39" s="163"/>
      <c r="C39" s="163"/>
      <c r="D39" s="163"/>
      <c r="E39" s="48"/>
      <c r="F39" s="13"/>
      <c r="G39" s="13"/>
      <c r="H39" s="13"/>
      <c r="I39" s="13"/>
      <c r="J39" s="13"/>
      <c r="K39" s="13"/>
      <c r="L39" s="13"/>
      <c r="M39" s="13"/>
      <c r="N39" s="13"/>
      <c r="O39" s="13"/>
    </row>
    <row r="40" spans="1:15" hidden="1" x14ac:dyDescent="0.2">
      <c r="A40" s="164"/>
      <c r="B40" s="163"/>
      <c r="C40" s="163"/>
      <c r="D40" s="163"/>
      <c r="E40" s="48"/>
      <c r="F40" s="13"/>
      <c r="G40" s="13"/>
      <c r="H40" s="13"/>
      <c r="I40" s="13"/>
      <c r="J40" s="13"/>
      <c r="K40" s="13"/>
      <c r="L40" s="13"/>
      <c r="M40" s="13"/>
      <c r="N40" s="13"/>
      <c r="O40" s="13"/>
    </row>
    <row r="41" spans="1:15" hidden="1" x14ac:dyDescent="0.2">
      <c r="A41" s="164"/>
      <c r="B41" s="163"/>
      <c r="C41" s="163"/>
      <c r="D41" s="163"/>
      <c r="E41" s="48"/>
      <c r="F41" s="13"/>
      <c r="G41" s="13"/>
      <c r="H41" s="13"/>
      <c r="I41" s="13"/>
      <c r="J41" s="13"/>
      <c r="K41" s="13"/>
      <c r="L41" s="13"/>
      <c r="M41" s="13"/>
      <c r="N41" s="13"/>
      <c r="O41" s="13"/>
    </row>
    <row r="42" spans="1:15" hidden="1" x14ac:dyDescent="0.2">
      <c r="A42" s="164"/>
      <c r="B42" s="163"/>
      <c r="C42" s="163"/>
      <c r="D42" s="163"/>
      <c r="E42" s="48"/>
      <c r="F42" s="13"/>
      <c r="G42" s="13"/>
      <c r="H42" s="13"/>
      <c r="I42" s="13"/>
      <c r="J42" s="13"/>
      <c r="K42" s="13"/>
      <c r="L42" s="13"/>
      <c r="M42" s="13"/>
      <c r="N42" s="13"/>
      <c r="O42" s="13"/>
    </row>
    <row r="43" spans="1:15" hidden="1" x14ac:dyDescent="0.2">
      <c r="A43" s="164"/>
      <c r="B43" s="163"/>
      <c r="C43" s="163"/>
      <c r="D43" s="163"/>
      <c r="E43" s="48"/>
      <c r="F43" s="13"/>
      <c r="G43" s="13"/>
      <c r="H43" s="13"/>
      <c r="I43" s="13"/>
      <c r="J43" s="13"/>
      <c r="K43" s="13"/>
      <c r="L43" s="13"/>
      <c r="M43" s="13"/>
      <c r="N43" s="13"/>
      <c r="O43" s="13"/>
    </row>
    <row r="44" spans="1:15" hidden="1" x14ac:dyDescent="0.2">
      <c r="A44" s="164"/>
      <c r="B44" s="163"/>
      <c r="C44" s="163"/>
      <c r="D44" s="163"/>
      <c r="E44" s="48"/>
      <c r="F44" s="13"/>
      <c r="G44" s="13"/>
      <c r="H44" s="13"/>
      <c r="I44" s="13"/>
      <c r="J44" s="13"/>
      <c r="K44" s="13"/>
      <c r="L44" s="13"/>
      <c r="M44" s="13"/>
      <c r="N44" s="13"/>
      <c r="O44" s="13"/>
    </row>
    <row r="45" spans="1:15" hidden="1" x14ac:dyDescent="0.2">
      <c r="A45" s="164"/>
      <c r="B45" s="163"/>
      <c r="C45" s="163"/>
      <c r="D45" s="163"/>
      <c r="E45" s="48"/>
      <c r="F45" s="13"/>
      <c r="G45" s="13"/>
      <c r="H45" s="13"/>
      <c r="I45" s="13"/>
      <c r="J45" s="13"/>
      <c r="K45" s="13"/>
      <c r="L45" s="13"/>
      <c r="M45" s="13"/>
      <c r="N45" s="13"/>
      <c r="O45" s="13"/>
    </row>
    <row r="46" spans="1:15" hidden="1" x14ac:dyDescent="0.2">
      <c r="A46" s="164"/>
      <c r="B46" s="163"/>
      <c r="C46" s="163"/>
      <c r="D46" s="163"/>
      <c r="E46" s="48"/>
      <c r="F46" s="13"/>
      <c r="G46" s="13"/>
      <c r="H46" s="13"/>
      <c r="I46" s="13"/>
      <c r="J46" s="13"/>
      <c r="K46" s="13"/>
      <c r="L46" s="13"/>
      <c r="M46" s="13"/>
      <c r="N46" s="13"/>
      <c r="O46" s="13"/>
    </row>
    <row r="47" spans="1:15" hidden="1" x14ac:dyDescent="0.2">
      <c r="A47" s="164"/>
      <c r="B47" s="163"/>
      <c r="C47" s="163"/>
      <c r="D47" s="163"/>
      <c r="E47" s="48"/>
      <c r="F47" s="13"/>
      <c r="G47" s="13"/>
      <c r="H47" s="13"/>
      <c r="I47" s="13"/>
      <c r="J47" s="13"/>
      <c r="K47" s="13"/>
      <c r="L47" s="13"/>
      <c r="M47" s="13"/>
      <c r="N47" s="13"/>
      <c r="O47" s="13"/>
    </row>
    <row r="48" spans="1:15" hidden="1" x14ac:dyDescent="0.2">
      <c r="A48" s="164"/>
      <c r="B48" s="163"/>
      <c r="C48" s="163"/>
      <c r="D48" s="163"/>
      <c r="E48" s="48"/>
      <c r="F48" s="13"/>
      <c r="G48" s="13"/>
      <c r="H48" s="13"/>
      <c r="I48" s="13"/>
      <c r="J48" s="13"/>
      <c r="K48" s="13"/>
      <c r="L48" s="13"/>
      <c r="M48" s="13"/>
      <c r="N48" s="13"/>
      <c r="O48" s="13"/>
    </row>
    <row r="49" spans="1:15" hidden="1" x14ac:dyDescent="0.2">
      <c r="A49" s="164"/>
      <c r="B49" s="163"/>
      <c r="C49" s="163"/>
      <c r="D49" s="163"/>
      <c r="E49" s="48"/>
      <c r="F49" s="13"/>
      <c r="G49" s="13"/>
      <c r="H49" s="13"/>
      <c r="I49" s="13"/>
      <c r="J49" s="13"/>
      <c r="K49" s="13"/>
      <c r="L49" s="13"/>
      <c r="M49" s="13"/>
      <c r="N49" s="13"/>
      <c r="O49" s="13"/>
    </row>
    <row r="50" spans="1:15" hidden="1" x14ac:dyDescent="0.2">
      <c r="A50" s="164"/>
      <c r="B50" s="163"/>
      <c r="C50" s="163"/>
      <c r="D50" s="163"/>
      <c r="E50" s="48"/>
      <c r="F50" s="13"/>
      <c r="G50" s="13"/>
      <c r="H50" s="13"/>
      <c r="I50" s="13"/>
      <c r="J50" s="13"/>
      <c r="K50" s="13"/>
      <c r="L50" s="13"/>
      <c r="M50" s="13"/>
      <c r="N50" s="13"/>
      <c r="O50" s="13"/>
    </row>
    <row r="51" spans="1:15" hidden="1" x14ac:dyDescent="0.2">
      <c r="A51" s="164"/>
      <c r="B51" s="163"/>
      <c r="C51" s="163"/>
      <c r="D51" s="163"/>
      <c r="E51" s="48"/>
      <c r="F51" s="13"/>
      <c r="G51" s="13"/>
      <c r="H51" s="13"/>
      <c r="I51" s="13"/>
      <c r="J51" s="13"/>
      <c r="K51" s="13"/>
      <c r="L51" s="13"/>
      <c r="M51" s="13"/>
      <c r="N51" s="13"/>
      <c r="O51" s="13"/>
    </row>
    <row r="52" spans="1:15" hidden="1" x14ac:dyDescent="0.2">
      <c r="A52" s="164"/>
      <c r="B52" s="163"/>
      <c r="C52" s="163"/>
      <c r="D52" s="163"/>
      <c r="E52" s="48"/>
      <c r="F52" s="13"/>
      <c r="G52" s="13"/>
      <c r="H52" s="13"/>
      <c r="I52" s="13"/>
      <c r="J52" s="13"/>
      <c r="K52" s="13"/>
      <c r="L52" s="13"/>
      <c r="M52" s="13"/>
      <c r="N52" s="13"/>
      <c r="O52" s="13"/>
    </row>
    <row r="53" spans="1:15" hidden="1" x14ac:dyDescent="0.2">
      <c r="A53" s="164"/>
      <c r="B53" s="163"/>
      <c r="C53" s="163"/>
      <c r="D53" s="163"/>
      <c r="E53" s="48"/>
      <c r="F53" s="13"/>
      <c r="G53" s="13"/>
      <c r="H53" s="13"/>
      <c r="I53" s="13"/>
      <c r="J53" s="13"/>
      <c r="K53" s="13"/>
      <c r="L53" s="13"/>
      <c r="M53" s="13"/>
      <c r="N53" s="13"/>
      <c r="O53" s="13"/>
    </row>
    <row r="54" spans="1:15" hidden="1" x14ac:dyDescent="0.2">
      <c r="A54" s="164"/>
      <c r="B54" s="163"/>
      <c r="C54" s="163"/>
      <c r="D54" s="163"/>
      <c r="E54" s="48"/>
      <c r="F54" s="13"/>
      <c r="G54" s="13"/>
      <c r="H54" s="13"/>
      <c r="I54" s="13"/>
      <c r="J54" s="13"/>
      <c r="K54" s="13"/>
      <c r="L54" s="13"/>
      <c r="M54" s="13"/>
      <c r="N54" s="13"/>
      <c r="O54" s="13"/>
    </row>
    <row r="55" spans="1:15" hidden="1" x14ac:dyDescent="0.2">
      <c r="A55" s="164"/>
      <c r="B55" s="163"/>
      <c r="C55" s="163"/>
      <c r="D55" s="163"/>
      <c r="E55" s="48"/>
      <c r="F55" s="13"/>
      <c r="G55" s="13"/>
      <c r="H55" s="13"/>
      <c r="I55" s="13"/>
      <c r="J55" s="13"/>
      <c r="K55" s="13"/>
      <c r="L55" s="13"/>
      <c r="M55" s="13"/>
      <c r="N55" s="13"/>
      <c r="O55" s="13"/>
    </row>
    <row r="56" spans="1:15" hidden="1" x14ac:dyDescent="0.2">
      <c r="A56" s="164"/>
      <c r="B56" s="163"/>
      <c r="C56" s="163"/>
      <c r="D56" s="163"/>
      <c r="E56" s="48"/>
      <c r="F56" s="13"/>
      <c r="G56" s="13"/>
      <c r="H56" s="13"/>
      <c r="I56" s="13"/>
      <c r="J56" s="13"/>
      <c r="K56" s="13"/>
      <c r="L56" s="13"/>
      <c r="M56" s="13"/>
      <c r="N56" s="13"/>
      <c r="O56" s="13"/>
    </row>
    <row r="57" spans="1:15" hidden="1" x14ac:dyDescent="0.2">
      <c r="A57" s="164"/>
      <c r="B57" s="163"/>
      <c r="C57" s="163"/>
      <c r="D57" s="163"/>
      <c r="E57" s="48"/>
      <c r="F57" s="13"/>
      <c r="G57" s="13"/>
      <c r="H57" s="13"/>
      <c r="I57" s="13"/>
      <c r="J57" s="13"/>
      <c r="K57" s="13"/>
      <c r="L57" s="13"/>
      <c r="M57" s="13"/>
      <c r="N57" s="13"/>
      <c r="O57" s="13"/>
    </row>
    <row r="58" spans="1:15" hidden="1" x14ac:dyDescent="0.2">
      <c r="A58" s="164"/>
      <c r="B58" s="163"/>
      <c r="C58" s="163"/>
      <c r="D58" s="163"/>
      <c r="E58" s="48"/>
      <c r="F58" s="13"/>
      <c r="G58" s="13"/>
      <c r="H58" s="13"/>
      <c r="I58" s="13"/>
      <c r="J58" s="13"/>
      <c r="K58" s="13"/>
      <c r="L58" s="13"/>
      <c r="M58" s="13"/>
      <c r="N58" s="13"/>
      <c r="O58" s="13"/>
    </row>
    <row r="59" spans="1:15" hidden="1" x14ac:dyDescent="0.2">
      <c r="A59" s="164"/>
      <c r="B59" s="163"/>
      <c r="C59" s="163"/>
      <c r="D59" s="163"/>
      <c r="E59" s="48"/>
      <c r="F59" s="13"/>
      <c r="G59" s="13"/>
      <c r="H59" s="13"/>
      <c r="I59" s="13"/>
      <c r="J59" s="13"/>
      <c r="K59" s="13"/>
      <c r="L59" s="13"/>
      <c r="M59" s="13"/>
      <c r="N59" s="13"/>
      <c r="O59" s="13"/>
    </row>
    <row r="60" spans="1:15" hidden="1" x14ac:dyDescent="0.2">
      <c r="A60" s="164"/>
      <c r="B60" s="163"/>
      <c r="C60" s="163"/>
      <c r="D60" s="163"/>
      <c r="E60" s="48"/>
      <c r="F60" s="13"/>
      <c r="G60" s="13"/>
      <c r="H60" s="13"/>
      <c r="I60" s="13"/>
      <c r="J60" s="13"/>
      <c r="K60" s="13"/>
      <c r="L60" s="13"/>
      <c r="M60" s="13"/>
      <c r="N60" s="13"/>
      <c r="O60" s="13"/>
    </row>
    <row r="61" spans="1:15" hidden="1" x14ac:dyDescent="0.2">
      <c r="A61" s="164"/>
      <c r="B61" s="163"/>
      <c r="C61" s="163"/>
      <c r="D61" s="163"/>
      <c r="E61" s="48"/>
      <c r="F61" s="13"/>
      <c r="G61" s="13"/>
      <c r="H61" s="13"/>
      <c r="I61" s="13"/>
      <c r="J61" s="13"/>
      <c r="K61" s="13"/>
      <c r="L61" s="13"/>
      <c r="M61" s="13"/>
      <c r="N61" s="13"/>
      <c r="O61" s="13"/>
    </row>
    <row r="62" spans="1:15" hidden="1" x14ac:dyDescent="0.2">
      <c r="A62" s="164"/>
      <c r="B62" s="163"/>
      <c r="C62" s="163"/>
      <c r="D62" s="163"/>
      <c r="E62" s="48"/>
      <c r="F62" s="13"/>
      <c r="G62" s="13"/>
      <c r="H62" s="13"/>
      <c r="I62" s="13"/>
      <c r="J62" s="13"/>
      <c r="K62" s="13"/>
      <c r="L62" s="13"/>
      <c r="M62" s="13"/>
      <c r="N62" s="13"/>
      <c r="O62" s="13"/>
    </row>
    <row r="63" spans="1:15" hidden="1" x14ac:dyDescent="0.2">
      <c r="A63" s="164"/>
      <c r="B63" s="163"/>
      <c r="C63" s="163"/>
      <c r="D63" s="163"/>
      <c r="E63" s="48"/>
      <c r="F63" s="13"/>
      <c r="G63" s="13"/>
      <c r="H63" s="13"/>
      <c r="I63" s="13"/>
      <c r="J63" s="13"/>
      <c r="K63" s="13"/>
      <c r="L63" s="13"/>
      <c r="M63" s="13"/>
      <c r="N63" s="13"/>
      <c r="O63" s="13"/>
    </row>
    <row r="64" spans="1:15" hidden="1" x14ac:dyDescent="0.2"/>
    <row r="65" hidden="1" x14ac:dyDescent="0.2"/>
    <row r="66" hidden="1" x14ac:dyDescent="0.2"/>
    <row r="67" ht="23.25" hidden="1" customHeight="1" x14ac:dyDescent="0.2"/>
  </sheetData>
  <mergeCells count="31">
    <mergeCell ref="N2:O2"/>
    <mergeCell ref="A11:D11"/>
    <mergeCell ref="A12:D12"/>
    <mergeCell ref="A13:D13"/>
    <mergeCell ref="A2:K2"/>
    <mergeCell ref="A3:K3"/>
    <mergeCell ref="A4:K4"/>
    <mergeCell ref="A10:D10"/>
    <mergeCell ref="A9:D9"/>
    <mergeCell ref="A7:D7"/>
    <mergeCell ref="A14:D14"/>
    <mergeCell ref="A15:D15"/>
    <mergeCell ref="A16:D16"/>
    <mergeCell ref="A17:D17"/>
    <mergeCell ref="A18:D18"/>
    <mergeCell ref="A19:D19"/>
    <mergeCell ref="A20:D20"/>
    <mergeCell ref="A21:D21"/>
    <mergeCell ref="A22:D22"/>
    <mergeCell ref="A23:D23"/>
    <mergeCell ref="A24:D24"/>
    <mergeCell ref="A25:D25"/>
    <mergeCell ref="D35:O35"/>
    <mergeCell ref="D36:O36"/>
    <mergeCell ref="A26:D26"/>
    <mergeCell ref="A27:D27"/>
    <mergeCell ref="A28:D28"/>
    <mergeCell ref="A29:D29"/>
    <mergeCell ref="A30:D30"/>
    <mergeCell ref="A31:D31"/>
    <mergeCell ref="D33:O34"/>
  </mergeCells>
  <hyperlinks>
    <hyperlink ref="D36:O36" r:id="rId1" display="SSA. Dirección General de Epidemiología; Anuarios de Morbilidad. www.epidemiologia.salud.gob.mx (30 de junio de 2016)."/>
    <hyperlink ref="N2:O2" location="Índice!A1" tooltip="Ir a Índice" display="Índice!A1"/>
  </hyperlinks>
  <pageMargins left="0.78740157480314965" right="0.59055118110236204" top="1.1354166666666667" bottom="0.86614173228346458" header="0" footer="0.39370078740157499"/>
  <pageSetup orientation="portrait" r:id="rId2"/>
  <headerFooter alignWithMargins="0">
    <oddHeader>&amp;L&amp;"Arial,Negrita"&amp;12&amp;K000080INEGI. Anuario estadístico y geográfico de Veracruz de Ignacio de la Llave 2016.
Componente Salud</oddHeader>
    <oddFooter>&amp;R&amp;P/&amp;N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S248"/>
  <sheetViews>
    <sheetView tabSelected="1" view="pageLayout" topLeftCell="A7" zoomScaleNormal="100" workbookViewId="0">
      <selection activeCell="D5" sqref="D5"/>
    </sheetView>
  </sheetViews>
  <sheetFormatPr baseColWidth="10" defaultColWidth="0" defaultRowHeight="10.199999999999999" zeroHeight="1" x14ac:dyDescent="0.2"/>
  <cols>
    <col min="1" max="1" width="2.140625" customWidth="1"/>
    <col min="2" max="2" width="2.85546875" customWidth="1"/>
    <col min="3" max="3" width="1.42578125" customWidth="1"/>
    <col min="4" max="4" width="16.140625" customWidth="1"/>
    <col min="5" max="5" width="9.28515625" style="8" customWidth="1"/>
    <col min="6" max="6" width="1.28515625" customWidth="1"/>
    <col min="7" max="7" width="5.7109375" bestFit="1" customWidth="1"/>
    <col min="8" max="8" width="7.140625" customWidth="1"/>
    <col min="9" max="9" width="8.7109375" customWidth="1"/>
    <col min="10" max="10" width="9.28515625" customWidth="1"/>
    <col min="11" max="11" width="13.28515625" customWidth="1"/>
    <col min="12" max="12" width="1" customWidth="1"/>
    <col min="13" max="13" width="9" customWidth="1"/>
    <col min="14" max="14" width="12" customWidth="1"/>
    <col min="15" max="15" width="2.28515625" customWidth="1"/>
    <col min="16" max="16" width="7" customWidth="1"/>
    <col min="17" max="17" width="7.28515625" customWidth="1"/>
    <col min="18" max="18" width="0" hidden="1" customWidth="1"/>
    <col min="19" max="19" width="11.7109375" style="1" hidden="1" customWidth="1"/>
  </cols>
  <sheetData>
    <row r="1" spans="1:19" ht="8.25" customHeight="1" x14ac:dyDescent="0.2"/>
    <row r="2" spans="1:19" ht="12.75" customHeight="1" x14ac:dyDescent="0.25">
      <c r="A2" s="390" t="s">
        <v>416</v>
      </c>
      <c r="B2" s="390"/>
      <c r="C2" s="390"/>
      <c r="D2" s="390"/>
      <c r="E2" s="390"/>
      <c r="F2" s="390"/>
      <c r="G2" s="390"/>
      <c r="H2" s="390"/>
      <c r="I2" s="390"/>
      <c r="J2" s="390"/>
      <c r="K2" s="390"/>
      <c r="L2" s="390"/>
      <c r="M2" s="390"/>
      <c r="N2" s="390"/>
      <c r="O2" s="395" t="s">
        <v>0</v>
      </c>
      <c r="P2" s="395"/>
      <c r="Q2" s="395"/>
      <c r="R2" t="s">
        <v>1</v>
      </c>
    </row>
    <row r="3" spans="1:19" ht="12.75" customHeight="1" x14ac:dyDescent="0.25">
      <c r="A3" s="390" t="s">
        <v>868</v>
      </c>
      <c r="B3" s="390"/>
      <c r="C3" s="390"/>
      <c r="D3" s="390"/>
      <c r="E3" s="390"/>
      <c r="F3" s="390"/>
      <c r="G3" s="390"/>
      <c r="H3" s="390"/>
      <c r="I3" s="390"/>
      <c r="J3" s="390"/>
      <c r="K3" s="390"/>
      <c r="L3" s="390"/>
      <c r="M3" s="390"/>
      <c r="N3" s="390"/>
      <c r="O3" s="19"/>
      <c r="P3" s="2"/>
      <c r="Q3" s="3"/>
    </row>
    <row r="4" spans="1:19" ht="12.75" customHeight="1" x14ac:dyDescent="0.25">
      <c r="A4" s="390" t="s">
        <v>869</v>
      </c>
      <c r="B4" s="390"/>
      <c r="C4" s="390"/>
      <c r="D4" s="390"/>
      <c r="E4" s="390"/>
      <c r="F4" s="390"/>
      <c r="G4" s="390"/>
      <c r="H4" s="390"/>
      <c r="I4" s="390"/>
      <c r="J4" s="390"/>
      <c r="K4" s="390"/>
      <c r="L4" s="390"/>
      <c r="M4" s="390"/>
      <c r="N4" s="4"/>
      <c r="O4" s="4"/>
      <c r="P4" s="4"/>
    </row>
    <row r="5" spans="1:19" x14ac:dyDescent="0.2">
      <c r="A5" s="5"/>
      <c r="B5" s="5"/>
      <c r="C5" s="5"/>
      <c r="D5" s="5"/>
      <c r="E5" s="6"/>
      <c r="F5" s="6"/>
      <c r="G5" s="6"/>
      <c r="H5" s="6"/>
      <c r="I5" s="6"/>
      <c r="J5" s="6"/>
      <c r="K5" s="5"/>
      <c r="L5" s="5"/>
      <c r="M5" s="5"/>
      <c r="N5" s="5"/>
      <c r="O5" s="5"/>
      <c r="P5" s="5"/>
      <c r="Q5" s="7"/>
    </row>
    <row r="6" spans="1:19" ht="1.5" customHeight="1" x14ac:dyDescent="0.2"/>
    <row r="7" spans="1:19" ht="22.5" customHeight="1" x14ac:dyDescent="0.2">
      <c r="A7" s="400" t="s">
        <v>3</v>
      </c>
      <c r="B7" s="400"/>
      <c r="C7" s="400"/>
      <c r="D7" s="400"/>
      <c r="E7" s="401" t="s">
        <v>4</v>
      </c>
      <c r="G7" s="391" t="s">
        <v>418</v>
      </c>
      <c r="H7" s="392"/>
      <c r="I7" s="392"/>
      <c r="J7" s="392"/>
      <c r="K7" s="392"/>
      <c r="L7" s="392"/>
      <c r="M7" s="392"/>
      <c r="N7" s="392"/>
      <c r="O7" s="392"/>
      <c r="P7" s="392"/>
      <c r="Q7" s="392"/>
    </row>
    <row r="8" spans="1:19" ht="1.5" customHeight="1" x14ac:dyDescent="0.2">
      <c r="A8" s="400"/>
      <c r="B8" s="400"/>
      <c r="C8" s="400"/>
      <c r="D8" s="400"/>
      <c r="E8" s="401"/>
      <c r="G8" s="88"/>
      <c r="H8" s="89"/>
      <c r="I8" s="89"/>
      <c r="J8" s="89"/>
      <c r="K8" s="89"/>
      <c r="L8" s="89"/>
      <c r="M8" s="89"/>
      <c r="N8" s="89"/>
      <c r="O8" s="89"/>
      <c r="P8" s="89"/>
      <c r="Q8" s="89"/>
    </row>
    <row r="9" spans="1:19" ht="1.5" customHeight="1" x14ac:dyDescent="0.2">
      <c r="A9" s="400"/>
      <c r="B9" s="400"/>
      <c r="C9" s="400"/>
      <c r="D9" s="400"/>
      <c r="E9" s="401"/>
      <c r="G9" s="91"/>
      <c r="H9" s="92"/>
      <c r="I9" s="92"/>
      <c r="J9" s="92"/>
      <c r="K9" s="92"/>
      <c r="L9" s="92"/>
      <c r="M9" s="92"/>
      <c r="N9" s="92"/>
      <c r="O9" s="92"/>
      <c r="P9" s="92"/>
      <c r="Q9" s="92"/>
    </row>
    <row r="10" spans="1:19" ht="11.25" customHeight="1" x14ac:dyDescent="0.2">
      <c r="A10" s="400"/>
      <c r="B10" s="400"/>
      <c r="C10" s="400"/>
      <c r="D10" s="400"/>
      <c r="E10" s="401"/>
      <c r="F10" s="9"/>
      <c r="G10" s="394" t="s">
        <v>419</v>
      </c>
      <c r="H10" s="394"/>
      <c r="I10" s="394"/>
      <c r="J10" s="394"/>
      <c r="K10" s="394"/>
      <c r="L10" s="394"/>
      <c r="M10" s="394"/>
      <c r="N10" s="394"/>
      <c r="O10" s="394"/>
      <c r="P10" s="393" t="s">
        <v>5</v>
      </c>
      <c r="Q10" s="393" t="s">
        <v>603</v>
      </c>
    </row>
    <row r="11" spans="1:19" ht="1.5" customHeight="1" x14ac:dyDescent="0.2">
      <c r="A11" s="400"/>
      <c r="B11" s="400"/>
      <c r="C11" s="400"/>
      <c r="D11" s="400"/>
      <c r="E11" s="401"/>
      <c r="F11" s="9"/>
      <c r="G11" s="326"/>
      <c r="H11" s="326"/>
      <c r="I11" s="326"/>
      <c r="J11" s="326"/>
      <c r="K11" s="326"/>
      <c r="L11" s="326"/>
      <c r="M11" s="326"/>
      <c r="N11" s="326"/>
      <c r="O11" s="326"/>
      <c r="P11" s="393"/>
      <c r="Q11" s="393"/>
    </row>
    <row r="12" spans="1:19" ht="1.5" customHeight="1" x14ac:dyDescent="0.2">
      <c r="A12" s="400"/>
      <c r="B12" s="400"/>
      <c r="C12" s="400"/>
      <c r="D12" s="400"/>
      <c r="E12" s="401"/>
      <c r="F12" s="9"/>
      <c r="G12" s="327"/>
      <c r="H12" s="327"/>
      <c r="I12" s="327"/>
      <c r="J12" s="327"/>
      <c r="K12" s="327"/>
      <c r="L12" s="327"/>
      <c r="M12" s="327"/>
      <c r="N12" s="327"/>
      <c r="O12" s="327"/>
      <c r="P12" s="393"/>
      <c r="Q12" s="393"/>
    </row>
    <row r="13" spans="1:19" ht="45" customHeight="1" x14ac:dyDescent="0.2">
      <c r="A13" s="400"/>
      <c r="B13" s="400"/>
      <c r="C13" s="400"/>
      <c r="D13" s="400"/>
      <c r="E13" s="401"/>
      <c r="F13" s="9"/>
      <c r="G13" s="328" t="s">
        <v>4</v>
      </c>
      <c r="H13" s="325" t="s">
        <v>6</v>
      </c>
      <c r="I13" s="325" t="s">
        <v>602</v>
      </c>
      <c r="J13" s="325" t="s">
        <v>601</v>
      </c>
      <c r="K13" s="325" t="s">
        <v>870</v>
      </c>
      <c r="L13" s="320"/>
      <c r="M13" s="325" t="s">
        <v>600</v>
      </c>
      <c r="N13" s="325" t="s">
        <v>871</v>
      </c>
      <c r="O13" s="325"/>
      <c r="P13" s="393"/>
      <c r="Q13" s="393"/>
    </row>
    <row r="14" spans="1:19" ht="1.5" customHeight="1" x14ac:dyDescent="0.2">
      <c r="A14" s="7"/>
      <c r="B14" s="7"/>
      <c r="C14" s="7"/>
      <c r="D14" s="7"/>
      <c r="E14" s="12"/>
      <c r="F14" s="12"/>
      <c r="G14" s="12"/>
      <c r="H14" s="12"/>
      <c r="I14" s="12"/>
      <c r="J14" s="12"/>
      <c r="K14" s="7"/>
      <c r="L14" s="7"/>
      <c r="M14" s="7"/>
      <c r="N14" s="7"/>
      <c r="O14" s="7"/>
      <c r="P14" s="7"/>
      <c r="Q14" s="7"/>
    </row>
    <row r="15" spans="1:19" ht="12" customHeight="1" x14ac:dyDescent="0.2">
      <c r="A15" s="1"/>
      <c r="B15" s="1"/>
      <c r="C15" s="1"/>
      <c r="D15" s="1"/>
      <c r="E15" s="49"/>
      <c r="F15" s="49"/>
      <c r="G15" s="49"/>
      <c r="H15" s="49"/>
      <c r="I15" s="49"/>
      <c r="J15" s="49"/>
      <c r="K15" s="1"/>
      <c r="L15" s="1"/>
      <c r="M15" s="1"/>
      <c r="N15" s="1"/>
      <c r="O15" s="1"/>
      <c r="P15" s="1"/>
      <c r="Q15" s="1"/>
    </row>
    <row r="16" spans="1:19" ht="11.25" customHeight="1" x14ac:dyDescent="0.2">
      <c r="A16" s="396" t="s">
        <v>8</v>
      </c>
      <c r="B16" s="397"/>
      <c r="C16" s="397"/>
      <c r="D16" s="397"/>
      <c r="E16" s="94">
        <v>8112505</v>
      </c>
      <c r="F16" s="13"/>
      <c r="G16" s="95">
        <v>79.001023728182602</v>
      </c>
      <c r="H16" s="95">
        <v>31.29449</v>
      </c>
      <c r="I16" s="95">
        <v>5.072959</v>
      </c>
      <c r="J16" s="95">
        <v>3.6762429999999999</v>
      </c>
      <c r="K16" s="95">
        <v>59.684953999999998</v>
      </c>
      <c r="L16" s="90"/>
      <c r="M16" s="95">
        <v>1.461625</v>
      </c>
      <c r="N16" s="95">
        <v>1.1426190000000001</v>
      </c>
      <c r="O16" s="90"/>
      <c r="P16" s="95">
        <v>20.721958999999998</v>
      </c>
      <c r="Q16" s="95">
        <v>0.27701700000000001</v>
      </c>
      <c r="S16"/>
    </row>
    <row r="17" spans="1:19" ht="23.25" customHeight="1" x14ac:dyDescent="0.2">
      <c r="A17" s="398" t="s">
        <v>599</v>
      </c>
      <c r="B17" s="398"/>
      <c r="C17" s="398"/>
      <c r="D17" s="398"/>
      <c r="E17" s="94">
        <v>8819</v>
      </c>
      <c r="F17" s="13"/>
      <c r="G17" s="93">
        <v>80.258532713459502</v>
      </c>
      <c r="H17" s="93">
        <v>12.630687</v>
      </c>
      <c r="I17" s="93">
        <v>2.1616279999999999</v>
      </c>
      <c r="J17" s="93">
        <v>0.14128299999999999</v>
      </c>
      <c r="K17" s="93">
        <v>85.009889999999999</v>
      </c>
      <c r="L17" s="13"/>
      <c r="M17" s="93">
        <v>0.50861800000000001</v>
      </c>
      <c r="N17" s="93">
        <v>1.4128E-2</v>
      </c>
      <c r="O17" s="13"/>
      <c r="P17" s="93">
        <v>19.457988</v>
      </c>
      <c r="Q17" s="93">
        <v>0.28347899999999998</v>
      </c>
      <c r="S17"/>
    </row>
    <row r="18" spans="1:19" x14ac:dyDescent="0.2">
      <c r="A18" s="398" t="s">
        <v>606</v>
      </c>
      <c r="B18" s="398"/>
      <c r="C18" s="398"/>
      <c r="D18" s="398"/>
      <c r="E18" s="94">
        <v>3147</v>
      </c>
      <c r="F18" s="13"/>
      <c r="G18" s="93">
        <v>85.128693994280198</v>
      </c>
      <c r="H18" s="93">
        <v>3.508772</v>
      </c>
      <c r="I18" s="93">
        <v>0.89585700000000001</v>
      </c>
      <c r="J18" s="93">
        <v>0</v>
      </c>
      <c r="K18" s="93">
        <v>95.707352999999998</v>
      </c>
      <c r="L18" s="13"/>
      <c r="M18" s="93">
        <v>1.1944760000000001</v>
      </c>
      <c r="N18" s="93">
        <v>2.3516240000000002</v>
      </c>
      <c r="O18" s="13"/>
      <c r="P18" s="93">
        <v>13.632031</v>
      </c>
      <c r="Q18" s="93">
        <v>1.239276</v>
      </c>
      <c r="S18"/>
    </row>
    <row r="19" spans="1:19" x14ac:dyDescent="0.2">
      <c r="A19" s="398" t="s">
        <v>598</v>
      </c>
      <c r="B19" s="398"/>
      <c r="C19" s="398"/>
      <c r="D19" s="398"/>
      <c r="E19" s="94">
        <v>87267</v>
      </c>
      <c r="F19" s="13"/>
      <c r="G19" s="93">
        <v>71.807212348310301</v>
      </c>
      <c r="H19" s="93">
        <v>27.084130999999999</v>
      </c>
      <c r="I19" s="93">
        <v>5.7672670000000004</v>
      </c>
      <c r="J19" s="93">
        <v>0.58725899999999998</v>
      </c>
      <c r="K19" s="93">
        <v>63.018639</v>
      </c>
      <c r="L19" s="13"/>
      <c r="M19" s="93">
        <v>0.92557100000000003</v>
      </c>
      <c r="N19" s="93">
        <v>5.8358869999999996</v>
      </c>
      <c r="O19" s="13"/>
      <c r="P19" s="93">
        <v>27.920061</v>
      </c>
      <c r="Q19" s="93">
        <v>0.27272600000000002</v>
      </c>
      <c r="S19"/>
    </row>
    <row r="20" spans="1:19" x14ac:dyDescent="0.2">
      <c r="A20" s="398" t="s">
        <v>597</v>
      </c>
      <c r="B20" s="398"/>
      <c r="C20" s="398"/>
      <c r="D20" s="398"/>
      <c r="E20" s="94">
        <v>43388</v>
      </c>
      <c r="F20" s="13"/>
      <c r="G20" s="93">
        <v>79.293813957776294</v>
      </c>
      <c r="H20" s="93">
        <v>31.850947999999999</v>
      </c>
      <c r="I20" s="93">
        <v>3.0025580000000001</v>
      </c>
      <c r="J20" s="93">
        <v>0.12789200000000001</v>
      </c>
      <c r="K20" s="93">
        <v>65.466224999999994</v>
      </c>
      <c r="L20" s="13"/>
      <c r="M20" s="93">
        <v>0.91849800000000004</v>
      </c>
      <c r="N20" s="93">
        <v>8.1386E-2</v>
      </c>
      <c r="O20" s="13"/>
      <c r="P20" s="93">
        <v>20.318981999999998</v>
      </c>
      <c r="Q20" s="93">
        <v>0.38720399999999999</v>
      </c>
      <c r="S20"/>
    </row>
    <row r="21" spans="1:19" x14ac:dyDescent="0.2">
      <c r="A21" s="398" t="s">
        <v>596</v>
      </c>
      <c r="B21" s="398"/>
      <c r="C21" s="398"/>
      <c r="D21" s="398"/>
      <c r="E21" s="94">
        <v>5350</v>
      </c>
      <c r="F21" s="13"/>
      <c r="G21" s="93">
        <v>92.598130841121502</v>
      </c>
      <c r="H21" s="93">
        <v>37.505046</v>
      </c>
      <c r="I21" s="93">
        <v>1.5543</v>
      </c>
      <c r="J21" s="93">
        <v>6.0557E-2</v>
      </c>
      <c r="K21" s="93">
        <v>63.161082</v>
      </c>
      <c r="L21" s="13"/>
      <c r="M21" s="93">
        <v>0.60557099999999997</v>
      </c>
      <c r="N21" s="93">
        <v>0.14130000000000001</v>
      </c>
      <c r="O21" s="13"/>
      <c r="P21" s="93">
        <v>6.9906540000000001</v>
      </c>
      <c r="Q21" s="93">
        <v>0.411215</v>
      </c>
      <c r="S21"/>
    </row>
    <row r="22" spans="1:19" x14ac:dyDescent="0.2">
      <c r="A22" s="398" t="s">
        <v>595</v>
      </c>
      <c r="B22" s="398"/>
      <c r="C22" s="398"/>
      <c r="D22" s="398"/>
      <c r="E22" s="94">
        <v>22969</v>
      </c>
      <c r="F22" s="13"/>
      <c r="G22" s="93">
        <v>71.496364665418596</v>
      </c>
      <c r="H22" s="93">
        <v>17.123370999999999</v>
      </c>
      <c r="I22" s="93">
        <v>1.6502250000000001</v>
      </c>
      <c r="J22" s="93">
        <v>0.20094999999999999</v>
      </c>
      <c r="K22" s="93">
        <v>81.494337000000002</v>
      </c>
      <c r="L22" s="13"/>
      <c r="M22" s="93">
        <v>0.38363199999999997</v>
      </c>
      <c r="N22" s="93">
        <v>0.36536400000000002</v>
      </c>
      <c r="O22" s="13"/>
      <c r="P22" s="93">
        <v>28.377378</v>
      </c>
      <c r="Q22" s="93">
        <v>0.12625700000000001</v>
      </c>
      <c r="S22"/>
    </row>
    <row r="23" spans="1:19" x14ac:dyDescent="0.2">
      <c r="A23" s="398" t="s">
        <v>594</v>
      </c>
      <c r="B23" s="398"/>
      <c r="C23" s="398"/>
      <c r="D23" s="398"/>
      <c r="E23" s="94">
        <v>48091</v>
      </c>
      <c r="F23" s="13"/>
      <c r="G23" s="93">
        <v>84.298517394106995</v>
      </c>
      <c r="H23" s="93">
        <v>17.020226999999998</v>
      </c>
      <c r="I23" s="93">
        <v>2.5579670000000001</v>
      </c>
      <c r="J23" s="93">
        <v>28.968920000000001</v>
      </c>
      <c r="K23" s="93">
        <v>48.071041000000001</v>
      </c>
      <c r="L23" s="13"/>
      <c r="M23" s="93">
        <v>2.1608290000000001</v>
      </c>
      <c r="N23" s="93">
        <v>1.887025</v>
      </c>
      <c r="O23" s="13"/>
      <c r="P23" s="93">
        <v>15.023600999999999</v>
      </c>
      <c r="Q23" s="93">
        <v>0.67788199999999998</v>
      </c>
      <c r="S23"/>
    </row>
    <row r="24" spans="1:19" x14ac:dyDescent="0.2">
      <c r="A24" s="398" t="s">
        <v>593</v>
      </c>
      <c r="B24" s="398"/>
      <c r="C24" s="398"/>
      <c r="D24" s="398"/>
      <c r="E24" s="94">
        <v>104694</v>
      </c>
      <c r="F24" s="13"/>
      <c r="G24" s="93">
        <v>80.480256748237693</v>
      </c>
      <c r="H24" s="93">
        <v>11.067197999999999</v>
      </c>
      <c r="I24" s="93">
        <v>4.7140919999999999</v>
      </c>
      <c r="J24" s="93">
        <v>1.961832</v>
      </c>
      <c r="K24" s="93">
        <v>84.269743000000005</v>
      </c>
      <c r="L24" s="13"/>
      <c r="M24" s="93">
        <v>0.39046700000000001</v>
      </c>
      <c r="N24" s="93">
        <v>0.14360700000000001</v>
      </c>
      <c r="O24" s="13"/>
      <c r="P24" s="93">
        <v>19.378378999999999</v>
      </c>
      <c r="Q24" s="93">
        <v>0.14136399999999999</v>
      </c>
      <c r="S24"/>
    </row>
    <row r="25" spans="1:19" x14ac:dyDescent="0.2">
      <c r="A25" s="398" t="s">
        <v>592</v>
      </c>
      <c r="B25" s="398"/>
      <c r="C25" s="398"/>
      <c r="D25" s="398"/>
      <c r="E25" s="94">
        <v>10189</v>
      </c>
      <c r="F25" s="13"/>
      <c r="G25" s="93">
        <v>72.048287368730996</v>
      </c>
      <c r="H25" s="93">
        <v>3.3919079999999999</v>
      </c>
      <c r="I25" s="93">
        <v>0.68110599999999999</v>
      </c>
      <c r="J25" s="93">
        <v>1.3622E-2</v>
      </c>
      <c r="K25" s="93">
        <v>96.594469000000004</v>
      </c>
      <c r="L25" s="13"/>
      <c r="M25" s="93">
        <v>6.8111000000000005E-2</v>
      </c>
      <c r="N25" s="93">
        <v>9.5354999999999995E-2</v>
      </c>
      <c r="O25" s="13"/>
      <c r="P25" s="93">
        <v>27.892825999999999</v>
      </c>
      <c r="Q25" s="93">
        <v>5.8887000000000002E-2</v>
      </c>
      <c r="S25"/>
    </row>
    <row r="26" spans="1:19" ht="22.5" customHeight="1" x14ac:dyDescent="0.2">
      <c r="A26" s="404" t="s">
        <v>591</v>
      </c>
      <c r="B26" s="404"/>
      <c r="C26" s="404"/>
      <c r="D26" s="404"/>
      <c r="E26" s="322">
        <v>28922</v>
      </c>
      <c r="F26" s="323"/>
      <c r="G26" s="324">
        <v>81.903049581633297</v>
      </c>
      <c r="H26" s="324">
        <v>10.963357</v>
      </c>
      <c r="I26" s="324">
        <v>1.8743669999999999</v>
      </c>
      <c r="J26" s="324">
        <v>0.53613599999999995</v>
      </c>
      <c r="K26" s="324">
        <v>86.402398000000005</v>
      </c>
      <c r="L26" s="323"/>
      <c r="M26" s="324">
        <v>1.958798</v>
      </c>
      <c r="N26" s="324">
        <v>0.25329299999999999</v>
      </c>
      <c r="O26" s="323"/>
      <c r="P26" s="324">
        <v>17.920614</v>
      </c>
      <c r="Q26" s="324">
        <v>0.17633599999999999</v>
      </c>
      <c r="S26"/>
    </row>
    <row r="27" spans="1:19" x14ac:dyDescent="0.2">
      <c r="A27" s="398" t="s">
        <v>590</v>
      </c>
      <c r="B27" s="398"/>
      <c r="C27" s="398"/>
      <c r="D27" s="398"/>
      <c r="E27" s="94">
        <v>65548</v>
      </c>
      <c r="F27" s="13"/>
      <c r="G27" s="93">
        <v>80.778971135656306</v>
      </c>
      <c r="H27" s="93">
        <v>14.814254999999999</v>
      </c>
      <c r="I27" s="93">
        <v>3.2351890000000001</v>
      </c>
      <c r="J27" s="93">
        <v>0.35505900000000001</v>
      </c>
      <c r="K27" s="93">
        <v>90.056469000000007</v>
      </c>
      <c r="L27" s="13"/>
      <c r="M27" s="93">
        <v>0.188861</v>
      </c>
      <c r="N27" s="93">
        <v>7.9322000000000004E-2</v>
      </c>
      <c r="O27" s="13"/>
      <c r="P27" s="93">
        <v>19.105083</v>
      </c>
      <c r="Q27" s="93">
        <v>0.11594599999999999</v>
      </c>
      <c r="S27"/>
    </row>
    <row r="28" spans="1:19" x14ac:dyDescent="0.2">
      <c r="A28" s="398" t="s">
        <v>589</v>
      </c>
      <c r="B28" s="398"/>
      <c r="C28" s="398"/>
      <c r="D28" s="398"/>
      <c r="E28" s="94">
        <v>52927</v>
      </c>
      <c r="F28" s="13"/>
      <c r="G28" s="93">
        <v>86.929166587941907</v>
      </c>
      <c r="H28" s="93">
        <v>30.29842</v>
      </c>
      <c r="I28" s="93">
        <v>4.8468780000000002</v>
      </c>
      <c r="J28" s="93">
        <v>4.9729400000000004</v>
      </c>
      <c r="K28" s="93">
        <v>54.285030999999996</v>
      </c>
      <c r="L28" s="13"/>
      <c r="M28" s="93">
        <v>7.2703170000000004</v>
      </c>
      <c r="N28" s="93">
        <v>1.6322890000000001</v>
      </c>
      <c r="O28" s="13"/>
      <c r="P28" s="93">
        <v>12.840327</v>
      </c>
      <c r="Q28" s="93">
        <v>0.23050599999999999</v>
      </c>
      <c r="S28"/>
    </row>
    <row r="29" spans="1:19" x14ac:dyDescent="0.2">
      <c r="A29" s="398" t="s">
        <v>588</v>
      </c>
      <c r="B29" s="398"/>
      <c r="C29" s="398"/>
      <c r="D29" s="398"/>
      <c r="E29" s="94">
        <v>7987</v>
      </c>
      <c r="F29" s="13"/>
      <c r="G29" s="93">
        <v>89.845999749593105</v>
      </c>
      <c r="H29" s="93">
        <v>42.823300000000003</v>
      </c>
      <c r="I29" s="93">
        <v>1.254181</v>
      </c>
      <c r="J29" s="93">
        <v>5.5740999999999999E-2</v>
      </c>
      <c r="K29" s="93">
        <v>55.992196</v>
      </c>
      <c r="L29" s="13"/>
      <c r="M29" s="93">
        <v>0.54347800000000002</v>
      </c>
      <c r="N29" s="93">
        <v>0.52954299999999999</v>
      </c>
      <c r="O29" s="13"/>
      <c r="P29" s="93">
        <v>9.7283089999999994</v>
      </c>
      <c r="Q29" s="93">
        <v>0.42569200000000001</v>
      </c>
      <c r="S29"/>
    </row>
    <row r="30" spans="1:19" x14ac:dyDescent="0.2">
      <c r="A30" s="398" t="s">
        <v>587</v>
      </c>
      <c r="B30" s="398"/>
      <c r="C30" s="398"/>
      <c r="D30" s="398"/>
      <c r="E30" s="94">
        <v>45430</v>
      </c>
      <c r="F30" s="13"/>
      <c r="G30" s="93">
        <v>80.004402377283697</v>
      </c>
      <c r="H30" s="93">
        <v>48.6601</v>
      </c>
      <c r="I30" s="93">
        <v>2.4129200000000002</v>
      </c>
      <c r="J30" s="93">
        <v>3.3015999999999997E-2</v>
      </c>
      <c r="K30" s="93">
        <v>46.073846000000003</v>
      </c>
      <c r="L30" s="13"/>
      <c r="M30" s="93">
        <v>4.0334560000000002</v>
      </c>
      <c r="N30" s="93">
        <v>0.14582100000000001</v>
      </c>
      <c r="O30" s="13"/>
      <c r="P30" s="93">
        <v>19.762271999999999</v>
      </c>
      <c r="Q30" s="93">
        <v>0.23332600000000001</v>
      </c>
      <c r="S30"/>
    </row>
    <row r="31" spans="1:19" x14ac:dyDescent="0.2">
      <c r="A31" s="398" t="s">
        <v>586</v>
      </c>
      <c r="B31" s="398"/>
      <c r="C31" s="398"/>
      <c r="D31" s="398"/>
      <c r="E31" s="94">
        <v>33730</v>
      </c>
      <c r="F31" s="13"/>
      <c r="G31" s="93">
        <v>79.878446486806993</v>
      </c>
      <c r="H31" s="93">
        <v>38.707642</v>
      </c>
      <c r="I31" s="93">
        <v>2.2083659999999998</v>
      </c>
      <c r="J31" s="93">
        <v>0.267231</v>
      </c>
      <c r="K31" s="93">
        <v>55.910626000000001</v>
      </c>
      <c r="L31" s="13"/>
      <c r="M31" s="93">
        <v>4.3684820000000002</v>
      </c>
      <c r="N31" s="93">
        <v>0.449096</v>
      </c>
      <c r="O31" s="13"/>
      <c r="P31" s="93">
        <v>19.860658000000001</v>
      </c>
      <c r="Q31" s="93">
        <v>0.26089499999999999</v>
      </c>
      <c r="S31"/>
    </row>
    <row r="32" spans="1:19" x14ac:dyDescent="0.2">
      <c r="A32" s="398" t="s">
        <v>607</v>
      </c>
      <c r="B32" s="398"/>
      <c r="C32" s="398"/>
      <c r="D32" s="398"/>
      <c r="E32" s="94">
        <v>4009</v>
      </c>
      <c r="F32" s="13"/>
      <c r="G32" s="93">
        <v>80.044898977301003</v>
      </c>
      <c r="H32" s="93">
        <v>31.660954</v>
      </c>
      <c r="I32" s="93">
        <v>3.0539109999999998</v>
      </c>
      <c r="J32" s="93">
        <v>0.46743499999999999</v>
      </c>
      <c r="K32" s="93">
        <v>72.608288999999999</v>
      </c>
      <c r="L32" s="13"/>
      <c r="M32" s="93">
        <v>0.124649</v>
      </c>
      <c r="N32" s="93">
        <v>0.28046100000000002</v>
      </c>
      <c r="O32" s="13"/>
      <c r="P32" s="93">
        <v>19.805437999999999</v>
      </c>
      <c r="Q32" s="93">
        <v>0.14966299999999999</v>
      </c>
      <c r="S32"/>
    </row>
    <row r="33" spans="1:19" x14ac:dyDescent="0.2">
      <c r="A33" s="398" t="s">
        <v>608</v>
      </c>
      <c r="B33" s="398"/>
      <c r="C33" s="398"/>
      <c r="D33" s="398"/>
      <c r="E33" s="94">
        <v>1924</v>
      </c>
      <c r="F33" s="13"/>
      <c r="G33" s="93">
        <v>84.095634095634097</v>
      </c>
      <c r="H33" s="93">
        <v>0.43263299999999999</v>
      </c>
      <c r="I33" s="93">
        <v>6.1804999999999999E-2</v>
      </c>
      <c r="J33" s="93">
        <v>0</v>
      </c>
      <c r="K33" s="93">
        <v>99.505561999999998</v>
      </c>
      <c r="L33" s="13"/>
      <c r="M33" s="93">
        <v>6.1804999999999999E-2</v>
      </c>
      <c r="N33" s="93">
        <v>0</v>
      </c>
      <c r="O33" s="13"/>
      <c r="P33" s="93">
        <v>15.644491</v>
      </c>
      <c r="Q33" s="93">
        <v>0.25987500000000002</v>
      </c>
      <c r="S33"/>
    </row>
    <row r="34" spans="1:19" x14ac:dyDescent="0.2">
      <c r="A34" s="398" t="s">
        <v>609</v>
      </c>
      <c r="B34" s="398"/>
      <c r="C34" s="398"/>
      <c r="D34" s="398"/>
      <c r="E34" s="94">
        <v>6534</v>
      </c>
      <c r="F34" s="13"/>
      <c r="G34" s="93">
        <v>96.112641567186998</v>
      </c>
      <c r="H34" s="93">
        <v>1.1305730000000001</v>
      </c>
      <c r="I34" s="93">
        <v>0.57324799999999998</v>
      </c>
      <c r="J34" s="93">
        <v>0</v>
      </c>
      <c r="K34" s="93">
        <v>98.455414000000005</v>
      </c>
      <c r="L34" s="13"/>
      <c r="M34" s="93">
        <v>4.7771000000000001E-2</v>
      </c>
      <c r="N34" s="93">
        <v>1.5924000000000001E-2</v>
      </c>
      <c r="O34" s="13"/>
      <c r="P34" s="93">
        <v>3.7649219999999999</v>
      </c>
      <c r="Q34" s="93">
        <v>0.122436</v>
      </c>
      <c r="S34"/>
    </row>
    <row r="35" spans="1:19" x14ac:dyDescent="0.2">
      <c r="A35" s="398" t="s">
        <v>585</v>
      </c>
      <c r="B35" s="398"/>
      <c r="C35" s="398"/>
      <c r="D35" s="398"/>
      <c r="E35" s="94">
        <v>10933</v>
      </c>
      <c r="F35" s="13"/>
      <c r="G35" s="93">
        <v>93.926644105003206</v>
      </c>
      <c r="H35" s="93">
        <v>0.46742600000000001</v>
      </c>
      <c r="I35" s="93">
        <v>0.96406700000000001</v>
      </c>
      <c r="J35" s="93">
        <v>1.9476E-2</v>
      </c>
      <c r="K35" s="93">
        <v>98.490602999999993</v>
      </c>
      <c r="L35" s="13"/>
      <c r="M35" s="93">
        <v>0</v>
      </c>
      <c r="N35" s="93">
        <v>7.7904000000000001E-2</v>
      </c>
      <c r="O35" s="13"/>
      <c r="P35" s="93">
        <v>5.9727430000000004</v>
      </c>
      <c r="Q35" s="93">
        <v>0.10061299999999999</v>
      </c>
      <c r="S35"/>
    </row>
    <row r="36" spans="1:19" x14ac:dyDescent="0.2">
      <c r="A36" s="398" t="s">
        <v>584</v>
      </c>
      <c r="B36" s="398"/>
      <c r="C36" s="398"/>
      <c r="D36" s="398"/>
      <c r="E36" s="94">
        <v>23896</v>
      </c>
      <c r="F36" s="13"/>
      <c r="G36" s="93">
        <v>85.629394040843593</v>
      </c>
      <c r="H36" s="93">
        <v>48.968820000000001</v>
      </c>
      <c r="I36" s="93">
        <v>2.5510700000000002</v>
      </c>
      <c r="J36" s="93">
        <v>3.9097E-2</v>
      </c>
      <c r="K36" s="93">
        <v>48.665819999999997</v>
      </c>
      <c r="L36" s="13"/>
      <c r="M36" s="93">
        <v>1.7495849999999999</v>
      </c>
      <c r="N36" s="93">
        <v>0.52780800000000005</v>
      </c>
      <c r="O36" s="13"/>
      <c r="P36" s="93">
        <v>14.18229</v>
      </c>
      <c r="Q36" s="93">
        <v>0.18831600000000001</v>
      </c>
      <c r="S36"/>
    </row>
    <row r="37" spans="1:19" x14ac:dyDescent="0.2">
      <c r="A37" s="398" t="s">
        <v>583</v>
      </c>
      <c r="B37" s="398"/>
      <c r="C37" s="398"/>
      <c r="D37" s="398"/>
      <c r="E37" s="94">
        <v>21360</v>
      </c>
      <c r="F37" s="13"/>
      <c r="G37" s="93">
        <v>82.537453183520597</v>
      </c>
      <c r="H37" s="93">
        <v>23.788996000000001</v>
      </c>
      <c r="I37" s="93">
        <v>1.6222350000000001</v>
      </c>
      <c r="J37" s="93">
        <v>1.1344E-2</v>
      </c>
      <c r="K37" s="93">
        <v>75.428246999999999</v>
      </c>
      <c r="L37" s="13"/>
      <c r="M37" s="93">
        <v>0.45377200000000001</v>
      </c>
      <c r="N37" s="93">
        <v>6.8066000000000002E-2</v>
      </c>
      <c r="O37" s="13"/>
      <c r="P37" s="93">
        <v>17.284644</v>
      </c>
      <c r="Q37" s="93">
        <v>0.17790300000000001</v>
      </c>
      <c r="S37"/>
    </row>
    <row r="38" spans="1:19" x14ac:dyDescent="0.2">
      <c r="A38" s="398" t="s">
        <v>582</v>
      </c>
      <c r="B38" s="398"/>
      <c r="C38" s="398"/>
      <c r="D38" s="398"/>
      <c r="E38" s="94">
        <v>50873</v>
      </c>
      <c r="F38" s="13"/>
      <c r="G38" s="93">
        <v>80.160399426021598</v>
      </c>
      <c r="H38" s="93">
        <v>13.626778</v>
      </c>
      <c r="I38" s="93">
        <v>1.0078469999999999</v>
      </c>
      <c r="J38" s="93">
        <v>0.23541000000000001</v>
      </c>
      <c r="K38" s="93">
        <v>88.884257000000005</v>
      </c>
      <c r="L38" s="13"/>
      <c r="M38" s="93">
        <v>0.25993100000000002</v>
      </c>
      <c r="N38" s="93">
        <v>1.7165E-2</v>
      </c>
      <c r="O38" s="13"/>
      <c r="P38" s="93">
        <v>19.556543000000001</v>
      </c>
      <c r="Q38" s="93">
        <v>0.28305799999999998</v>
      </c>
      <c r="S38"/>
    </row>
    <row r="39" spans="1:19" x14ac:dyDescent="0.2">
      <c r="A39" s="398" t="s">
        <v>581</v>
      </c>
      <c r="B39" s="398"/>
      <c r="C39" s="398"/>
      <c r="D39" s="398"/>
      <c r="E39" s="94">
        <v>26694</v>
      </c>
      <c r="F39" s="13"/>
      <c r="G39" s="93">
        <v>89.754251891810895</v>
      </c>
      <c r="H39" s="93">
        <v>0.68867599999999995</v>
      </c>
      <c r="I39" s="93">
        <v>0.438249</v>
      </c>
      <c r="J39" s="93">
        <v>0.15443000000000001</v>
      </c>
      <c r="K39" s="93">
        <v>99.219499999999996</v>
      </c>
      <c r="L39" s="13"/>
      <c r="M39" s="93">
        <v>3.3390000000000003E-2</v>
      </c>
      <c r="N39" s="93">
        <v>0.279644</v>
      </c>
      <c r="O39" s="13"/>
      <c r="P39" s="93">
        <v>9.9460549999999994</v>
      </c>
      <c r="Q39" s="93">
        <v>0.29969299999999999</v>
      </c>
      <c r="S39"/>
    </row>
    <row r="40" spans="1:19" x14ac:dyDescent="0.2">
      <c r="A40" s="398" t="s">
        <v>580</v>
      </c>
      <c r="B40" s="398"/>
      <c r="C40" s="398"/>
      <c r="D40" s="398"/>
      <c r="E40" s="94">
        <v>24822</v>
      </c>
      <c r="F40" s="13"/>
      <c r="G40" s="93">
        <v>73.128676174361402</v>
      </c>
      <c r="H40" s="93">
        <v>47.399735999999997</v>
      </c>
      <c r="I40" s="93">
        <v>9.4920670000000005</v>
      </c>
      <c r="J40" s="93">
        <v>0.30299700000000002</v>
      </c>
      <c r="K40" s="93">
        <v>41.775010999999999</v>
      </c>
      <c r="L40" s="13"/>
      <c r="M40" s="93">
        <v>1.459894</v>
      </c>
      <c r="N40" s="93">
        <v>1.08528</v>
      </c>
      <c r="O40" s="13"/>
      <c r="P40" s="93">
        <v>26.762549</v>
      </c>
      <c r="Q40" s="93">
        <v>0.108774</v>
      </c>
      <c r="S40"/>
    </row>
    <row r="41" spans="1:19" x14ac:dyDescent="0.2">
      <c r="A41" s="398" t="s">
        <v>579</v>
      </c>
      <c r="B41" s="398"/>
      <c r="C41" s="398"/>
      <c r="D41" s="398"/>
      <c r="E41" s="94">
        <v>17618</v>
      </c>
      <c r="F41" s="13"/>
      <c r="G41" s="93">
        <v>90.521058008854496</v>
      </c>
      <c r="H41" s="93">
        <v>7.1482320000000001</v>
      </c>
      <c r="I41" s="93">
        <v>3.298219</v>
      </c>
      <c r="J41" s="93">
        <v>0.22573399999999999</v>
      </c>
      <c r="K41" s="93">
        <v>93.930273</v>
      </c>
      <c r="L41" s="13"/>
      <c r="M41" s="93">
        <v>0.16303000000000001</v>
      </c>
      <c r="N41" s="93">
        <v>5.0162999999999999E-2</v>
      </c>
      <c r="O41" s="13"/>
      <c r="P41" s="93">
        <v>9.3881259999999997</v>
      </c>
      <c r="Q41" s="93">
        <v>9.0815999999999994E-2</v>
      </c>
      <c r="S41"/>
    </row>
    <row r="42" spans="1:19" x14ac:dyDescent="0.2">
      <c r="A42" s="398" t="s">
        <v>578</v>
      </c>
      <c r="B42" s="398"/>
      <c r="C42" s="398"/>
      <c r="D42" s="398"/>
      <c r="E42" s="94">
        <v>142207</v>
      </c>
      <c r="F42" s="13"/>
      <c r="G42" s="93">
        <v>72.795291371029506</v>
      </c>
      <c r="H42" s="93">
        <v>53.954791</v>
      </c>
      <c r="I42" s="93">
        <v>9.647411</v>
      </c>
      <c r="J42" s="93">
        <v>7.2169629999999998</v>
      </c>
      <c r="K42" s="93">
        <v>25.287866999999999</v>
      </c>
      <c r="L42" s="13"/>
      <c r="M42" s="93">
        <v>5.197063</v>
      </c>
      <c r="N42" s="93">
        <v>1.080951</v>
      </c>
      <c r="O42" s="13"/>
      <c r="P42" s="93">
        <v>26.907958000000001</v>
      </c>
      <c r="Q42" s="93">
        <v>0.29675099999999999</v>
      </c>
      <c r="S42"/>
    </row>
    <row r="43" spans="1:19" x14ac:dyDescent="0.2">
      <c r="A43" s="398" t="s">
        <v>610</v>
      </c>
      <c r="B43" s="398"/>
      <c r="C43" s="398"/>
      <c r="D43" s="398"/>
      <c r="E43" s="94">
        <v>12929</v>
      </c>
      <c r="F43" s="13"/>
      <c r="G43" s="93">
        <v>82.898909428416701</v>
      </c>
      <c r="H43" s="93">
        <v>1.7727189999999999</v>
      </c>
      <c r="I43" s="93">
        <v>9.3300999999999995E-2</v>
      </c>
      <c r="J43" s="93">
        <v>2.7990000000000001E-2</v>
      </c>
      <c r="K43" s="93">
        <v>98.927038999999994</v>
      </c>
      <c r="L43" s="13"/>
      <c r="M43" s="93">
        <v>6.5310999999999994E-2</v>
      </c>
      <c r="N43" s="93">
        <v>0.261243</v>
      </c>
      <c r="O43" s="13"/>
      <c r="P43" s="93">
        <v>16.961869</v>
      </c>
      <c r="Q43" s="93">
        <v>0.13922200000000001</v>
      </c>
      <c r="S43"/>
    </row>
    <row r="44" spans="1:19" x14ac:dyDescent="0.2">
      <c r="A44" s="398" t="s">
        <v>577</v>
      </c>
      <c r="B44" s="398"/>
      <c r="C44" s="398"/>
      <c r="D44" s="398"/>
      <c r="E44" s="94">
        <v>6426</v>
      </c>
      <c r="F44" s="13"/>
      <c r="G44" s="93">
        <v>86.025521319638898</v>
      </c>
      <c r="H44" s="93">
        <v>22.919682000000002</v>
      </c>
      <c r="I44" s="93">
        <v>3.1295220000000001</v>
      </c>
      <c r="J44" s="93">
        <v>0.30752499999999999</v>
      </c>
      <c r="K44" s="93">
        <v>74.439218999999994</v>
      </c>
      <c r="L44" s="13"/>
      <c r="M44" s="93">
        <v>7.2359000000000007E-2</v>
      </c>
      <c r="N44" s="93">
        <v>0</v>
      </c>
      <c r="O44" s="13"/>
      <c r="P44" s="93">
        <v>13.89667</v>
      </c>
      <c r="Q44" s="93">
        <v>7.7809000000000003E-2</v>
      </c>
      <c r="S44"/>
    </row>
    <row r="45" spans="1:19" x14ac:dyDescent="0.2">
      <c r="A45" s="398" t="s">
        <v>576</v>
      </c>
      <c r="B45" s="398"/>
      <c r="C45" s="398"/>
      <c r="D45" s="398"/>
      <c r="E45" s="94">
        <v>42347</v>
      </c>
      <c r="F45" s="13"/>
      <c r="G45" s="93">
        <v>71.509197818027204</v>
      </c>
      <c r="H45" s="93">
        <v>40.324285000000003</v>
      </c>
      <c r="I45" s="93">
        <v>7.1989960000000002</v>
      </c>
      <c r="J45" s="93">
        <v>1.703983</v>
      </c>
      <c r="K45" s="93">
        <v>48.982894000000002</v>
      </c>
      <c r="L45" s="13"/>
      <c r="M45" s="93">
        <v>1.941748</v>
      </c>
      <c r="N45" s="93">
        <v>0.78264299999999998</v>
      </c>
      <c r="O45" s="13"/>
      <c r="P45" s="93">
        <v>28.266465</v>
      </c>
      <c r="Q45" s="93">
        <v>0.22433700000000001</v>
      </c>
      <c r="S45"/>
    </row>
    <row r="46" spans="1:19" x14ac:dyDescent="0.2">
      <c r="A46" s="398" t="s">
        <v>575</v>
      </c>
      <c r="B46" s="398"/>
      <c r="C46" s="398"/>
      <c r="D46" s="398"/>
      <c r="E46" s="94">
        <v>24565</v>
      </c>
      <c r="F46" s="13"/>
      <c r="G46" s="93">
        <v>90.926114390392797</v>
      </c>
      <c r="H46" s="93">
        <v>67.778474000000003</v>
      </c>
      <c r="I46" s="93">
        <v>3.1384310000000002</v>
      </c>
      <c r="J46" s="93">
        <v>3.134E-2</v>
      </c>
      <c r="K46" s="93">
        <v>30.793337999999999</v>
      </c>
      <c r="L46" s="13"/>
      <c r="M46" s="93">
        <v>0.99391099999999999</v>
      </c>
      <c r="N46" s="93">
        <v>0.93123199999999995</v>
      </c>
      <c r="O46" s="13"/>
      <c r="P46" s="93">
        <v>8.943619</v>
      </c>
      <c r="Q46" s="93">
        <v>0.13026699999999999</v>
      </c>
      <c r="S46"/>
    </row>
    <row r="47" spans="1:19" x14ac:dyDescent="0.2">
      <c r="A47" s="398" t="s">
        <v>574</v>
      </c>
      <c r="B47" s="398"/>
      <c r="C47" s="398"/>
      <c r="D47" s="398"/>
      <c r="E47" s="94">
        <v>16996</v>
      </c>
      <c r="F47" s="13"/>
      <c r="G47" s="93">
        <v>76.412096963991502</v>
      </c>
      <c r="H47" s="93">
        <v>13.028413</v>
      </c>
      <c r="I47" s="93">
        <v>0.61600100000000002</v>
      </c>
      <c r="J47" s="93">
        <v>0.18479999999999999</v>
      </c>
      <c r="K47" s="93">
        <v>86.632786999999993</v>
      </c>
      <c r="L47" s="13"/>
      <c r="M47" s="93">
        <v>0.3619</v>
      </c>
      <c r="N47" s="93">
        <v>9.2399999999999996E-2</v>
      </c>
      <c r="O47" s="13"/>
      <c r="P47" s="93">
        <v>23.446693</v>
      </c>
      <c r="Q47" s="93">
        <v>0.14121</v>
      </c>
      <c r="S47"/>
    </row>
    <row r="48" spans="1:19" x14ac:dyDescent="0.2">
      <c r="A48" s="398" t="s">
        <v>573</v>
      </c>
      <c r="B48" s="398"/>
      <c r="C48" s="398"/>
      <c r="D48" s="398"/>
      <c r="E48" s="94">
        <v>20037</v>
      </c>
      <c r="F48" s="13"/>
      <c r="G48" s="93">
        <v>82.148026151619504</v>
      </c>
      <c r="H48" s="93">
        <v>4.9817739999999997</v>
      </c>
      <c r="I48" s="93">
        <v>3.7181039999999999</v>
      </c>
      <c r="J48" s="93">
        <v>1.2818959999999999</v>
      </c>
      <c r="K48" s="93">
        <v>91.348724000000004</v>
      </c>
      <c r="L48" s="13"/>
      <c r="M48" s="93">
        <v>0.14580799999999999</v>
      </c>
      <c r="N48" s="93">
        <v>0.20656099999999999</v>
      </c>
      <c r="O48" s="13"/>
      <c r="P48" s="93">
        <v>17.762139999999999</v>
      </c>
      <c r="Q48" s="93">
        <v>8.9833999999999997E-2</v>
      </c>
      <c r="S48"/>
    </row>
    <row r="49" spans="1:19" x14ac:dyDescent="0.2">
      <c r="A49" s="398" t="s">
        <v>572</v>
      </c>
      <c r="B49" s="398"/>
      <c r="C49" s="398"/>
      <c r="D49" s="398"/>
      <c r="E49" s="94">
        <v>49651</v>
      </c>
      <c r="F49" s="13"/>
      <c r="G49" s="93">
        <v>84.600511570763899</v>
      </c>
      <c r="H49" s="93">
        <v>12.572312999999999</v>
      </c>
      <c r="I49" s="93">
        <v>3.3067489999999999</v>
      </c>
      <c r="J49" s="93">
        <v>0.61183200000000004</v>
      </c>
      <c r="K49" s="93">
        <v>84.339960000000005</v>
      </c>
      <c r="L49" s="13"/>
      <c r="M49" s="93">
        <v>0.53088900000000006</v>
      </c>
      <c r="N49" s="93">
        <v>0.195215</v>
      </c>
      <c r="O49" s="13"/>
      <c r="P49" s="93">
        <v>15.216208999999999</v>
      </c>
      <c r="Q49" s="93">
        <v>0.183279</v>
      </c>
      <c r="S49"/>
    </row>
    <row r="50" spans="1:19" x14ac:dyDescent="0.2">
      <c r="A50" s="398" t="s">
        <v>571</v>
      </c>
      <c r="B50" s="398"/>
      <c r="C50" s="398"/>
      <c r="D50" s="398"/>
      <c r="E50" s="94">
        <v>23675</v>
      </c>
      <c r="F50" s="13"/>
      <c r="G50" s="93">
        <v>77.9767687434002</v>
      </c>
      <c r="H50" s="93">
        <v>9.5661120000000004</v>
      </c>
      <c r="I50" s="93">
        <v>5.0538970000000001</v>
      </c>
      <c r="J50" s="93">
        <v>1.186285</v>
      </c>
      <c r="K50" s="93">
        <v>83.283679000000006</v>
      </c>
      <c r="L50" s="13"/>
      <c r="M50" s="93">
        <v>0.31417600000000001</v>
      </c>
      <c r="N50" s="93">
        <v>5.1730679999999998</v>
      </c>
      <c r="O50" s="13"/>
      <c r="P50" s="93">
        <v>21.828932999999999</v>
      </c>
      <c r="Q50" s="93">
        <v>0.194298</v>
      </c>
      <c r="S50"/>
    </row>
    <row r="51" spans="1:19" x14ac:dyDescent="0.2">
      <c r="A51" s="398" t="s">
        <v>570</v>
      </c>
      <c r="B51" s="398"/>
      <c r="C51" s="398"/>
      <c r="D51" s="398"/>
      <c r="E51" s="94">
        <v>26807</v>
      </c>
      <c r="F51" s="13"/>
      <c r="G51" s="93">
        <v>80.784869623605701</v>
      </c>
      <c r="H51" s="93">
        <v>12.717029999999999</v>
      </c>
      <c r="I51" s="93">
        <v>11.618027</v>
      </c>
      <c r="J51" s="93">
        <v>25.078499999999998</v>
      </c>
      <c r="K51" s="93">
        <v>50.438678000000003</v>
      </c>
      <c r="L51" s="13"/>
      <c r="M51" s="93">
        <v>0.97894300000000001</v>
      </c>
      <c r="N51" s="93">
        <v>1.3483560000000001</v>
      </c>
      <c r="O51" s="13"/>
      <c r="P51" s="93">
        <v>18.983847999999998</v>
      </c>
      <c r="Q51" s="93">
        <v>0.23128299999999999</v>
      </c>
      <c r="S51"/>
    </row>
    <row r="52" spans="1:19" x14ac:dyDescent="0.2">
      <c r="A52" s="398" t="s">
        <v>569</v>
      </c>
      <c r="B52" s="398"/>
      <c r="C52" s="398"/>
      <c r="D52" s="398"/>
      <c r="E52" s="94">
        <v>12494</v>
      </c>
      <c r="F52" s="13"/>
      <c r="G52" s="93">
        <v>88.074275652313105</v>
      </c>
      <c r="H52" s="93">
        <v>42.157397000000003</v>
      </c>
      <c r="I52" s="93">
        <v>1.953835</v>
      </c>
      <c r="J52" s="93">
        <v>0.25445299999999998</v>
      </c>
      <c r="K52" s="93">
        <v>56.779353</v>
      </c>
      <c r="L52" s="13"/>
      <c r="M52" s="93">
        <v>0.52708100000000002</v>
      </c>
      <c r="N52" s="93">
        <v>0.23627799999999999</v>
      </c>
      <c r="O52" s="13"/>
      <c r="P52" s="93">
        <v>11.717624000000001</v>
      </c>
      <c r="Q52" s="93">
        <v>0.20810000000000001</v>
      </c>
      <c r="S52"/>
    </row>
    <row r="53" spans="1:19" x14ac:dyDescent="0.2">
      <c r="A53" s="398" t="s">
        <v>568</v>
      </c>
      <c r="B53" s="398"/>
      <c r="C53" s="398"/>
      <c r="D53" s="398"/>
      <c r="E53" s="94">
        <v>13479</v>
      </c>
      <c r="F53" s="13"/>
      <c r="G53" s="93">
        <v>80.881371021589104</v>
      </c>
      <c r="H53" s="93">
        <v>7.7783889999999998</v>
      </c>
      <c r="I53" s="93">
        <v>12.713264000000001</v>
      </c>
      <c r="J53" s="93">
        <v>0.632911</v>
      </c>
      <c r="K53" s="93">
        <v>79.389103000000006</v>
      </c>
      <c r="L53" s="13"/>
      <c r="M53" s="93">
        <v>0.45863100000000001</v>
      </c>
      <c r="N53" s="93">
        <v>0.40359600000000001</v>
      </c>
      <c r="O53" s="13"/>
      <c r="P53" s="93">
        <v>18.933154999999999</v>
      </c>
      <c r="Q53" s="93">
        <v>0.185474</v>
      </c>
      <c r="S53"/>
    </row>
    <row r="54" spans="1:19" x14ac:dyDescent="0.2">
      <c r="A54" s="398" t="s">
        <v>567</v>
      </c>
      <c r="B54" s="398"/>
      <c r="C54" s="398"/>
      <c r="D54" s="398"/>
      <c r="E54" s="94">
        <v>6684</v>
      </c>
      <c r="F54" s="13"/>
      <c r="G54" s="93">
        <v>85.4727707959306</v>
      </c>
      <c r="H54" s="93">
        <v>3.7458429999999998</v>
      </c>
      <c r="I54" s="93">
        <v>3.3257479999999999</v>
      </c>
      <c r="J54" s="93">
        <v>0.875197</v>
      </c>
      <c r="K54" s="93">
        <v>92.770872999999995</v>
      </c>
      <c r="L54" s="13"/>
      <c r="M54" s="93">
        <v>0.59513400000000005</v>
      </c>
      <c r="N54" s="93">
        <v>0</v>
      </c>
      <c r="O54" s="13"/>
      <c r="P54" s="93">
        <v>14.422501</v>
      </c>
      <c r="Q54" s="93">
        <v>0.104728</v>
      </c>
      <c r="S54"/>
    </row>
    <row r="55" spans="1:19" x14ac:dyDescent="0.2">
      <c r="A55" s="398" t="s">
        <v>566</v>
      </c>
      <c r="B55" s="398"/>
      <c r="C55" s="398"/>
      <c r="D55" s="398"/>
      <c r="E55" s="94">
        <v>14394</v>
      </c>
      <c r="F55" s="13"/>
      <c r="G55" s="93">
        <v>87.529526191468605</v>
      </c>
      <c r="H55" s="93">
        <v>0.74609099999999995</v>
      </c>
      <c r="I55" s="93">
        <v>5.5559999999999998E-2</v>
      </c>
      <c r="J55" s="93">
        <v>2.3810999999999999E-2</v>
      </c>
      <c r="K55" s="93">
        <v>99.055481</v>
      </c>
      <c r="L55" s="13"/>
      <c r="M55" s="93">
        <v>2.3810999999999999E-2</v>
      </c>
      <c r="N55" s="93">
        <v>0.20636599999999999</v>
      </c>
      <c r="O55" s="13"/>
      <c r="P55" s="93">
        <v>12.387105999999999</v>
      </c>
      <c r="Q55" s="93">
        <v>8.3367999999999998E-2</v>
      </c>
      <c r="S55"/>
    </row>
    <row r="56" spans="1:19" x14ac:dyDescent="0.2">
      <c r="A56" s="398" t="s">
        <v>565</v>
      </c>
      <c r="B56" s="398"/>
      <c r="C56" s="398"/>
      <c r="D56" s="398"/>
      <c r="E56" s="94">
        <v>55844</v>
      </c>
      <c r="F56" s="13"/>
      <c r="G56" s="93">
        <v>83.985746006732995</v>
      </c>
      <c r="H56" s="93">
        <v>4.016972</v>
      </c>
      <c r="I56" s="93">
        <v>5.8399609999999997</v>
      </c>
      <c r="J56" s="93">
        <v>0.52237699999999998</v>
      </c>
      <c r="K56" s="93">
        <v>84.533378999999996</v>
      </c>
      <c r="L56" s="13"/>
      <c r="M56" s="93">
        <v>3.8379000000000003E-2</v>
      </c>
      <c r="N56" s="93">
        <v>6.2258800000000001</v>
      </c>
      <c r="O56" s="13"/>
      <c r="P56" s="93">
        <v>15.688345999999999</v>
      </c>
      <c r="Q56" s="93">
        <v>0.32590799999999998</v>
      </c>
      <c r="S56"/>
    </row>
    <row r="57" spans="1:19" x14ac:dyDescent="0.2">
      <c r="A57" s="398" t="s">
        <v>564</v>
      </c>
      <c r="B57" s="398"/>
      <c r="C57" s="398"/>
      <c r="D57" s="398"/>
      <c r="E57" s="94">
        <v>16241</v>
      </c>
      <c r="F57" s="13"/>
      <c r="G57" s="93">
        <v>74.644418447139898</v>
      </c>
      <c r="H57" s="93">
        <v>29.811102999999999</v>
      </c>
      <c r="I57" s="93">
        <v>3.4892349999999999</v>
      </c>
      <c r="J57" s="93">
        <v>2.6396109999999999</v>
      </c>
      <c r="K57" s="93">
        <v>66.551184000000006</v>
      </c>
      <c r="L57" s="13"/>
      <c r="M57" s="93">
        <v>0.13198099999999999</v>
      </c>
      <c r="N57" s="93">
        <v>0.34644900000000001</v>
      </c>
      <c r="O57" s="13"/>
      <c r="P57" s="93">
        <v>25.029247000000002</v>
      </c>
      <c r="Q57" s="93">
        <v>0.32633499999999999</v>
      </c>
      <c r="S57"/>
    </row>
    <row r="58" spans="1:19" x14ac:dyDescent="0.2">
      <c r="A58" s="398" t="s">
        <v>563</v>
      </c>
      <c r="B58" s="398"/>
      <c r="C58" s="398"/>
      <c r="D58" s="398"/>
      <c r="E58" s="94">
        <v>16741</v>
      </c>
      <c r="F58" s="13"/>
      <c r="G58" s="93">
        <v>70.503554148497699</v>
      </c>
      <c r="H58" s="93">
        <v>9.0400749999999999</v>
      </c>
      <c r="I58" s="93">
        <v>3.939676</v>
      </c>
      <c r="J58" s="93">
        <v>2.6603409999999998</v>
      </c>
      <c r="K58" s="93">
        <v>85.173260999999997</v>
      </c>
      <c r="L58" s="13"/>
      <c r="M58" s="93">
        <v>0.186393</v>
      </c>
      <c r="N58" s="93">
        <v>0.28806199999999998</v>
      </c>
      <c r="O58" s="13"/>
      <c r="P58" s="93">
        <v>29.400872</v>
      </c>
      <c r="Q58" s="93">
        <v>9.5574000000000006E-2</v>
      </c>
      <c r="S58"/>
    </row>
    <row r="59" spans="1:19" x14ac:dyDescent="0.2">
      <c r="A59" s="398" t="s">
        <v>562</v>
      </c>
      <c r="B59" s="398"/>
      <c r="C59" s="398"/>
      <c r="D59" s="398"/>
      <c r="E59" s="94">
        <v>21102</v>
      </c>
      <c r="F59" s="13"/>
      <c r="G59" s="93">
        <v>68.453227182257606</v>
      </c>
      <c r="H59" s="93">
        <v>25.07442</v>
      </c>
      <c r="I59" s="93">
        <v>1.5991690000000001</v>
      </c>
      <c r="J59" s="93">
        <v>1.3846000000000001E-2</v>
      </c>
      <c r="K59" s="93">
        <v>74.427137000000002</v>
      </c>
      <c r="L59" s="13"/>
      <c r="M59" s="93">
        <v>0.110765</v>
      </c>
      <c r="N59" s="93">
        <v>0.42229100000000003</v>
      </c>
      <c r="O59" s="13"/>
      <c r="P59" s="93">
        <v>31.276655999999999</v>
      </c>
      <c r="Q59" s="93">
        <v>0.270117</v>
      </c>
      <c r="S59"/>
    </row>
    <row r="60" spans="1:19" x14ac:dyDescent="0.2">
      <c r="A60" s="398" t="s">
        <v>561</v>
      </c>
      <c r="B60" s="398"/>
      <c r="C60" s="398"/>
      <c r="D60" s="398"/>
      <c r="E60" s="94">
        <v>14565</v>
      </c>
      <c r="F60" s="13"/>
      <c r="G60" s="93">
        <v>83.336766220391297</v>
      </c>
      <c r="H60" s="93">
        <v>4.4817929999999997</v>
      </c>
      <c r="I60" s="93">
        <v>3.0894710000000001</v>
      </c>
      <c r="J60" s="93">
        <v>0.84857499999999997</v>
      </c>
      <c r="K60" s="93">
        <v>93.376174000000006</v>
      </c>
      <c r="L60" s="13"/>
      <c r="M60" s="93">
        <v>0.26363500000000001</v>
      </c>
      <c r="N60" s="93">
        <v>0.24715799999999999</v>
      </c>
      <c r="O60" s="13"/>
      <c r="P60" s="93">
        <v>16.484724</v>
      </c>
      <c r="Q60" s="93">
        <v>0.17851</v>
      </c>
      <c r="S60"/>
    </row>
    <row r="61" spans="1:19" x14ac:dyDescent="0.2">
      <c r="A61" s="398" t="s">
        <v>611</v>
      </c>
      <c r="B61" s="398"/>
      <c r="C61" s="398"/>
      <c r="D61" s="398"/>
      <c r="E61" s="94">
        <v>3880</v>
      </c>
      <c r="F61" s="13"/>
      <c r="G61" s="93">
        <v>90.231958762886606</v>
      </c>
      <c r="H61" s="93">
        <v>1.9994289999999999</v>
      </c>
      <c r="I61" s="93">
        <v>3.0277059999999998</v>
      </c>
      <c r="J61" s="93">
        <v>0.142816</v>
      </c>
      <c r="K61" s="93">
        <v>95.715509999999995</v>
      </c>
      <c r="L61" s="13"/>
      <c r="M61" s="93">
        <v>8.5690000000000002E-2</v>
      </c>
      <c r="N61" s="93">
        <v>2.8563000000000002E-2</v>
      </c>
      <c r="O61" s="13"/>
      <c r="P61" s="93">
        <v>9.6134020000000007</v>
      </c>
      <c r="Q61" s="93">
        <v>0.154639</v>
      </c>
      <c r="S61"/>
    </row>
    <row r="62" spans="1:19" x14ac:dyDescent="0.2">
      <c r="A62" s="398" t="s">
        <v>560</v>
      </c>
      <c r="B62" s="398"/>
      <c r="C62" s="398"/>
      <c r="D62" s="398"/>
      <c r="E62" s="94">
        <v>12109</v>
      </c>
      <c r="F62" s="13"/>
      <c r="G62" s="93">
        <v>70.641671484020094</v>
      </c>
      <c r="H62" s="93">
        <v>4.4072950000000004</v>
      </c>
      <c r="I62" s="93">
        <v>4.3839139999999999</v>
      </c>
      <c r="J62" s="93">
        <v>0.43254599999999999</v>
      </c>
      <c r="K62" s="93">
        <v>91.711479999999995</v>
      </c>
      <c r="L62" s="13"/>
      <c r="M62" s="93">
        <v>0.11690399999999999</v>
      </c>
      <c r="N62" s="93">
        <v>0.14028499999999999</v>
      </c>
      <c r="O62" s="13"/>
      <c r="P62" s="93">
        <v>29.168386999999999</v>
      </c>
      <c r="Q62" s="93">
        <v>0.189941</v>
      </c>
      <c r="S62"/>
    </row>
    <row r="63" spans="1:19" ht="11.25" customHeight="1" x14ac:dyDescent="0.2">
      <c r="A63" s="398" t="s">
        <v>559</v>
      </c>
      <c r="B63" s="398"/>
      <c r="C63" s="398"/>
      <c r="D63" s="398"/>
      <c r="E63" s="94">
        <v>10482</v>
      </c>
      <c r="F63" s="13"/>
      <c r="G63" s="93">
        <v>79.2406029383705</v>
      </c>
      <c r="H63" s="93">
        <v>10.907778</v>
      </c>
      <c r="I63" s="93">
        <v>2.070792</v>
      </c>
      <c r="J63" s="93">
        <v>0.22875000000000001</v>
      </c>
      <c r="K63" s="93">
        <v>87.791957999999994</v>
      </c>
      <c r="L63" s="13"/>
      <c r="M63" s="93">
        <v>2.4079E-2</v>
      </c>
      <c r="N63" s="93">
        <v>0.10835500000000001</v>
      </c>
      <c r="O63" s="13"/>
      <c r="P63" s="93">
        <v>20.644915000000001</v>
      </c>
      <c r="Q63" s="93">
        <v>0.114482</v>
      </c>
      <c r="S63"/>
    </row>
    <row r="64" spans="1:19" x14ac:dyDescent="0.2">
      <c r="A64" s="398" t="s">
        <v>558</v>
      </c>
      <c r="B64" s="398"/>
      <c r="C64" s="398"/>
      <c r="D64" s="398"/>
      <c r="E64" s="94">
        <v>8566</v>
      </c>
      <c r="F64" s="13"/>
      <c r="G64" s="93">
        <v>83.738034088255901</v>
      </c>
      <c r="H64" s="93">
        <v>2.7882340000000001</v>
      </c>
      <c r="I64" s="93">
        <v>0.39035300000000001</v>
      </c>
      <c r="J64" s="93">
        <v>6.9706000000000004E-2</v>
      </c>
      <c r="K64" s="93">
        <v>96.556531000000007</v>
      </c>
      <c r="L64" s="13"/>
      <c r="M64" s="93">
        <v>0.13941200000000001</v>
      </c>
      <c r="N64" s="93">
        <v>0.125471</v>
      </c>
      <c r="O64" s="13"/>
      <c r="P64" s="93">
        <v>16.075181000000001</v>
      </c>
      <c r="Q64" s="93">
        <v>0.18678500000000001</v>
      </c>
      <c r="S64"/>
    </row>
    <row r="65" spans="1:19" x14ac:dyDescent="0.2">
      <c r="A65" s="398" t="s">
        <v>557</v>
      </c>
      <c r="B65" s="398"/>
      <c r="C65" s="398"/>
      <c r="D65" s="398"/>
      <c r="E65" s="94">
        <v>92127</v>
      </c>
      <c r="F65" s="13"/>
      <c r="G65" s="93">
        <v>77.912012764987395</v>
      </c>
      <c r="H65" s="93">
        <v>45.675555000000003</v>
      </c>
      <c r="I65" s="93">
        <v>5.2007580000000004</v>
      </c>
      <c r="J65" s="93">
        <v>0.33018500000000001</v>
      </c>
      <c r="K65" s="93">
        <v>48.023071000000002</v>
      </c>
      <c r="L65" s="13"/>
      <c r="M65" s="93">
        <v>2.0633059999999999</v>
      </c>
      <c r="N65" s="93">
        <v>1.3068070000000001</v>
      </c>
      <c r="O65" s="13"/>
      <c r="P65" s="93">
        <v>21.812280999999999</v>
      </c>
      <c r="Q65" s="93">
        <v>0.27570600000000001</v>
      </c>
      <c r="S65"/>
    </row>
    <row r="66" spans="1:19" x14ac:dyDescent="0.2">
      <c r="A66" s="398" t="s">
        <v>556</v>
      </c>
      <c r="B66" s="398"/>
      <c r="C66" s="398"/>
      <c r="D66" s="398"/>
      <c r="E66" s="94">
        <v>319187</v>
      </c>
      <c r="F66" s="13"/>
      <c r="G66" s="93">
        <v>82.550667790354794</v>
      </c>
      <c r="H66" s="93">
        <v>53.637126000000002</v>
      </c>
      <c r="I66" s="93">
        <v>4.3064090000000004</v>
      </c>
      <c r="J66" s="93">
        <v>10.336975000000001</v>
      </c>
      <c r="K66" s="93">
        <v>31.455344</v>
      </c>
      <c r="L66" s="13"/>
      <c r="M66" s="93">
        <v>2.0516830000000001</v>
      </c>
      <c r="N66" s="93">
        <v>1.4414149999999999</v>
      </c>
      <c r="O66" s="13"/>
      <c r="P66" s="93">
        <v>16.735016999999999</v>
      </c>
      <c r="Q66" s="93">
        <v>0.71431500000000003</v>
      </c>
      <c r="S66"/>
    </row>
    <row r="67" spans="1:19" x14ac:dyDescent="0.2">
      <c r="A67" s="398" t="s">
        <v>555</v>
      </c>
      <c r="B67" s="398"/>
      <c r="C67" s="398"/>
      <c r="D67" s="398"/>
      <c r="E67" s="94">
        <v>56897</v>
      </c>
      <c r="F67" s="13"/>
      <c r="G67" s="93">
        <v>73.877357329911902</v>
      </c>
      <c r="H67" s="93">
        <v>40.155588000000002</v>
      </c>
      <c r="I67" s="93">
        <v>5.3932529999999996</v>
      </c>
      <c r="J67" s="93">
        <v>12.202026999999999</v>
      </c>
      <c r="K67" s="93">
        <v>41.742398999999999</v>
      </c>
      <c r="L67" s="13"/>
      <c r="M67" s="93">
        <v>1.1466909999999999</v>
      </c>
      <c r="N67" s="93">
        <v>0.930199</v>
      </c>
      <c r="O67" s="13"/>
      <c r="P67" s="93">
        <v>25.969735</v>
      </c>
      <c r="Q67" s="93">
        <v>0.15290799999999999</v>
      </c>
      <c r="S67"/>
    </row>
    <row r="68" spans="1:19" x14ac:dyDescent="0.2">
      <c r="A68" s="398" t="s">
        <v>612</v>
      </c>
      <c r="B68" s="398"/>
      <c r="C68" s="398"/>
      <c r="D68" s="398"/>
      <c r="E68" s="94">
        <v>2236</v>
      </c>
      <c r="F68" s="13"/>
      <c r="G68" s="93">
        <v>90.787119856887301</v>
      </c>
      <c r="H68" s="93">
        <v>13.152709</v>
      </c>
      <c r="I68" s="93">
        <v>1.182266</v>
      </c>
      <c r="J68" s="93">
        <v>0</v>
      </c>
      <c r="K68" s="93">
        <v>86.502463000000006</v>
      </c>
      <c r="L68" s="13"/>
      <c r="M68" s="93">
        <v>0.34482800000000002</v>
      </c>
      <c r="N68" s="93">
        <v>0.197044</v>
      </c>
      <c r="O68" s="13"/>
      <c r="P68" s="93">
        <v>9.1234350000000006</v>
      </c>
      <c r="Q68" s="93">
        <v>8.9444999999999997E-2</v>
      </c>
      <c r="S68"/>
    </row>
    <row r="69" spans="1:19" x14ac:dyDescent="0.2">
      <c r="A69" s="398" t="s">
        <v>554</v>
      </c>
      <c r="B69" s="398"/>
      <c r="C69" s="398"/>
      <c r="D69" s="398"/>
      <c r="E69" s="94">
        <v>5718</v>
      </c>
      <c r="F69" s="13"/>
      <c r="G69" s="93">
        <v>82.511367611052805</v>
      </c>
      <c r="H69" s="93">
        <v>4.6417970000000004</v>
      </c>
      <c r="I69" s="93">
        <v>4.3238659999999998</v>
      </c>
      <c r="J69" s="93">
        <v>0.16956299999999999</v>
      </c>
      <c r="K69" s="93">
        <v>91.076727000000005</v>
      </c>
      <c r="L69" s="13"/>
      <c r="M69" s="93">
        <v>2.1194999999999999E-2</v>
      </c>
      <c r="N69" s="93">
        <v>8.4781999999999996E-2</v>
      </c>
      <c r="O69" s="13"/>
      <c r="P69" s="93">
        <v>17.243791999999999</v>
      </c>
      <c r="Q69" s="93">
        <v>0.244841</v>
      </c>
      <c r="S69"/>
    </row>
    <row r="70" spans="1:19" x14ac:dyDescent="0.2">
      <c r="A70" s="398" t="s">
        <v>553</v>
      </c>
      <c r="B70" s="398"/>
      <c r="C70" s="398"/>
      <c r="D70" s="398"/>
      <c r="E70" s="94">
        <v>19859</v>
      </c>
      <c r="F70" s="13"/>
      <c r="G70" s="93">
        <v>80.910418450072996</v>
      </c>
      <c r="H70" s="93">
        <v>1.6367940000000001</v>
      </c>
      <c r="I70" s="93">
        <v>0.37341299999999999</v>
      </c>
      <c r="J70" s="93">
        <v>6.2234999999999999E-2</v>
      </c>
      <c r="K70" s="93">
        <v>98.170276000000001</v>
      </c>
      <c r="L70" s="13"/>
      <c r="M70" s="93">
        <v>2.4893999999999999E-2</v>
      </c>
      <c r="N70" s="93">
        <v>4.9787999999999999E-2</v>
      </c>
      <c r="O70" s="13"/>
      <c r="P70" s="93">
        <v>18.918375000000001</v>
      </c>
      <c r="Q70" s="93">
        <v>0.171207</v>
      </c>
      <c r="S70"/>
    </row>
    <row r="71" spans="1:19" x14ac:dyDescent="0.2">
      <c r="A71" s="398" t="s">
        <v>552</v>
      </c>
      <c r="B71" s="398"/>
      <c r="C71" s="398"/>
      <c r="D71" s="398"/>
      <c r="E71" s="94">
        <v>218153</v>
      </c>
      <c r="F71" s="13"/>
      <c r="G71" s="93">
        <v>72.782405009328301</v>
      </c>
      <c r="H71" s="93">
        <v>54.424759000000002</v>
      </c>
      <c r="I71" s="93">
        <v>4.4263339999999998</v>
      </c>
      <c r="J71" s="93">
        <v>0.273339</v>
      </c>
      <c r="K71" s="93">
        <v>38.629649999999998</v>
      </c>
      <c r="L71" s="13"/>
      <c r="M71" s="93">
        <v>2.0972810000000002</v>
      </c>
      <c r="N71" s="93">
        <v>2.2345809999999999</v>
      </c>
      <c r="O71" s="13"/>
      <c r="P71" s="93">
        <v>26.841712000000001</v>
      </c>
      <c r="Q71" s="93">
        <v>0.37588300000000002</v>
      </c>
      <c r="S71"/>
    </row>
    <row r="72" spans="1:19" x14ac:dyDescent="0.2">
      <c r="A72" s="398" t="s">
        <v>551</v>
      </c>
      <c r="B72" s="398"/>
      <c r="C72" s="398"/>
      <c r="D72" s="398"/>
      <c r="E72" s="94">
        <v>57147</v>
      </c>
      <c r="F72" s="13"/>
      <c r="G72" s="93">
        <v>82.389276777433594</v>
      </c>
      <c r="H72" s="93">
        <v>49.461588999999996</v>
      </c>
      <c r="I72" s="93">
        <v>7.004651</v>
      </c>
      <c r="J72" s="93">
        <v>0.18478</v>
      </c>
      <c r="K72" s="93">
        <v>44.595714000000001</v>
      </c>
      <c r="L72" s="13"/>
      <c r="M72" s="93">
        <v>0.99611300000000003</v>
      </c>
      <c r="N72" s="93">
        <v>0.405667</v>
      </c>
      <c r="O72" s="13"/>
      <c r="P72" s="93">
        <v>17.092760999999999</v>
      </c>
      <c r="Q72" s="93">
        <v>0.51796200000000003</v>
      </c>
      <c r="S72"/>
    </row>
    <row r="73" spans="1:19" x14ac:dyDescent="0.2">
      <c r="A73" s="398" t="s">
        <v>550</v>
      </c>
      <c r="B73" s="398"/>
      <c r="C73" s="398"/>
      <c r="D73" s="398"/>
      <c r="E73" s="94">
        <v>16353</v>
      </c>
      <c r="F73" s="13"/>
      <c r="G73" s="93">
        <v>93.273405491347106</v>
      </c>
      <c r="H73" s="93">
        <v>4.1041109999999996</v>
      </c>
      <c r="I73" s="93">
        <v>0.85884700000000003</v>
      </c>
      <c r="J73" s="93">
        <v>3.9336999999999997E-2</v>
      </c>
      <c r="K73" s="93">
        <v>95.528747999999993</v>
      </c>
      <c r="L73" s="13"/>
      <c r="M73" s="93">
        <v>0</v>
      </c>
      <c r="N73" s="93">
        <v>0.38025300000000001</v>
      </c>
      <c r="O73" s="13"/>
      <c r="P73" s="93">
        <v>6.5859480000000001</v>
      </c>
      <c r="Q73" s="93">
        <v>0.14064699999999999</v>
      </c>
      <c r="S73"/>
    </row>
    <row r="74" spans="1:19" x14ac:dyDescent="0.2">
      <c r="A74" s="398" t="s">
        <v>549</v>
      </c>
      <c r="B74" s="398"/>
      <c r="C74" s="398"/>
      <c r="D74" s="398"/>
      <c r="E74" s="94">
        <v>58479</v>
      </c>
      <c r="F74" s="13"/>
      <c r="G74" s="93">
        <v>73.643530156124399</v>
      </c>
      <c r="H74" s="93">
        <v>11.521850000000001</v>
      </c>
      <c r="I74" s="93">
        <v>2.3475600000000001</v>
      </c>
      <c r="J74" s="93">
        <v>0.12074500000000001</v>
      </c>
      <c r="K74" s="93">
        <v>87.653834000000003</v>
      </c>
      <c r="L74" s="13"/>
      <c r="M74" s="93">
        <v>0.34365899999999999</v>
      </c>
      <c r="N74" s="93">
        <v>3.7151999999999998E-2</v>
      </c>
      <c r="O74" s="13"/>
      <c r="P74" s="93">
        <v>26.216249000000001</v>
      </c>
      <c r="Q74" s="93">
        <v>0.14022100000000001</v>
      </c>
      <c r="S74"/>
    </row>
    <row r="75" spans="1:19" x14ac:dyDescent="0.2">
      <c r="A75" s="398" t="s">
        <v>548</v>
      </c>
      <c r="B75" s="398"/>
      <c r="C75" s="398"/>
      <c r="D75" s="398"/>
      <c r="E75" s="94">
        <v>129527</v>
      </c>
      <c r="F75" s="13"/>
      <c r="G75" s="93">
        <v>81.633173006400199</v>
      </c>
      <c r="H75" s="93">
        <v>40.261214000000002</v>
      </c>
      <c r="I75" s="93">
        <v>4.5528060000000004</v>
      </c>
      <c r="J75" s="93">
        <v>8.2752490000000005</v>
      </c>
      <c r="K75" s="93">
        <v>48.047514</v>
      </c>
      <c r="L75" s="13"/>
      <c r="M75" s="93">
        <v>2.0078119999999999</v>
      </c>
      <c r="N75" s="93">
        <v>1.1150310000000001</v>
      </c>
      <c r="O75" s="13"/>
      <c r="P75" s="93">
        <v>17.825627000000001</v>
      </c>
      <c r="Q75" s="93">
        <v>0.54120000000000001</v>
      </c>
      <c r="S75"/>
    </row>
    <row r="76" spans="1:19" x14ac:dyDescent="0.2">
      <c r="A76" s="398" t="s">
        <v>547</v>
      </c>
      <c r="B76" s="398"/>
      <c r="C76" s="398"/>
      <c r="D76" s="398"/>
      <c r="E76" s="94">
        <v>21013</v>
      </c>
      <c r="F76" s="13"/>
      <c r="G76" s="93">
        <v>79.750630562032995</v>
      </c>
      <c r="H76" s="93">
        <v>17.848192000000001</v>
      </c>
      <c r="I76" s="93">
        <v>1.575367</v>
      </c>
      <c r="J76" s="93">
        <v>1.7245490000000001</v>
      </c>
      <c r="K76" s="93">
        <v>73.666308999999998</v>
      </c>
      <c r="L76" s="13"/>
      <c r="M76" s="93">
        <v>6.3313040000000003</v>
      </c>
      <c r="N76" s="93">
        <v>0.29836499999999999</v>
      </c>
      <c r="O76" s="13"/>
      <c r="P76" s="93">
        <v>20.144672</v>
      </c>
      <c r="Q76" s="93">
        <v>0.104697</v>
      </c>
      <c r="S76"/>
    </row>
    <row r="77" spans="1:19" x14ac:dyDescent="0.2">
      <c r="A77" s="398" t="s">
        <v>546</v>
      </c>
      <c r="B77" s="398"/>
      <c r="C77" s="398"/>
      <c r="D77" s="398"/>
      <c r="E77" s="94">
        <v>16754</v>
      </c>
      <c r="F77" s="13"/>
      <c r="G77" s="93">
        <v>79.557120687597006</v>
      </c>
      <c r="H77" s="93">
        <v>2.8959410000000001</v>
      </c>
      <c r="I77" s="93">
        <v>4.1713560000000003</v>
      </c>
      <c r="J77" s="93">
        <v>0.72023400000000004</v>
      </c>
      <c r="K77" s="93">
        <v>92.745142000000001</v>
      </c>
      <c r="L77" s="13"/>
      <c r="M77" s="93">
        <v>6.0019999999999997E-2</v>
      </c>
      <c r="N77" s="93">
        <v>0.17255599999999999</v>
      </c>
      <c r="O77" s="13"/>
      <c r="P77" s="93">
        <v>20.228005</v>
      </c>
      <c r="Q77" s="93">
        <v>0.21487400000000001</v>
      </c>
      <c r="S77"/>
    </row>
    <row r="78" spans="1:19" x14ac:dyDescent="0.2">
      <c r="A78" s="398" t="s">
        <v>545</v>
      </c>
      <c r="B78" s="398"/>
      <c r="C78" s="398"/>
      <c r="D78" s="398"/>
      <c r="E78" s="94">
        <v>22570</v>
      </c>
      <c r="F78" s="13"/>
      <c r="G78" s="93">
        <v>79.809481612760294</v>
      </c>
      <c r="H78" s="93">
        <v>3.530783</v>
      </c>
      <c r="I78" s="93">
        <v>3.4253040000000001</v>
      </c>
      <c r="J78" s="93">
        <v>0.188753</v>
      </c>
      <c r="K78" s="93">
        <v>94.687169999999995</v>
      </c>
      <c r="L78" s="13"/>
      <c r="M78" s="93">
        <v>0</v>
      </c>
      <c r="N78" s="93">
        <v>5.5515000000000002E-2</v>
      </c>
      <c r="O78" s="13"/>
      <c r="P78" s="93">
        <v>19.867080000000001</v>
      </c>
      <c r="Q78" s="93">
        <v>0.323438</v>
      </c>
      <c r="S78"/>
    </row>
    <row r="79" spans="1:19" x14ac:dyDescent="0.2">
      <c r="A79" s="398" t="s">
        <v>544</v>
      </c>
      <c r="B79" s="398"/>
      <c r="C79" s="398"/>
      <c r="D79" s="398"/>
      <c r="E79" s="94">
        <v>12238</v>
      </c>
      <c r="F79" s="13"/>
      <c r="G79" s="93">
        <v>86.893283216211799</v>
      </c>
      <c r="H79" s="93">
        <v>48.091028999999999</v>
      </c>
      <c r="I79" s="93">
        <v>1.523415</v>
      </c>
      <c r="J79" s="93">
        <v>6.5826999999999997E-2</v>
      </c>
      <c r="K79" s="93">
        <v>49.633251999999999</v>
      </c>
      <c r="L79" s="13"/>
      <c r="M79" s="93">
        <v>1.589242</v>
      </c>
      <c r="N79" s="93">
        <v>0.28211399999999998</v>
      </c>
      <c r="O79" s="13"/>
      <c r="P79" s="93">
        <v>13.016833</v>
      </c>
      <c r="Q79" s="93">
        <v>8.9884000000000006E-2</v>
      </c>
      <c r="S79"/>
    </row>
    <row r="80" spans="1:19" x14ac:dyDescent="0.2">
      <c r="A80" s="398" t="s">
        <v>543</v>
      </c>
      <c r="B80" s="398"/>
      <c r="C80" s="398"/>
      <c r="D80" s="398"/>
      <c r="E80" s="94">
        <v>27940</v>
      </c>
      <c r="F80" s="13"/>
      <c r="G80" s="93">
        <v>81.055833929849598</v>
      </c>
      <c r="H80" s="93">
        <v>32.723981000000002</v>
      </c>
      <c r="I80" s="93">
        <v>3.1394890000000002</v>
      </c>
      <c r="J80" s="93">
        <v>0.211949</v>
      </c>
      <c r="K80" s="93">
        <v>53.525852999999998</v>
      </c>
      <c r="L80" s="13"/>
      <c r="M80" s="93">
        <v>9.5553489999999996</v>
      </c>
      <c r="N80" s="93">
        <v>1.1745490000000001</v>
      </c>
      <c r="O80" s="13"/>
      <c r="P80" s="93">
        <v>18.550464999999999</v>
      </c>
      <c r="Q80" s="93">
        <v>0.39370100000000002</v>
      </c>
      <c r="S80"/>
    </row>
    <row r="81" spans="1:19" x14ac:dyDescent="0.2">
      <c r="A81" s="398" t="s">
        <v>542</v>
      </c>
      <c r="B81" s="398"/>
      <c r="C81" s="398"/>
      <c r="D81" s="398"/>
      <c r="E81" s="94">
        <v>19478</v>
      </c>
      <c r="F81" s="13"/>
      <c r="G81" s="93">
        <v>90.152993120443497</v>
      </c>
      <c r="H81" s="93">
        <v>50.318907000000003</v>
      </c>
      <c r="I81" s="93">
        <v>7.4601369999999996</v>
      </c>
      <c r="J81" s="93">
        <v>0.38724399999999998</v>
      </c>
      <c r="K81" s="93">
        <v>48.359909000000002</v>
      </c>
      <c r="L81" s="13"/>
      <c r="M81" s="93">
        <v>2.397494</v>
      </c>
      <c r="N81" s="93">
        <v>0.54100199999999998</v>
      </c>
      <c r="O81" s="13"/>
      <c r="P81" s="93">
        <v>9.7186570000000003</v>
      </c>
      <c r="Q81" s="93">
        <v>0.12834999999999999</v>
      </c>
      <c r="S81"/>
    </row>
    <row r="82" spans="1:19" x14ac:dyDescent="0.2">
      <c r="A82" s="398" t="s">
        <v>541</v>
      </c>
      <c r="B82" s="398"/>
      <c r="C82" s="398"/>
      <c r="D82" s="398"/>
      <c r="E82" s="94">
        <v>78336</v>
      </c>
      <c r="F82" s="13"/>
      <c r="G82" s="93">
        <v>71.758833741830003</v>
      </c>
      <c r="H82" s="93">
        <v>44.938003999999999</v>
      </c>
      <c r="I82" s="93">
        <v>9.5867500000000003</v>
      </c>
      <c r="J82" s="93">
        <v>2.520769</v>
      </c>
      <c r="K82" s="93">
        <v>44.254888000000001</v>
      </c>
      <c r="L82" s="13"/>
      <c r="M82" s="93">
        <v>0.66354800000000003</v>
      </c>
      <c r="N82" s="93">
        <v>0.51767399999999997</v>
      </c>
      <c r="O82" s="13"/>
      <c r="P82" s="93">
        <v>28.025428999999999</v>
      </c>
      <c r="Q82" s="93">
        <v>0.21573700000000001</v>
      </c>
      <c r="S82"/>
    </row>
    <row r="83" spans="1:19" x14ac:dyDescent="0.2">
      <c r="A83" s="398" t="s">
        <v>540</v>
      </c>
      <c r="B83" s="398"/>
      <c r="C83" s="398"/>
      <c r="D83" s="398"/>
      <c r="E83" s="94">
        <v>27297</v>
      </c>
      <c r="F83" s="13"/>
      <c r="G83" s="93">
        <v>82.913873319412403</v>
      </c>
      <c r="H83" s="93">
        <v>4.5773869999999999</v>
      </c>
      <c r="I83" s="93">
        <v>3.8130160000000002</v>
      </c>
      <c r="J83" s="93">
        <v>0.62740200000000002</v>
      </c>
      <c r="K83" s="93">
        <v>91.547740000000005</v>
      </c>
      <c r="L83" s="13"/>
      <c r="M83" s="93">
        <v>0.10604</v>
      </c>
      <c r="N83" s="93">
        <v>2.2092000000000001E-2</v>
      </c>
      <c r="O83" s="13"/>
      <c r="P83" s="93">
        <v>17.045829000000001</v>
      </c>
      <c r="Q83" s="93">
        <v>4.0296999999999999E-2</v>
      </c>
      <c r="S83"/>
    </row>
    <row r="84" spans="1:19" x14ac:dyDescent="0.2">
      <c r="A84" s="398" t="s">
        <v>539</v>
      </c>
      <c r="B84" s="398"/>
      <c r="C84" s="398"/>
      <c r="D84" s="398"/>
      <c r="E84" s="94">
        <v>18367</v>
      </c>
      <c r="F84" s="13"/>
      <c r="G84" s="93">
        <v>90.325039472967802</v>
      </c>
      <c r="H84" s="93">
        <v>1.0247139999999999</v>
      </c>
      <c r="I84" s="93">
        <v>0.48221799999999998</v>
      </c>
      <c r="J84" s="93">
        <v>3.6165999999999997E-2</v>
      </c>
      <c r="K84" s="93">
        <v>98.661844000000002</v>
      </c>
      <c r="L84" s="13"/>
      <c r="M84" s="93">
        <v>4.2194000000000002E-2</v>
      </c>
      <c r="N84" s="93">
        <v>5.425E-2</v>
      </c>
      <c r="O84" s="13"/>
      <c r="P84" s="93">
        <v>9.5660699999999999</v>
      </c>
      <c r="Q84" s="93">
        <v>0.108891</v>
      </c>
      <c r="S84"/>
    </row>
    <row r="85" spans="1:19" x14ac:dyDescent="0.2">
      <c r="A85" s="398" t="s">
        <v>538</v>
      </c>
      <c r="B85" s="398"/>
      <c r="C85" s="398"/>
      <c r="D85" s="398"/>
      <c r="E85" s="94">
        <v>66168</v>
      </c>
      <c r="F85" s="13"/>
      <c r="G85" s="93">
        <v>74.9395478176762</v>
      </c>
      <c r="H85" s="93">
        <v>52.660024999999997</v>
      </c>
      <c r="I85" s="93">
        <v>5.499536</v>
      </c>
      <c r="J85" s="93">
        <v>0.80062900000000004</v>
      </c>
      <c r="K85" s="93">
        <v>40.622352999999997</v>
      </c>
      <c r="L85" s="13"/>
      <c r="M85" s="93">
        <v>0.93978099999999998</v>
      </c>
      <c r="N85" s="93">
        <v>1.1475010000000001</v>
      </c>
      <c r="O85" s="13"/>
      <c r="P85" s="93">
        <v>24.697738999999999</v>
      </c>
      <c r="Q85" s="93">
        <v>0.36271300000000001</v>
      </c>
      <c r="S85"/>
    </row>
    <row r="86" spans="1:19" x14ac:dyDescent="0.2">
      <c r="A86" s="398" t="s">
        <v>537</v>
      </c>
      <c r="B86" s="398"/>
      <c r="C86" s="398"/>
      <c r="D86" s="398"/>
      <c r="E86" s="94">
        <v>24791</v>
      </c>
      <c r="F86" s="13"/>
      <c r="G86" s="93">
        <v>79.456254285829502</v>
      </c>
      <c r="H86" s="93">
        <v>13.412528999999999</v>
      </c>
      <c r="I86" s="93">
        <v>6.4168950000000002</v>
      </c>
      <c r="J86" s="93">
        <v>0.65488900000000005</v>
      </c>
      <c r="K86" s="93">
        <v>79.703523000000004</v>
      </c>
      <c r="L86" s="13"/>
      <c r="M86" s="93">
        <v>0.533049</v>
      </c>
      <c r="N86" s="93">
        <v>0.22844999999999999</v>
      </c>
      <c r="O86" s="13"/>
      <c r="P86" s="93">
        <v>20.051632000000001</v>
      </c>
      <c r="Q86" s="93">
        <v>0.492114</v>
      </c>
      <c r="S86"/>
    </row>
    <row r="87" spans="1:19" x14ac:dyDescent="0.2">
      <c r="A87" s="398" t="s">
        <v>536</v>
      </c>
      <c r="B87" s="398"/>
      <c r="C87" s="398"/>
      <c r="D87" s="398"/>
      <c r="E87" s="94">
        <v>19587</v>
      </c>
      <c r="F87" s="13"/>
      <c r="G87" s="93">
        <v>84.642875376525197</v>
      </c>
      <c r="H87" s="93">
        <v>2.2739609999999999</v>
      </c>
      <c r="I87" s="93">
        <v>1.2847580000000001</v>
      </c>
      <c r="J87" s="93">
        <v>0.82634700000000005</v>
      </c>
      <c r="K87" s="93">
        <v>96.911755999999997</v>
      </c>
      <c r="L87" s="13"/>
      <c r="M87" s="93">
        <v>3.0158999999999998E-2</v>
      </c>
      <c r="N87" s="93">
        <v>6.0317000000000003E-2</v>
      </c>
      <c r="O87" s="13"/>
      <c r="P87" s="93">
        <v>15.137591</v>
      </c>
      <c r="Q87" s="93">
        <v>0.21953300000000001</v>
      </c>
      <c r="S87"/>
    </row>
    <row r="88" spans="1:19" x14ac:dyDescent="0.2">
      <c r="A88" s="398" t="s">
        <v>535</v>
      </c>
      <c r="B88" s="398"/>
      <c r="C88" s="398"/>
      <c r="D88" s="398"/>
      <c r="E88" s="94">
        <v>60674</v>
      </c>
      <c r="F88" s="13"/>
      <c r="G88" s="93">
        <v>76.251771763852702</v>
      </c>
      <c r="H88" s="93">
        <v>20.289636000000002</v>
      </c>
      <c r="I88" s="93">
        <v>4.5736520000000001</v>
      </c>
      <c r="J88" s="93">
        <v>0.179401</v>
      </c>
      <c r="K88" s="93">
        <v>79.502864000000002</v>
      </c>
      <c r="L88" s="13"/>
      <c r="M88" s="93">
        <v>0.289636</v>
      </c>
      <c r="N88" s="93">
        <v>0.10591200000000001</v>
      </c>
      <c r="O88" s="13"/>
      <c r="P88" s="93">
        <v>23.529024</v>
      </c>
      <c r="Q88" s="93">
        <v>0.21920400000000001</v>
      </c>
      <c r="S88"/>
    </row>
    <row r="89" spans="1:19" x14ac:dyDescent="0.2">
      <c r="A89" s="398" t="s">
        <v>534</v>
      </c>
      <c r="B89" s="398"/>
      <c r="C89" s="398"/>
      <c r="D89" s="398"/>
      <c r="E89" s="94">
        <v>21391</v>
      </c>
      <c r="F89" s="13"/>
      <c r="G89" s="93">
        <v>80.753587957552199</v>
      </c>
      <c r="H89" s="93">
        <v>4.7933310000000002</v>
      </c>
      <c r="I89" s="93">
        <v>4.2028480000000004</v>
      </c>
      <c r="J89" s="93">
        <v>5.7889999999999999E-3</v>
      </c>
      <c r="K89" s="93">
        <v>93.134190000000004</v>
      </c>
      <c r="L89" s="13"/>
      <c r="M89" s="93">
        <v>0.18525</v>
      </c>
      <c r="N89" s="93">
        <v>5.7889999999999997E-2</v>
      </c>
      <c r="O89" s="13"/>
      <c r="P89" s="93">
        <v>18.928521</v>
      </c>
      <c r="Q89" s="93">
        <v>0.31789099999999998</v>
      </c>
      <c r="S89"/>
    </row>
    <row r="90" spans="1:19" x14ac:dyDescent="0.2">
      <c r="A90" s="398" t="s">
        <v>533</v>
      </c>
      <c r="B90" s="398"/>
      <c r="C90" s="398"/>
      <c r="D90" s="398"/>
      <c r="E90" s="94">
        <v>43309</v>
      </c>
      <c r="F90" s="13"/>
      <c r="G90" s="93">
        <v>85.661178969729093</v>
      </c>
      <c r="H90" s="93">
        <v>26.876735</v>
      </c>
      <c r="I90" s="93">
        <v>3.075555</v>
      </c>
      <c r="J90" s="93">
        <v>0.26685399999999998</v>
      </c>
      <c r="K90" s="93">
        <v>70.691931999999994</v>
      </c>
      <c r="L90" s="13"/>
      <c r="M90" s="93">
        <v>0.75473699999999999</v>
      </c>
      <c r="N90" s="93">
        <v>0.326154</v>
      </c>
      <c r="O90" s="13"/>
      <c r="P90" s="93">
        <v>14.098686000000001</v>
      </c>
      <c r="Q90" s="93">
        <v>0.24013499999999999</v>
      </c>
      <c r="S90"/>
    </row>
    <row r="91" spans="1:19" x14ac:dyDescent="0.2">
      <c r="A91" s="398" t="s">
        <v>532</v>
      </c>
      <c r="B91" s="398"/>
      <c r="C91" s="398"/>
      <c r="D91" s="398"/>
      <c r="E91" s="94">
        <v>7221</v>
      </c>
      <c r="F91" s="13"/>
      <c r="G91" s="93">
        <v>86.636199972303004</v>
      </c>
      <c r="H91" s="93">
        <v>40.856777000000001</v>
      </c>
      <c r="I91" s="93">
        <v>2.8292839999999999</v>
      </c>
      <c r="J91" s="93">
        <v>4.7953999999999997E-2</v>
      </c>
      <c r="K91" s="93">
        <v>53.964193999999999</v>
      </c>
      <c r="L91" s="13"/>
      <c r="M91" s="93">
        <v>2.2698209999999999</v>
      </c>
      <c r="N91" s="93">
        <v>1.0070330000000001</v>
      </c>
      <c r="O91" s="13"/>
      <c r="P91" s="93">
        <v>12.879103000000001</v>
      </c>
      <c r="Q91" s="93">
        <v>0.48469699999999999</v>
      </c>
      <c r="S91"/>
    </row>
    <row r="92" spans="1:19" x14ac:dyDescent="0.2">
      <c r="A92" s="398" t="s">
        <v>531</v>
      </c>
      <c r="B92" s="398"/>
      <c r="C92" s="398"/>
      <c r="D92" s="398"/>
      <c r="E92" s="94">
        <v>17105</v>
      </c>
      <c r="F92" s="13"/>
      <c r="G92" s="93">
        <v>85.577316574101104</v>
      </c>
      <c r="H92" s="93">
        <v>5.595027</v>
      </c>
      <c r="I92" s="93">
        <v>4.4541599999999999</v>
      </c>
      <c r="J92" s="93">
        <v>1.0793820000000001</v>
      </c>
      <c r="K92" s="93">
        <v>87.696406999999994</v>
      </c>
      <c r="L92" s="13"/>
      <c r="M92" s="93">
        <v>0.32791399999999998</v>
      </c>
      <c r="N92" s="93">
        <v>1.673726</v>
      </c>
      <c r="O92" s="13"/>
      <c r="P92" s="93">
        <v>14.264835</v>
      </c>
      <c r="Q92" s="93">
        <v>0.15784899999999999</v>
      </c>
      <c r="S92"/>
    </row>
    <row r="93" spans="1:19" x14ac:dyDescent="0.2">
      <c r="A93" s="398" t="s">
        <v>613</v>
      </c>
      <c r="B93" s="398"/>
      <c r="C93" s="398"/>
      <c r="D93" s="398"/>
      <c r="E93" s="94">
        <v>13474</v>
      </c>
      <c r="F93" s="13"/>
      <c r="G93" s="93">
        <v>87.345999703131895</v>
      </c>
      <c r="H93" s="93">
        <v>10.315234999999999</v>
      </c>
      <c r="I93" s="93">
        <v>1.6908829999999999</v>
      </c>
      <c r="J93" s="93">
        <v>5.9478000000000003E-2</v>
      </c>
      <c r="K93" s="93">
        <v>95.768544000000006</v>
      </c>
      <c r="L93" s="13"/>
      <c r="M93" s="93">
        <v>4.2484000000000001E-2</v>
      </c>
      <c r="N93" s="93">
        <v>2.5491E-2</v>
      </c>
      <c r="O93" s="13"/>
      <c r="P93" s="93">
        <v>12.461036</v>
      </c>
      <c r="Q93" s="93">
        <v>0.192964</v>
      </c>
      <c r="S93"/>
    </row>
    <row r="94" spans="1:19" x14ac:dyDescent="0.2">
      <c r="A94" s="398" t="s">
        <v>530</v>
      </c>
      <c r="B94" s="398"/>
      <c r="C94" s="398"/>
      <c r="D94" s="398"/>
      <c r="E94" s="94">
        <v>43349</v>
      </c>
      <c r="F94" s="13"/>
      <c r="G94" s="93">
        <v>79.268264550508604</v>
      </c>
      <c r="H94" s="93">
        <v>13.674989999999999</v>
      </c>
      <c r="I94" s="93">
        <v>3.314708</v>
      </c>
      <c r="J94" s="93">
        <v>0.128048</v>
      </c>
      <c r="K94" s="93">
        <v>83.039404000000005</v>
      </c>
      <c r="L94" s="13"/>
      <c r="M94" s="93">
        <v>0.79739199999999999</v>
      </c>
      <c r="N94" s="93">
        <v>0.88469799999999998</v>
      </c>
      <c r="O94" s="13"/>
      <c r="P94" s="93">
        <v>20.284205</v>
      </c>
      <c r="Q94" s="93">
        <v>0.44753100000000001</v>
      </c>
      <c r="S94"/>
    </row>
    <row r="95" spans="1:19" x14ac:dyDescent="0.2">
      <c r="A95" s="398" t="s">
        <v>529</v>
      </c>
      <c r="B95" s="398"/>
      <c r="C95" s="398"/>
      <c r="D95" s="398"/>
      <c r="E95" s="94">
        <v>13591</v>
      </c>
      <c r="F95" s="13"/>
      <c r="G95" s="93">
        <v>90.228827900816697</v>
      </c>
      <c r="H95" s="93">
        <v>20.419146999999999</v>
      </c>
      <c r="I95" s="93">
        <v>2.2506729999999999</v>
      </c>
      <c r="J95" s="93">
        <v>0.68498700000000001</v>
      </c>
      <c r="K95" s="93">
        <v>91.926935</v>
      </c>
      <c r="L95" s="13"/>
      <c r="M95" s="93">
        <v>6.5237000000000003E-2</v>
      </c>
      <c r="N95" s="93">
        <v>1.6309000000000001E-2</v>
      </c>
      <c r="O95" s="13"/>
      <c r="P95" s="93">
        <v>9.6755209999999998</v>
      </c>
      <c r="Q95" s="93">
        <v>9.5652000000000001E-2</v>
      </c>
      <c r="S95"/>
    </row>
    <row r="96" spans="1:19" x14ac:dyDescent="0.2">
      <c r="A96" s="398" t="s">
        <v>528</v>
      </c>
      <c r="B96" s="398"/>
      <c r="C96" s="398"/>
      <c r="D96" s="398"/>
      <c r="E96" s="94">
        <v>11442</v>
      </c>
      <c r="F96" s="13"/>
      <c r="G96" s="93">
        <v>91.295228106974307</v>
      </c>
      <c r="H96" s="93">
        <v>3.5898910000000002</v>
      </c>
      <c r="I96" s="93">
        <v>0.53608999999999996</v>
      </c>
      <c r="J96" s="93">
        <v>3.8292E-2</v>
      </c>
      <c r="K96" s="93">
        <v>98.611908999999997</v>
      </c>
      <c r="L96" s="13"/>
      <c r="M96" s="93">
        <v>1.9146E-2</v>
      </c>
      <c r="N96" s="93">
        <v>5.7438000000000003E-2</v>
      </c>
      <c r="O96" s="13"/>
      <c r="P96" s="93">
        <v>8.5561959999999999</v>
      </c>
      <c r="Q96" s="93">
        <v>0.14857500000000001</v>
      </c>
      <c r="S96"/>
    </row>
    <row r="97" spans="1:19" x14ac:dyDescent="0.2">
      <c r="A97" s="398" t="s">
        <v>527</v>
      </c>
      <c r="B97" s="398"/>
      <c r="C97" s="398"/>
      <c r="D97" s="398"/>
      <c r="E97" s="94">
        <v>24896</v>
      </c>
      <c r="F97" s="13"/>
      <c r="G97" s="93">
        <v>78.900224935732595</v>
      </c>
      <c r="H97" s="93">
        <v>32.418672999999998</v>
      </c>
      <c r="I97" s="93">
        <v>5.7577759999999998</v>
      </c>
      <c r="J97" s="93">
        <v>0.31054300000000001</v>
      </c>
      <c r="K97" s="93">
        <v>55.113781000000003</v>
      </c>
      <c r="L97" s="13"/>
      <c r="M97" s="93">
        <v>4.6683300000000001</v>
      </c>
      <c r="N97" s="93">
        <v>2.5759810000000001</v>
      </c>
      <c r="O97" s="13"/>
      <c r="P97" s="93">
        <v>20.653919999999999</v>
      </c>
      <c r="Q97" s="93">
        <v>0.445855</v>
      </c>
      <c r="S97"/>
    </row>
    <row r="98" spans="1:19" x14ac:dyDescent="0.2">
      <c r="A98" s="398" t="s">
        <v>526</v>
      </c>
      <c r="B98" s="398"/>
      <c r="C98" s="398"/>
      <c r="D98" s="398"/>
      <c r="E98" s="94">
        <v>23005</v>
      </c>
      <c r="F98" s="13"/>
      <c r="G98" s="93">
        <v>73.8317757009345</v>
      </c>
      <c r="H98" s="93">
        <v>4.3979980000000003</v>
      </c>
      <c r="I98" s="93">
        <v>1.542538</v>
      </c>
      <c r="J98" s="93">
        <v>0.19428899999999999</v>
      </c>
      <c r="K98" s="93">
        <v>94.053577000000004</v>
      </c>
      <c r="L98" s="13"/>
      <c r="M98" s="93">
        <v>3.5325000000000002E-2</v>
      </c>
      <c r="N98" s="93">
        <v>9.4200999999999993E-2</v>
      </c>
      <c r="O98" s="13"/>
      <c r="P98" s="93">
        <v>25.955227000000001</v>
      </c>
      <c r="Q98" s="93">
        <v>0.21299699999999999</v>
      </c>
      <c r="S98"/>
    </row>
    <row r="99" spans="1:19" x14ac:dyDescent="0.2">
      <c r="A99" s="398" t="s">
        <v>525</v>
      </c>
      <c r="B99" s="398"/>
      <c r="C99" s="398"/>
      <c r="D99" s="398"/>
      <c r="E99" s="94">
        <v>15800</v>
      </c>
      <c r="F99" s="13"/>
      <c r="G99" s="93">
        <v>89.2151898734177</v>
      </c>
      <c r="H99" s="93">
        <v>16.628831000000002</v>
      </c>
      <c r="I99" s="93">
        <v>2.241771</v>
      </c>
      <c r="J99" s="93">
        <v>22.935585</v>
      </c>
      <c r="K99" s="93">
        <v>59.279228000000003</v>
      </c>
      <c r="L99" s="13"/>
      <c r="M99" s="93">
        <v>1.503973</v>
      </c>
      <c r="N99" s="93">
        <v>0.425653</v>
      </c>
      <c r="O99" s="13"/>
      <c r="P99" s="93">
        <v>9.6265820000000009</v>
      </c>
      <c r="Q99" s="93">
        <v>1.158228</v>
      </c>
      <c r="S99"/>
    </row>
    <row r="100" spans="1:19" x14ac:dyDescent="0.2">
      <c r="A100" s="398" t="s">
        <v>524</v>
      </c>
      <c r="B100" s="398"/>
      <c r="C100" s="398"/>
      <c r="D100" s="398"/>
      <c r="E100" s="94">
        <v>54132</v>
      </c>
      <c r="F100" s="13"/>
      <c r="G100" s="93">
        <v>88.879036429468698</v>
      </c>
      <c r="H100" s="93">
        <v>13.027934999999999</v>
      </c>
      <c r="I100" s="93">
        <v>3.7537410000000002</v>
      </c>
      <c r="J100" s="93">
        <v>0.14757200000000001</v>
      </c>
      <c r="K100" s="93">
        <v>90.364149999999995</v>
      </c>
      <c r="L100" s="13"/>
      <c r="M100" s="93">
        <v>5.6119000000000002E-2</v>
      </c>
      <c r="N100" s="93">
        <v>1.6628E-2</v>
      </c>
      <c r="O100" s="13"/>
      <c r="P100" s="93">
        <v>10.987954999999999</v>
      </c>
      <c r="Q100" s="93">
        <v>0.13300799999999999</v>
      </c>
      <c r="S100"/>
    </row>
    <row r="101" spans="1:19" x14ac:dyDescent="0.2">
      <c r="A101" s="398" t="s">
        <v>523</v>
      </c>
      <c r="B101" s="398"/>
      <c r="C101" s="398"/>
      <c r="D101" s="398"/>
      <c r="E101" s="94">
        <v>5790</v>
      </c>
      <c r="F101" s="13"/>
      <c r="G101" s="93">
        <v>88.082901554404103</v>
      </c>
      <c r="H101" s="93">
        <v>38.843136999999999</v>
      </c>
      <c r="I101" s="93">
        <v>4.098039</v>
      </c>
      <c r="J101" s="93">
        <v>0.156863</v>
      </c>
      <c r="K101" s="93">
        <v>61.019607999999998</v>
      </c>
      <c r="L101" s="13"/>
      <c r="M101" s="93">
        <v>1.1176470000000001</v>
      </c>
      <c r="N101" s="93">
        <v>0.62745099999999998</v>
      </c>
      <c r="O101" s="13"/>
      <c r="P101" s="93">
        <v>11.796200000000001</v>
      </c>
      <c r="Q101" s="93">
        <v>0.12089800000000001</v>
      </c>
      <c r="S101"/>
    </row>
    <row r="102" spans="1:19" x14ac:dyDescent="0.2">
      <c r="A102" s="398" t="s">
        <v>522</v>
      </c>
      <c r="B102" s="398"/>
      <c r="C102" s="398"/>
      <c r="D102" s="398"/>
      <c r="E102" s="94">
        <v>68823</v>
      </c>
      <c r="F102" s="13"/>
      <c r="G102" s="93">
        <v>83.185853566394897</v>
      </c>
      <c r="H102" s="93">
        <v>51.731847000000002</v>
      </c>
      <c r="I102" s="93">
        <v>3.245358</v>
      </c>
      <c r="J102" s="93">
        <v>0.218337</v>
      </c>
      <c r="K102" s="93">
        <v>45.012314000000003</v>
      </c>
      <c r="L102" s="13"/>
      <c r="M102" s="93">
        <v>1.608706</v>
      </c>
      <c r="N102" s="93">
        <v>0.115282</v>
      </c>
      <c r="O102" s="13"/>
      <c r="P102" s="93">
        <v>16.52064</v>
      </c>
      <c r="Q102" s="93">
        <v>0.29350700000000002</v>
      </c>
      <c r="S102"/>
    </row>
    <row r="103" spans="1:19" x14ac:dyDescent="0.2">
      <c r="A103" s="398" t="s">
        <v>521</v>
      </c>
      <c r="B103" s="398"/>
      <c r="C103" s="398"/>
      <c r="D103" s="398"/>
      <c r="E103" s="94">
        <v>44488</v>
      </c>
      <c r="F103" s="13"/>
      <c r="G103" s="93">
        <v>76.568962416831496</v>
      </c>
      <c r="H103" s="93">
        <v>7.3244480000000003</v>
      </c>
      <c r="I103" s="93">
        <v>1.3503989999999999</v>
      </c>
      <c r="J103" s="93">
        <v>0.10274800000000001</v>
      </c>
      <c r="K103" s="93">
        <v>91.874118999999993</v>
      </c>
      <c r="L103" s="13"/>
      <c r="M103" s="93">
        <v>0.132104</v>
      </c>
      <c r="N103" s="93">
        <v>0.10274800000000001</v>
      </c>
      <c r="O103" s="13"/>
      <c r="P103" s="93">
        <v>23.291674</v>
      </c>
      <c r="Q103" s="93">
        <v>0.13936299999999999</v>
      </c>
      <c r="S103"/>
    </row>
    <row r="104" spans="1:19" x14ac:dyDescent="0.2">
      <c r="A104" s="398" t="s">
        <v>520</v>
      </c>
      <c r="B104" s="398"/>
      <c r="C104" s="398"/>
      <c r="D104" s="398"/>
      <c r="E104" s="94">
        <v>5006</v>
      </c>
      <c r="F104" s="13"/>
      <c r="G104" s="93">
        <v>85.397522972432995</v>
      </c>
      <c r="H104" s="93">
        <v>9.1695910000000005</v>
      </c>
      <c r="I104" s="93">
        <v>0.67836300000000005</v>
      </c>
      <c r="J104" s="93">
        <v>0.56140400000000001</v>
      </c>
      <c r="K104" s="93">
        <v>92.023392000000001</v>
      </c>
      <c r="L104" s="13"/>
      <c r="M104" s="93">
        <v>0.11695899999999999</v>
      </c>
      <c r="N104" s="93">
        <v>7.0175000000000001E-2</v>
      </c>
      <c r="O104" s="13"/>
      <c r="P104" s="93">
        <v>14.422693000000001</v>
      </c>
      <c r="Q104" s="93">
        <v>0.179784</v>
      </c>
      <c r="S104"/>
    </row>
    <row r="105" spans="1:19" x14ac:dyDescent="0.2">
      <c r="A105" s="398" t="s">
        <v>519</v>
      </c>
      <c r="B105" s="398"/>
      <c r="C105" s="398"/>
      <c r="D105" s="398"/>
      <c r="E105" s="94">
        <v>41644</v>
      </c>
      <c r="F105" s="13"/>
      <c r="G105" s="93">
        <v>77.629430410143101</v>
      </c>
      <c r="H105" s="93">
        <v>41.790398000000003</v>
      </c>
      <c r="I105" s="93">
        <v>3.9934419999999999</v>
      </c>
      <c r="J105" s="93">
        <v>2.1127199999999999</v>
      </c>
      <c r="K105" s="93">
        <v>54.98639</v>
      </c>
      <c r="L105" s="13"/>
      <c r="M105" s="93">
        <v>1.5219009999999999</v>
      </c>
      <c r="N105" s="93">
        <v>2.3632759999999999</v>
      </c>
      <c r="O105" s="13"/>
      <c r="P105" s="93">
        <v>22.156853000000002</v>
      </c>
      <c r="Q105" s="93">
        <v>0.21371599999999999</v>
      </c>
      <c r="S105"/>
    </row>
    <row r="106" spans="1:19" x14ac:dyDescent="0.2">
      <c r="A106" s="398" t="s">
        <v>518</v>
      </c>
      <c r="B106" s="398"/>
      <c r="C106" s="398"/>
      <c r="D106" s="398"/>
      <c r="E106" s="94">
        <v>11361</v>
      </c>
      <c r="F106" s="13"/>
      <c r="G106" s="93">
        <v>74.8789719214857</v>
      </c>
      <c r="H106" s="93">
        <v>36.029152000000003</v>
      </c>
      <c r="I106" s="93">
        <v>2.6801460000000001</v>
      </c>
      <c r="J106" s="93">
        <v>2.1276600000000001</v>
      </c>
      <c r="K106" s="93">
        <v>57.940519999999999</v>
      </c>
      <c r="L106" s="13"/>
      <c r="M106" s="93">
        <v>1.8808039999999999</v>
      </c>
      <c r="N106" s="93">
        <v>0.18808</v>
      </c>
      <c r="O106" s="13"/>
      <c r="P106" s="93">
        <v>24.953789</v>
      </c>
      <c r="Q106" s="93">
        <v>0.167239</v>
      </c>
      <c r="S106"/>
    </row>
    <row r="107" spans="1:19" x14ac:dyDescent="0.2">
      <c r="A107" s="398" t="s">
        <v>517</v>
      </c>
      <c r="B107" s="398"/>
      <c r="C107" s="398"/>
      <c r="D107" s="398"/>
      <c r="E107" s="94">
        <v>29413</v>
      </c>
      <c r="F107" s="13"/>
      <c r="G107" s="93">
        <v>77.462346581443498</v>
      </c>
      <c r="H107" s="93">
        <v>3.581461</v>
      </c>
      <c r="I107" s="93">
        <v>1.5405549999999999</v>
      </c>
      <c r="J107" s="93">
        <v>6.5836000000000006E-2</v>
      </c>
      <c r="K107" s="93">
        <v>95.672402000000005</v>
      </c>
      <c r="L107" s="13"/>
      <c r="M107" s="93">
        <v>0.175562</v>
      </c>
      <c r="N107" s="93">
        <v>2.6334E-2</v>
      </c>
      <c r="O107" s="13"/>
      <c r="P107" s="93">
        <v>22.323461999999999</v>
      </c>
      <c r="Q107" s="93">
        <v>0.21419099999999999</v>
      </c>
      <c r="S107"/>
    </row>
    <row r="108" spans="1:19" x14ac:dyDescent="0.2">
      <c r="A108" s="398" t="s">
        <v>516</v>
      </c>
      <c r="B108" s="398"/>
      <c r="C108" s="398"/>
      <c r="D108" s="398"/>
      <c r="E108" s="94">
        <v>16682</v>
      </c>
      <c r="F108" s="13"/>
      <c r="G108" s="93">
        <v>78.473804100227795</v>
      </c>
      <c r="H108" s="93">
        <v>30.364371999999999</v>
      </c>
      <c r="I108" s="93">
        <v>2.3298450000000002</v>
      </c>
      <c r="J108" s="93">
        <v>0.190971</v>
      </c>
      <c r="K108" s="93">
        <v>68.382857999999999</v>
      </c>
      <c r="L108" s="13"/>
      <c r="M108" s="93">
        <v>0.19861000000000001</v>
      </c>
      <c r="N108" s="93">
        <v>0.19861000000000001</v>
      </c>
      <c r="O108" s="13"/>
      <c r="P108" s="93">
        <v>21.436278999999999</v>
      </c>
      <c r="Q108" s="93">
        <v>8.9916999999999997E-2</v>
      </c>
      <c r="S108"/>
    </row>
    <row r="109" spans="1:19" x14ac:dyDescent="0.2">
      <c r="A109" s="398" t="s">
        <v>515</v>
      </c>
      <c r="B109" s="398"/>
      <c r="C109" s="398"/>
      <c r="D109" s="398"/>
      <c r="E109" s="94">
        <v>22923</v>
      </c>
      <c r="F109" s="13"/>
      <c r="G109" s="93">
        <v>89.421105439951106</v>
      </c>
      <c r="H109" s="93">
        <v>11.157185999999999</v>
      </c>
      <c r="I109" s="93">
        <v>2.9905360000000001</v>
      </c>
      <c r="J109" s="93">
        <v>0.48785200000000001</v>
      </c>
      <c r="K109" s="93">
        <v>85.091228000000001</v>
      </c>
      <c r="L109" s="13"/>
      <c r="M109" s="93">
        <v>1.531857</v>
      </c>
      <c r="N109" s="93">
        <v>0.25368299999999999</v>
      </c>
      <c r="O109" s="13"/>
      <c r="P109" s="93">
        <v>10.242986999999999</v>
      </c>
      <c r="Q109" s="93">
        <v>0.33590700000000001</v>
      </c>
      <c r="S109"/>
    </row>
    <row r="110" spans="1:19" x14ac:dyDescent="0.2">
      <c r="A110" s="398" t="s">
        <v>514</v>
      </c>
      <c r="B110" s="398"/>
      <c r="C110" s="398"/>
      <c r="D110" s="398"/>
      <c r="E110" s="94">
        <v>38895</v>
      </c>
      <c r="F110" s="13"/>
      <c r="G110" s="93">
        <v>76.164031366499501</v>
      </c>
      <c r="H110" s="93">
        <v>5.775722</v>
      </c>
      <c r="I110" s="93">
        <v>4.0946530000000001</v>
      </c>
      <c r="J110" s="93">
        <v>0.37469599999999997</v>
      </c>
      <c r="K110" s="93">
        <v>91.169321999999994</v>
      </c>
      <c r="L110" s="13"/>
      <c r="M110" s="93">
        <v>0.27680300000000002</v>
      </c>
      <c r="N110" s="93">
        <v>6.4137E-2</v>
      </c>
      <c r="O110" s="13"/>
      <c r="P110" s="93">
        <v>23.553156000000001</v>
      </c>
      <c r="Q110" s="93">
        <v>0.28281299999999998</v>
      </c>
      <c r="S110"/>
    </row>
    <row r="111" spans="1:19" x14ac:dyDescent="0.2">
      <c r="A111" s="398" t="s">
        <v>513</v>
      </c>
      <c r="B111" s="398"/>
      <c r="C111" s="398"/>
      <c r="D111" s="398"/>
      <c r="E111" s="94">
        <v>15916</v>
      </c>
      <c r="F111" s="13"/>
      <c r="G111" s="93">
        <v>81.364664488564898</v>
      </c>
      <c r="H111" s="93">
        <v>4.5791510000000004</v>
      </c>
      <c r="I111" s="93">
        <v>2.4169879999999999</v>
      </c>
      <c r="J111" s="93">
        <v>8.4942000000000004E-2</v>
      </c>
      <c r="K111" s="93">
        <v>93.274130999999997</v>
      </c>
      <c r="L111" s="13"/>
      <c r="M111" s="93">
        <v>1.5443999999999999E-2</v>
      </c>
      <c r="N111" s="93">
        <v>6.1775999999999998E-2</v>
      </c>
      <c r="O111" s="13"/>
      <c r="P111" s="93">
        <v>18.522241999999999</v>
      </c>
      <c r="Q111" s="93">
        <v>0.113094</v>
      </c>
      <c r="S111"/>
    </row>
    <row r="112" spans="1:19" x14ac:dyDescent="0.2">
      <c r="A112" s="398" t="s">
        <v>512</v>
      </c>
      <c r="B112" s="398"/>
      <c r="C112" s="398"/>
      <c r="D112" s="398"/>
      <c r="E112" s="94">
        <v>26920</v>
      </c>
      <c r="F112" s="13"/>
      <c r="G112" s="93">
        <v>78.554977711738502</v>
      </c>
      <c r="H112" s="93">
        <v>58.055515999999997</v>
      </c>
      <c r="I112" s="93">
        <v>6.5966800000000001</v>
      </c>
      <c r="J112" s="93">
        <v>0.58164300000000002</v>
      </c>
      <c r="K112" s="93">
        <v>30.387288999999999</v>
      </c>
      <c r="L112" s="13"/>
      <c r="M112" s="93">
        <v>3.3763649999999998</v>
      </c>
      <c r="N112" s="93">
        <v>3.0500780000000001</v>
      </c>
      <c r="O112" s="13"/>
      <c r="P112" s="93">
        <v>21.103269000000001</v>
      </c>
      <c r="Q112" s="93">
        <v>0.34175299999999997</v>
      </c>
      <c r="S112"/>
    </row>
    <row r="113" spans="1:19" x14ac:dyDescent="0.2">
      <c r="A113" s="398" t="s">
        <v>614</v>
      </c>
      <c r="B113" s="398"/>
      <c r="C113" s="398"/>
      <c r="D113" s="398"/>
      <c r="E113" s="94">
        <v>1534</v>
      </c>
      <c r="F113" s="13"/>
      <c r="G113" s="93">
        <v>92.764015645371501</v>
      </c>
      <c r="H113" s="93">
        <v>0.35137000000000002</v>
      </c>
      <c r="I113" s="93">
        <v>0.14054800000000001</v>
      </c>
      <c r="J113" s="93">
        <v>0</v>
      </c>
      <c r="K113" s="93">
        <v>99.156711000000001</v>
      </c>
      <c r="L113" s="13"/>
      <c r="M113" s="93">
        <v>0.35137000000000002</v>
      </c>
      <c r="N113" s="93">
        <v>0</v>
      </c>
      <c r="O113" s="13"/>
      <c r="P113" s="93">
        <v>6.9100390000000003</v>
      </c>
      <c r="Q113" s="93">
        <v>0.32594499999999998</v>
      </c>
      <c r="S113"/>
    </row>
    <row r="114" spans="1:19" x14ac:dyDescent="0.2">
      <c r="A114" s="398" t="s">
        <v>511</v>
      </c>
      <c r="B114" s="398"/>
      <c r="C114" s="398"/>
      <c r="D114" s="398"/>
      <c r="E114" s="94">
        <v>26880</v>
      </c>
      <c r="F114" s="13"/>
      <c r="G114" s="93">
        <v>77.697172619047606</v>
      </c>
      <c r="H114" s="93">
        <v>1.2449129999999999</v>
      </c>
      <c r="I114" s="93">
        <v>0.15800800000000001</v>
      </c>
      <c r="J114" s="93">
        <v>2.8729000000000001E-2</v>
      </c>
      <c r="K114" s="93">
        <v>98.673688999999996</v>
      </c>
      <c r="L114" s="13"/>
      <c r="M114" s="93">
        <v>2.8729000000000001E-2</v>
      </c>
      <c r="N114" s="93">
        <v>7.1821999999999997E-2</v>
      </c>
      <c r="O114" s="13"/>
      <c r="P114" s="93">
        <v>22.116814999999999</v>
      </c>
      <c r="Q114" s="93">
        <v>0.18601200000000001</v>
      </c>
      <c r="S114"/>
    </row>
    <row r="115" spans="1:19" ht="11.25" customHeight="1" x14ac:dyDescent="0.2">
      <c r="A115" s="398" t="s">
        <v>510</v>
      </c>
      <c r="B115" s="398"/>
      <c r="C115" s="398"/>
      <c r="D115" s="398"/>
      <c r="E115" s="94">
        <v>81827</v>
      </c>
      <c r="F115" s="13"/>
      <c r="G115" s="93">
        <v>78.716071712271003</v>
      </c>
      <c r="H115" s="93">
        <v>9.9299809999999997</v>
      </c>
      <c r="I115" s="93">
        <v>2.4576549999999999</v>
      </c>
      <c r="J115" s="93">
        <v>10.574280999999999</v>
      </c>
      <c r="K115" s="93">
        <v>77.725853999999998</v>
      </c>
      <c r="L115" s="13"/>
      <c r="M115" s="93">
        <v>0.27790300000000001</v>
      </c>
      <c r="N115" s="93">
        <v>0.53096500000000002</v>
      </c>
      <c r="O115" s="13"/>
      <c r="P115" s="93">
        <v>20.942965000000001</v>
      </c>
      <c r="Q115" s="93">
        <v>0.34096300000000002</v>
      </c>
      <c r="S115"/>
    </row>
    <row r="116" spans="1:19" x14ac:dyDescent="0.2">
      <c r="A116" s="398" t="s">
        <v>615</v>
      </c>
      <c r="B116" s="398"/>
      <c r="C116" s="398"/>
      <c r="D116" s="398"/>
      <c r="E116" s="94">
        <v>2920</v>
      </c>
      <c r="F116" s="13"/>
      <c r="G116" s="93">
        <v>93.116438356164394</v>
      </c>
      <c r="H116" s="93">
        <v>4.6340570000000003</v>
      </c>
      <c r="I116" s="93">
        <v>0.14711299999999999</v>
      </c>
      <c r="J116" s="93">
        <v>0</v>
      </c>
      <c r="K116" s="93">
        <v>96.101507999999995</v>
      </c>
      <c r="L116" s="13"/>
      <c r="M116" s="93">
        <v>0.29422599999999999</v>
      </c>
      <c r="N116" s="93">
        <v>3.6777999999999998E-2</v>
      </c>
      <c r="O116" s="13"/>
      <c r="P116" s="93">
        <v>6.8150680000000001</v>
      </c>
      <c r="Q116" s="93">
        <v>6.8492999999999998E-2</v>
      </c>
      <c r="S116"/>
    </row>
    <row r="117" spans="1:19" x14ac:dyDescent="0.2">
      <c r="A117" s="398" t="s">
        <v>509</v>
      </c>
      <c r="B117" s="398"/>
      <c r="C117" s="398"/>
      <c r="D117" s="398"/>
      <c r="E117" s="94">
        <v>19725</v>
      </c>
      <c r="F117" s="13"/>
      <c r="G117" s="93">
        <v>80.684410646387803</v>
      </c>
      <c r="H117" s="93">
        <v>13.220231999999999</v>
      </c>
      <c r="I117" s="93">
        <v>2.4756520000000002</v>
      </c>
      <c r="J117" s="93">
        <v>0.13195100000000001</v>
      </c>
      <c r="K117" s="93">
        <v>85.296890000000005</v>
      </c>
      <c r="L117" s="13"/>
      <c r="M117" s="93">
        <v>6.2834000000000001E-2</v>
      </c>
      <c r="N117" s="93">
        <v>5.0266999999999999E-2</v>
      </c>
      <c r="O117" s="13"/>
      <c r="P117" s="93">
        <v>19.12294</v>
      </c>
      <c r="Q117" s="93">
        <v>0.19264899999999999</v>
      </c>
      <c r="S117"/>
    </row>
    <row r="118" spans="1:19" x14ac:dyDescent="0.2">
      <c r="A118" s="398" t="s">
        <v>508</v>
      </c>
      <c r="B118" s="398"/>
      <c r="C118" s="398"/>
      <c r="D118" s="398"/>
      <c r="E118" s="94">
        <v>19606</v>
      </c>
      <c r="F118" s="13"/>
      <c r="G118" s="93">
        <v>81.704580230541595</v>
      </c>
      <c r="H118" s="93">
        <v>66.739497</v>
      </c>
      <c r="I118" s="93">
        <v>3.2960859999999998</v>
      </c>
      <c r="J118" s="93">
        <v>0.29964400000000002</v>
      </c>
      <c r="K118" s="93">
        <v>26.019102</v>
      </c>
      <c r="L118" s="13"/>
      <c r="M118" s="93">
        <v>2.2660589999999998</v>
      </c>
      <c r="N118" s="93">
        <v>2.5344899999999999</v>
      </c>
      <c r="O118" s="13"/>
      <c r="P118" s="93">
        <v>17.866979000000001</v>
      </c>
      <c r="Q118" s="93">
        <v>0.42843999999999999</v>
      </c>
      <c r="S118"/>
    </row>
    <row r="119" spans="1:19" x14ac:dyDescent="0.2">
      <c r="A119" s="398" t="s">
        <v>616</v>
      </c>
      <c r="B119" s="398"/>
      <c r="C119" s="398"/>
      <c r="D119" s="398"/>
      <c r="E119" s="94">
        <v>5830</v>
      </c>
      <c r="F119" s="13"/>
      <c r="G119" s="93">
        <v>85.711835334476802</v>
      </c>
      <c r="H119" s="93">
        <v>10.246148</v>
      </c>
      <c r="I119" s="93">
        <v>0.98058800000000002</v>
      </c>
      <c r="J119" s="93">
        <v>2.0011999999999999E-2</v>
      </c>
      <c r="K119" s="93">
        <v>95.997598999999994</v>
      </c>
      <c r="L119" s="13"/>
      <c r="M119" s="93">
        <v>8.0047999999999994E-2</v>
      </c>
      <c r="N119" s="93">
        <v>0.28016799999999997</v>
      </c>
      <c r="O119" s="13"/>
      <c r="P119" s="93">
        <v>14.185249000000001</v>
      </c>
      <c r="Q119" s="93">
        <v>0.10291599999999999</v>
      </c>
      <c r="S119"/>
    </row>
    <row r="120" spans="1:19" x14ac:dyDescent="0.2">
      <c r="A120" s="398" t="s">
        <v>617</v>
      </c>
      <c r="B120" s="398"/>
      <c r="C120" s="398"/>
      <c r="D120" s="398"/>
      <c r="E120" s="94">
        <v>3043</v>
      </c>
      <c r="F120" s="13"/>
      <c r="G120" s="93">
        <v>91.028590207032494</v>
      </c>
      <c r="H120" s="93">
        <v>2.7075809999999998</v>
      </c>
      <c r="I120" s="93">
        <v>1.7328520000000001</v>
      </c>
      <c r="J120" s="93">
        <v>7.2202000000000002E-2</v>
      </c>
      <c r="K120" s="93">
        <v>95.487364999999997</v>
      </c>
      <c r="L120" s="13"/>
      <c r="M120" s="93">
        <v>0.61371799999999999</v>
      </c>
      <c r="N120" s="93">
        <v>0.144404</v>
      </c>
      <c r="O120" s="13"/>
      <c r="P120" s="93">
        <v>8.8070979999999999</v>
      </c>
      <c r="Q120" s="93">
        <v>0.16431200000000001</v>
      </c>
      <c r="S120"/>
    </row>
    <row r="121" spans="1:19" x14ac:dyDescent="0.2">
      <c r="A121" s="398" t="s">
        <v>507</v>
      </c>
      <c r="B121" s="398"/>
      <c r="C121" s="398"/>
      <c r="D121" s="398"/>
      <c r="E121" s="94">
        <v>18096</v>
      </c>
      <c r="F121" s="13"/>
      <c r="G121" s="93">
        <v>70.606763925729396</v>
      </c>
      <c r="H121" s="93">
        <v>17.617594</v>
      </c>
      <c r="I121" s="93">
        <v>2.4888469999999998</v>
      </c>
      <c r="J121" s="93">
        <v>0</v>
      </c>
      <c r="K121" s="93">
        <v>78.476951</v>
      </c>
      <c r="L121" s="13"/>
      <c r="M121" s="93">
        <v>0.58699199999999996</v>
      </c>
      <c r="N121" s="93">
        <v>1.2052909999999999</v>
      </c>
      <c r="O121" s="13"/>
      <c r="P121" s="93">
        <v>29.210875000000001</v>
      </c>
      <c r="Q121" s="93">
        <v>0.182361</v>
      </c>
      <c r="S121"/>
    </row>
    <row r="122" spans="1:19" x14ac:dyDescent="0.2">
      <c r="A122" s="398" t="s">
        <v>506</v>
      </c>
      <c r="B122" s="398"/>
      <c r="C122" s="398"/>
      <c r="D122" s="398"/>
      <c r="E122" s="94">
        <v>23408</v>
      </c>
      <c r="F122" s="13"/>
      <c r="G122" s="93">
        <v>71.966848940533097</v>
      </c>
      <c r="H122" s="93">
        <v>40.787129999999998</v>
      </c>
      <c r="I122" s="93">
        <v>1.5908819999999999</v>
      </c>
      <c r="J122" s="93">
        <v>1.1456729999999999</v>
      </c>
      <c r="K122" s="93">
        <v>56.464443000000003</v>
      </c>
      <c r="L122" s="13"/>
      <c r="M122" s="93">
        <v>0.225573</v>
      </c>
      <c r="N122" s="93">
        <v>0.68265500000000001</v>
      </c>
      <c r="O122" s="13"/>
      <c r="P122" s="93">
        <v>27.832364999999999</v>
      </c>
      <c r="Q122" s="93">
        <v>0.20078599999999999</v>
      </c>
      <c r="S122"/>
    </row>
    <row r="123" spans="1:19" x14ac:dyDescent="0.2">
      <c r="A123" s="398" t="s">
        <v>505</v>
      </c>
      <c r="B123" s="398"/>
      <c r="C123" s="398"/>
      <c r="D123" s="398"/>
      <c r="E123" s="94">
        <v>37285</v>
      </c>
      <c r="F123" s="13"/>
      <c r="G123" s="93">
        <v>79.7988467212015</v>
      </c>
      <c r="H123" s="93">
        <v>31.573287000000001</v>
      </c>
      <c r="I123" s="93">
        <v>2.3695089999999999</v>
      </c>
      <c r="J123" s="93">
        <v>0.131079</v>
      </c>
      <c r="K123" s="93">
        <v>61.987026999999998</v>
      </c>
      <c r="L123" s="13"/>
      <c r="M123" s="93">
        <v>4.3390579999999996</v>
      </c>
      <c r="N123" s="93">
        <v>0.92427700000000002</v>
      </c>
      <c r="O123" s="13"/>
      <c r="P123" s="93">
        <v>20</v>
      </c>
      <c r="Q123" s="93">
        <v>0.201153</v>
      </c>
      <c r="S123"/>
    </row>
    <row r="124" spans="1:19" x14ac:dyDescent="0.2">
      <c r="A124" s="398" t="s">
        <v>504</v>
      </c>
      <c r="B124" s="398"/>
      <c r="C124" s="398"/>
      <c r="D124" s="398"/>
      <c r="E124" s="94">
        <v>110415</v>
      </c>
      <c r="F124" s="13"/>
      <c r="G124" s="93">
        <v>73.160349590182506</v>
      </c>
      <c r="H124" s="93">
        <v>39.977716999999998</v>
      </c>
      <c r="I124" s="93">
        <v>9.3414210000000004</v>
      </c>
      <c r="J124" s="93">
        <v>1.9757370000000001</v>
      </c>
      <c r="K124" s="93">
        <v>49.028224999999999</v>
      </c>
      <c r="L124" s="13"/>
      <c r="M124" s="93">
        <v>1.4025749999999999</v>
      </c>
      <c r="N124" s="93">
        <v>0.23025499999999999</v>
      </c>
      <c r="O124" s="13"/>
      <c r="P124" s="93">
        <v>26.653082000000001</v>
      </c>
      <c r="Q124" s="93">
        <v>0.18656900000000001</v>
      </c>
      <c r="S124"/>
    </row>
    <row r="125" spans="1:19" x14ac:dyDescent="0.2">
      <c r="A125" s="398" t="s">
        <v>618</v>
      </c>
      <c r="B125" s="398"/>
      <c r="C125" s="398"/>
      <c r="D125" s="398"/>
      <c r="E125" s="94">
        <v>12332</v>
      </c>
      <c r="F125" s="13"/>
      <c r="G125" s="93">
        <v>87.722997080765396</v>
      </c>
      <c r="H125" s="93">
        <v>1.2017009999999999</v>
      </c>
      <c r="I125" s="93">
        <v>0.94287299999999996</v>
      </c>
      <c r="J125" s="93">
        <v>0.18487700000000001</v>
      </c>
      <c r="K125" s="93">
        <v>98.243668</v>
      </c>
      <c r="L125" s="13"/>
      <c r="M125" s="93">
        <v>2.7732E-2</v>
      </c>
      <c r="N125" s="93">
        <v>1.8488000000000001E-2</v>
      </c>
      <c r="O125" s="13"/>
      <c r="P125" s="93">
        <v>12.074278</v>
      </c>
      <c r="Q125" s="93">
        <v>0.20272499999999999</v>
      </c>
      <c r="S125"/>
    </row>
    <row r="126" spans="1:19" x14ac:dyDescent="0.2">
      <c r="A126" s="398" t="s">
        <v>619</v>
      </c>
      <c r="B126" s="398"/>
      <c r="C126" s="398"/>
      <c r="D126" s="398"/>
      <c r="E126" s="94">
        <v>17312</v>
      </c>
      <c r="F126" s="13"/>
      <c r="G126" s="93">
        <v>89.798983364140398</v>
      </c>
      <c r="H126" s="93">
        <v>1.1707190000000001</v>
      </c>
      <c r="I126" s="93">
        <v>1.9940819999999999</v>
      </c>
      <c r="J126" s="93">
        <v>0.173678</v>
      </c>
      <c r="K126" s="93">
        <v>97.182554999999994</v>
      </c>
      <c r="L126" s="13"/>
      <c r="M126" s="93">
        <v>0.141516</v>
      </c>
      <c r="N126" s="93">
        <v>7.7189999999999995E-2</v>
      </c>
      <c r="O126" s="13"/>
      <c r="P126" s="93">
        <v>9.9584100000000007</v>
      </c>
      <c r="Q126" s="93">
        <v>0.24260599999999999</v>
      </c>
      <c r="S126"/>
    </row>
    <row r="127" spans="1:19" x14ac:dyDescent="0.2">
      <c r="A127" s="398" t="s">
        <v>503</v>
      </c>
      <c r="B127" s="398"/>
      <c r="C127" s="398"/>
      <c r="D127" s="398"/>
      <c r="E127" s="94">
        <v>75346</v>
      </c>
      <c r="F127" s="13"/>
      <c r="G127" s="93">
        <v>75.897857882302901</v>
      </c>
      <c r="H127" s="93">
        <v>58.337705</v>
      </c>
      <c r="I127" s="93">
        <v>4.7983770000000003</v>
      </c>
      <c r="J127" s="93">
        <v>4.3647049999999998</v>
      </c>
      <c r="K127" s="93">
        <v>32.147728000000001</v>
      </c>
      <c r="L127" s="13"/>
      <c r="M127" s="93">
        <v>1.341237</v>
      </c>
      <c r="N127" s="93">
        <v>0.36197699999999999</v>
      </c>
      <c r="O127" s="13"/>
      <c r="P127" s="93">
        <v>23.857935000000001</v>
      </c>
      <c r="Q127" s="93">
        <v>0.24420700000000001</v>
      </c>
      <c r="S127"/>
    </row>
    <row r="128" spans="1:19" x14ac:dyDescent="0.2">
      <c r="A128" s="398" t="s">
        <v>620</v>
      </c>
      <c r="B128" s="398"/>
      <c r="C128" s="398"/>
      <c r="D128" s="398"/>
      <c r="E128" s="94">
        <v>4685</v>
      </c>
      <c r="F128" s="13"/>
      <c r="G128" s="93">
        <v>92.422625400213406</v>
      </c>
      <c r="H128" s="93">
        <v>2.9099309999999998</v>
      </c>
      <c r="I128" s="93">
        <v>0.785219</v>
      </c>
      <c r="J128" s="93">
        <v>0</v>
      </c>
      <c r="K128" s="93">
        <v>97.297921000000002</v>
      </c>
      <c r="L128" s="13"/>
      <c r="M128" s="93">
        <v>6.9283999999999998E-2</v>
      </c>
      <c r="N128" s="93">
        <v>6.9283999999999998E-2</v>
      </c>
      <c r="O128" s="13"/>
      <c r="P128" s="93">
        <v>7.4066169999999998</v>
      </c>
      <c r="Q128" s="93">
        <v>0.17075799999999999</v>
      </c>
      <c r="S128"/>
    </row>
    <row r="129" spans="1:19" x14ac:dyDescent="0.2">
      <c r="A129" s="398" t="s">
        <v>502</v>
      </c>
      <c r="B129" s="398"/>
      <c r="C129" s="398"/>
      <c r="D129" s="398"/>
      <c r="E129" s="94">
        <v>157393</v>
      </c>
      <c r="F129" s="13"/>
      <c r="G129" s="93">
        <v>83.095817475999496</v>
      </c>
      <c r="H129" s="93">
        <v>27.547844999999999</v>
      </c>
      <c r="I129" s="93">
        <v>3.6563270000000001</v>
      </c>
      <c r="J129" s="93">
        <v>21.330102</v>
      </c>
      <c r="K129" s="93">
        <v>46.802052000000003</v>
      </c>
      <c r="L129" s="13"/>
      <c r="M129" s="93">
        <v>1.3418760000000001</v>
      </c>
      <c r="N129" s="93">
        <v>2.1194769999999998</v>
      </c>
      <c r="O129" s="13"/>
      <c r="P129" s="93">
        <v>16.258029000000001</v>
      </c>
      <c r="Q129" s="93">
        <v>0.64615299999999998</v>
      </c>
      <c r="S129"/>
    </row>
    <row r="130" spans="1:19" x14ac:dyDescent="0.2">
      <c r="A130" s="398" t="s">
        <v>501</v>
      </c>
      <c r="B130" s="398"/>
      <c r="C130" s="398"/>
      <c r="D130" s="398"/>
      <c r="E130" s="94">
        <v>64249</v>
      </c>
      <c r="F130" s="13"/>
      <c r="G130" s="93">
        <v>80.321872713972198</v>
      </c>
      <c r="H130" s="93">
        <v>11.196372999999999</v>
      </c>
      <c r="I130" s="93">
        <v>8.3749950000000002</v>
      </c>
      <c r="J130" s="93">
        <v>0.40111599999999997</v>
      </c>
      <c r="K130" s="93">
        <v>80.238731999999999</v>
      </c>
      <c r="L130" s="13"/>
      <c r="M130" s="93">
        <v>0.88361800000000001</v>
      </c>
      <c r="N130" s="93">
        <v>9.8825999999999997E-2</v>
      </c>
      <c r="O130" s="13"/>
      <c r="P130" s="93">
        <v>19.496023000000001</v>
      </c>
      <c r="Q130" s="93">
        <v>0.18210399999999999</v>
      </c>
      <c r="S130"/>
    </row>
    <row r="131" spans="1:19" x14ac:dyDescent="0.2">
      <c r="A131" s="398" t="s">
        <v>621</v>
      </c>
      <c r="B131" s="398"/>
      <c r="C131" s="398"/>
      <c r="D131" s="398"/>
      <c r="E131" s="94">
        <v>11646</v>
      </c>
      <c r="F131" s="13"/>
      <c r="G131" s="93">
        <v>89.481366992958897</v>
      </c>
      <c r="H131" s="93">
        <v>6.0454850000000002</v>
      </c>
      <c r="I131" s="93">
        <v>0.124748</v>
      </c>
      <c r="J131" s="93">
        <v>0</v>
      </c>
      <c r="K131" s="93">
        <v>99.049994999999996</v>
      </c>
      <c r="L131" s="13"/>
      <c r="M131" s="93">
        <v>0</v>
      </c>
      <c r="N131" s="93">
        <v>8.6363999999999996E-2</v>
      </c>
      <c r="O131" s="13"/>
      <c r="P131" s="93">
        <v>10.329727</v>
      </c>
      <c r="Q131" s="93">
        <v>0.18890599999999999</v>
      </c>
      <c r="S131"/>
    </row>
    <row r="132" spans="1:19" x14ac:dyDescent="0.2">
      <c r="A132" s="398" t="s">
        <v>500</v>
      </c>
      <c r="B132" s="398"/>
      <c r="C132" s="398"/>
      <c r="D132" s="398"/>
      <c r="E132" s="94">
        <v>17504</v>
      </c>
      <c r="F132" s="13"/>
      <c r="G132" s="93">
        <v>87.322897623400294</v>
      </c>
      <c r="H132" s="93">
        <v>15.335296</v>
      </c>
      <c r="I132" s="93">
        <v>2.9767749999999999</v>
      </c>
      <c r="J132" s="93">
        <v>15.904482</v>
      </c>
      <c r="K132" s="93">
        <v>69.571475000000007</v>
      </c>
      <c r="L132" s="13"/>
      <c r="M132" s="93">
        <v>0.32057600000000003</v>
      </c>
      <c r="N132" s="93">
        <v>0.45142300000000002</v>
      </c>
      <c r="O132" s="13"/>
      <c r="P132" s="93">
        <v>12.431444000000001</v>
      </c>
      <c r="Q132" s="93">
        <v>0.24565799999999999</v>
      </c>
      <c r="S132"/>
    </row>
    <row r="133" spans="1:19" ht="22.5" customHeight="1" x14ac:dyDescent="0.2">
      <c r="A133" s="404" t="s">
        <v>499</v>
      </c>
      <c r="B133" s="404"/>
      <c r="C133" s="404"/>
      <c r="D133" s="404"/>
      <c r="E133" s="322">
        <v>30039</v>
      </c>
      <c r="F133" s="323"/>
      <c r="G133" s="324">
        <v>89.5202902892906</v>
      </c>
      <c r="H133" s="324">
        <v>16.949909000000002</v>
      </c>
      <c r="I133" s="324">
        <v>1.647391</v>
      </c>
      <c r="J133" s="324">
        <v>47.372726999999998</v>
      </c>
      <c r="K133" s="324">
        <v>32.862296000000001</v>
      </c>
      <c r="L133" s="323"/>
      <c r="M133" s="324">
        <v>1.9746379999999999</v>
      </c>
      <c r="N133" s="324">
        <v>0.81067999999999996</v>
      </c>
      <c r="O133" s="323"/>
      <c r="P133" s="324">
        <v>9.6374709999999997</v>
      </c>
      <c r="Q133" s="324">
        <v>0.84223800000000004</v>
      </c>
      <c r="S133"/>
    </row>
    <row r="134" spans="1:19" x14ac:dyDescent="0.2">
      <c r="A134" s="398" t="s">
        <v>498</v>
      </c>
      <c r="B134" s="398"/>
      <c r="C134" s="398"/>
      <c r="D134" s="398"/>
      <c r="E134" s="94">
        <v>21816</v>
      </c>
      <c r="F134" s="13"/>
      <c r="G134" s="93">
        <v>86.427392739273898</v>
      </c>
      <c r="H134" s="93">
        <v>21.538053999999999</v>
      </c>
      <c r="I134" s="93">
        <v>4.6725009999999996</v>
      </c>
      <c r="J134" s="93">
        <v>8.4858000000000003E-2</v>
      </c>
      <c r="K134" s="93">
        <v>72.850702999999996</v>
      </c>
      <c r="L134" s="13"/>
      <c r="M134" s="93">
        <v>1.888093</v>
      </c>
      <c r="N134" s="93">
        <v>0.81145599999999996</v>
      </c>
      <c r="O134" s="13"/>
      <c r="P134" s="93">
        <v>13.393839</v>
      </c>
      <c r="Q134" s="93">
        <v>0.17876800000000001</v>
      </c>
      <c r="S134"/>
    </row>
    <row r="135" spans="1:19" x14ac:dyDescent="0.2">
      <c r="A135" s="398" t="s">
        <v>622</v>
      </c>
      <c r="B135" s="398"/>
      <c r="C135" s="398"/>
      <c r="D135" s="398"/>
      <c r="E135" s="94">
        <v>4559</v>
      </c>
      <c r="F135" s="13"/>
      <c r="G135" s="93">
        <v>80.3685018644439</v>
      </c>
      <c r="H135" s="93">
        <v>11.653930000000001</v>
      </c>
      <c r="I135" s="93">
        <v>3.138646</v>
      </c>
      <c r="J135" s="93">
        <v>0.24563299999999999</v>
      </c>
      <c r="K135" s="93">
        <v>86.080786000000003</v>
      </c>
      <c r="L135" s="13"/>
      <c r="M135" s="93">
        <v>0</v>
      </c>
      <c r="N135" s="93">
        <v>8.1878000000000006E-2</v>
      </c>
      <c r="O135" s="13"/>
      <c r="P135" s="93">
        <v>19.521825</v>
      </c>
      <c r="Q135" s="93">
        <v>0.10967300000000001</v>
      </c>
      <c r="S135"/>
    </row>
    <row r="136" spans="1:19" x14ac:dyDescent="0.2">
      <c r="A136" s="398" t="s">
        <v>497</v>
      </c>
      <c r="B136" s="398"/>
      <c r="C136" s="398"/>
      <c r="D136" s="398"/>
      <c r="E136" s="94">
        <v>28295</v>
      </c>
      <c r="F136" s="13"/>
      <c r="G136" s="93">
        <v>78.808976851033705</v>
      </c>
      <c r="H136" s="93">
        <v>16.251850000000001</v>
      </c>
      <c r="I136" s="93">
        <v>11.839096</v>
      </c>
      <c r="J136" s="93">
        <v>18.592762</v>
      </c>
      <c r="K136" s="93">
        <v>52.522534999999998</v>
      </c>
      <c r="L136" s="13"/>
      <c r="M136" s="93">
        <v>0.74891300000000005</v>
      </c>
      <c r="N136" s="93">
        <v>1.9776670000000001</v>
      </c>
      <c r="O136" s="13"/>
      <c r="P136" s="93">
        <v>21.003710999999999</v>
      </c>
      <c r="Q136" s="93">
        <v>0.18731200000000001</v>
      </c>
      <c r="S136"/>
    </row>
    <row r="137" spans="1:19" x14ac:dyDescent="0.2">
      <c r="A137" s="398" t="s">
        <v>496</v>
      </c>
      <c r="B137" s="398"/>
      <c r="C137" s="398"/>
      <c r="D137" s="398"/>
      <c r="E137" s="94">
        <v>10866</v>
      </c>
      <c r="F137" s="13"/>
      <c r="G137" s="93">
        <v>78.777839131234998</v>
      </c>
      <c r="H137" s="93">
        <v>12.616822000000001</v>
      </c>
      <c r="I137" s="93">
        <v>9.1121499999999997</v>
      </c>
      <c r="J137" s="93">
        <v>1.0280370000000001</v>
      </c>
      <c r="K137" s="93">
        <v>77.850466999999995</v>
      </c>
      <c r="L137" s="13"/>
      <c r="M137" s="93">
        <v>0.25700899999999999</v>
      </c>
      <c r="N137" s="93">
        <v>7.0093000000000003E-2</v>
      </c>
      <c r="O137" s="13"/>
      <c r="P137" s="93">
        <v>21.093319000000001</v>
      </c>
      <c r="Q137" s="93">
        <v>0.12884200000000001</v>
      </c>
      <c r="S137"/>
    </row>
    <row r="138" spans="1:19" x14ac:dyDescent="0.2">
      <c r="A138" s="398" t="s">
        <v>495</v>
      </c>
      <c r="B138" s="398"/>
      <c r="C138" s="398"/>
      <c r="D138" s="398"/>
      <c r="E138" s="94">
        <v>37908</v>
      </c>
      <c r="F138" s="13"/>
      <c r="G138" s="93">
        <v>78.213042101930995</v>
      </c>
      <c r="H138" s="93">
        <v>39.353771999999999</v>
      </c>
      <c r="I138" s="93">
        <v>4.651084</v>
      </c>
      <c r="J138" s="93">
        <v>0.86680800000000002</v>
      </c>
      <c r="K138" s="93">
        <v>54.386319999999998</v>
      </c>
      <c r="L138" s="13"/>
      <c r="M138" s="93">
        <v>2.0911330000000001</v>
      </c>
      <c r="N138" s="93">
        <v>0.836453</v>
      </c>
      <c r="O138" s="13"/>
      <c r="P138" s="93">
        <v>21.401814999999999</v>
      </c>
      <c r="Q138" s="93">
        <v>0.38514300000000001</v>
      </c>
      <c r="S138"/>
    </row>
    <row r="139" spans="1:19" x14ac:dyDescent="0.2">
      <c r="A139" s="398" t="s">
        <v>494</v>
      </c>
      <c r="B139" s="398"/>
      <c r="C139" s="398"/>
      <c r="D139" s="398"/>
      <c r="E139" s="94">
        <v>16710</v>
      </c>
      <c r="F139" s="13"/>
      <c r="G139" s="93">
        <v>78.617594254937103</v>
      </c>
      <c r="H139" s="93">
        <v>21.214888999999999</v>
      </c>
      <c r="I139" s="93">
        <v>3.8745530000000001</v>
      </c>
      <c r="J139" s="93">
        <v>0.76882099999999998</v>
      </c>
      <c r="K139" s="93">
        <v>76.486260000000001</v>
      </c>
      <c r="L139" s="13"/>
      <c r="M139" s="93">
        <v>0.15224199999999999</v>
      </c>
      <c r="N139" s="93">
        <v>0.106569</v>
      </c>
      <c r="O139" s="13"/>
      <c r="P139" s="93">
        <v>21.190904</v>
      </c>
      <c r="Q139" s="93">
        <v>0.19150200000000001</v>
      </c>
      <c r="S139"/>
    </row>
    <row r="140" spans="1:19" x14ac:dyDescent="0.2">
      <c r="A140" s="398" t="s">
        <v>493</v>
      </c>
      <c r="B140" s="398"/>
      <c r="C140" s="398"/>
      <c r="D140" s="398"/>
      <c r="E140" s="94">
        <v>24020</v>
      </c>
      <c r="F140" s="13"/>
      <c r="G140" s="93">
        <v>80.445462114904203</v>
      </c>
      <c r="H140" s="93">
        <v>34.301091999999997</v>
      </c>
      <c r="I140" s="93">
        <v>1.7595609999999999</v>
      </c>
      <c r="J140" s="93">
        <v>2.0701000000000001E-2</v>
      </c>
      <c r="K140" s="93">
        <v>66.532111999999998</v>
      </c>
      <c r="L140" s="13"/>
      <c r="M140" s="93">
        <v>0.40883900000000001</v>
      </c>
      <c r="N140" s="93">
        <v>0.39848899999999998</v>
      </c>
      <c r="O140" s="13"/>
      <c r="P140" s="93">
        <v>19.471274000000001</v>
      </c>
      <c r="Q140" s="93">
        <v>8.3264000000000005E-2</v>
      </c>
      <c r="S140"/>
    </row>
    <row r="141" spans="1:19" x14ac:dyDescent="0.2">
      <c r="A141" s="398" t="s">
        <v>636</v>
      </c>
      <c r="B141" s="398"/>
      <c r="C141" s="398"/>
      <c r="D141" s="398"/>
      <c r="E141" s="94">
        <v>126005</v>
      </c>
      <c r="F141" s="13"/>
      <c r="G141" s="93">
        <v>79.969048847267899</v>
      </c>
      <c r="H141" s="93">
        <v>60.961643000000002</v>
      </c>
      <c r="I141" s="93">
        <v>8.6031860000000009</v>
      </c>
      <c r="J141" s="93">
        <v>0.522007</v>
      </c>
      <c r="K141" s="93">
        <v>21.478687999999998</v>
      </c>
      <c r="L141" s="13"/>
      <c r="M141" s="93">
        <v>7.2346550000000001</v>
      </c>
      <c r="N141" s="93">
        <v>2.4175059999999999</v>
      </c>
      <c r="O141" s="13"/>
      <c r="P141" s="93">
        <v>19.814292999999999</v>
      </c>
      <c r="Q141" s="93">
        <v>0.21665799999999999</v>
      </c>
      <c r="S141"/>
    </row>
    <row r="142" spans="1:19" x14ac:dyDescent="0.2">
      <c r="A142" s="398" t="s">
        <v>492</v>
      </c>
      <c r="B142" s="398"/>
      <c r="C142" s="398"/>
      <c r="D142" s="398"/>
      <c r="E142" s="94">
        <v>5703</v>
      </c>
      <c r="F142" s="13"/>
      <c r="G142" s="93">
        <v>71.909521304576501</v>
      </c>
      <c r="H142" s="93">
        <v>28.968544000000001</v>
      </c>
      <c r="I142" s="93">
        <v>3.706413</v>
      </c>
      <c r="J142" s="93">
        <v>0.14630599999999999</v>
      </c>
      <c r="K142" s="93">
        <v>66.154595999999998</v>
      </c>
      <c r="L142" s="13"/>
      <c r="M142" s="93">
        <v>1.4386730000000001</v>
      </c>
      <c r="N142" s="93">
        <v>0.70714500000000002</v>
      </c>
      <c r="O142" s="13"/>
      <c r="P142" s="93">
        <v>27.932666999999999</v>
      </c>
      <c r="Q142" s="93">
        <v>0.15781200000000001</v>
      </c>
      <c r="S142"/>
    </row>
    <row r="143" spans="1:19" x14ac:dyDescent="0.2">
      <c r="A143" s="398" t="s">
        <v>491</v>
      </c>
      <c r="B143" s="398"/>
      <c r="C143" s="398"/>
      <c r="D143" s="398"/>
      <c r="E143" s="94">
        <v>16222</v>
      </c>
      <c r="F143" s="13"/>
      <c r="G143" s="93">
        <v>82.462088521760506</v>
      </c>
      <c r="H143" s="93">
        <v>21.409883000000001</v>
      </c>
      <c r="I143" s="93">
        <v>1.9511099999999999</v>
      </c>
      <c r="J143" s="93">
        <v>1.6520889999999999</v>
      </c>
      <c r="K143" s="93">
        <v>78.380803</v>
      </c>
      <c r="L143" s="13"/>
      <c r="M143" s="93">
        <v>0.231741</v>
      </c>
      <c r="N143" s="93">
        <v>1.4951000000000001E-2</v>
      </c>
      <c r="O143" s="13"/>
      <c r="P143" s="93">
        <v>17.476267</v>
      </c>
      <c r="Q143" s="93">
        <v>6.1644999999999998E-2</v>
      </c>
      <c r="S143"/>
    </row>
    <row r="144" spans="1:19" x14ac:dyDescent="0.2">
      <c r="A144" s="398" t="s">
        <v>490</v>
      </c>
      <c r="B144" s="398"/>
      <c r="C144" s="398"/>
      <c r="D144" s="398"/>
      <c r="E144" s="94">
        <v>23244</v>
      </c>
      <c r="F144" s="13"/>
      <c r="G144" s="93">
        <v>89.330579934606703</v>
      </c>
      <c r="H144" s="93">
        <v>9.0252359999999996</v>
      </c>
      <c r="I144" s="93">
        <v>3.6649970000000001</v>
      </c>
      <c r="J144" s="93">
        <v>0.70313999999999999</v>
      </c>
      <c r="K144" s="93">
        <v>85.893855000000002</v>
      </c>
      <c r="L144" s="13"/>
      <c r="M144" s="93">
        <v>0.45752300000000001</v>
      </c>
      <c r="N144" s="93">
        <v>1.2617989999999999</v>
      </c>
      <c r="O144" s="13"/>
      <c r="P144" s="93">
        <v>10.527448</v>
      </c>
      <c r="Q144" s="93">
        <v>0.14197199999999999</v>
      </c>
      <c r="S144"/>
    </row>
    <row r="145" spans="1:19" x14ac:dyDescent="0.2">
      <c r="A145" s="398" t="s">
        <v>489</v>
      </c>
      <c r="B145" s="398"/>
      <c r="C145" s="398"/>
      <c r="D145" s="398"/>
      <c r="E145" s="94">
        <v>17480</v>
      </c>
      <c r="F145" s="13"/>
      <c r="G145" s="93">
        <v>80.932494279176197</v>
      </c>
      <c r="H145" s="93">
        <v>3.145543</v>
      </c>
      <c r="I145" s="93">
        <v>0.81996199999999997</v>
      </c>
      <c r="J145" s="93">
        <v>0.55135400000000001</v>
      </c>
      <c r="K145" s="93">
        <v>95.977946000000003</v>
      </c>
      <c r="L145" s="13"/>
      <c r="M145" s="93">
        <v>0</v>
      </c>
      <c r="N145" s="93">
        <v>0.12723499999999999</v>
      </c>
      <c r="O145" s="13"/>
      <c r="P145" s="93">
        <v>18.804348000000001</v>
      </c>
      <c r="Q145" s="93">
        <v>0.263158</v>
      </c>
      <c r="S145"/>
    </row>
    <row r="146" spans="1:19" x14ac:dyDescent="0.2">
      <c r="A146" s="398" t="s">
        <v>488</v>
      </c>
      <c r="B146" s="398"/>
      <c r="C146" s="398"/>
      <c r="D146" s="398"/>
      <c r="E146" s="94">
        <v>100549</v>
      </c>
      <c r="F146" s="13"/>
      <c r="G146" s="93">
        <v>86.620453709136797</v>
      </c>
      <c r="H146" s="93">
        <v>35.741021000000003</v>
      </c>
      <c r="I146" s="93">
        <v>6.3447230000000001</v>
      </c>
      <c r="J146" s="93">
        <v>2.7165430000000002</v>
      </c>
      <c r="K146" s="93">
        <v>57.535362999999997</v>
      </c>
      <c r="L146" s="13"/>
      <c r="M146" s="93">
        <v>0.76926600000000001</v>
      </c>
      <c r="N146" s="93">
        <v>0.31689200000000001</v>
      </c>
      <c r="O146" s="13"/>
      <c r="P146" s="93">
        <v>13.148813000000001</v>
      </c>
      <c r="Q146" s="93">
        <v>0.23073299999999999</v>
      </c>
      <c r="S146"/>
    </row>
    <row r="147" spans="1:19" x14ac:dyDescent="0.2">
      <c r="A147" s="398" t="s">
        <v>487</v>
      </c>
      <c r="B147" s="398"/>
      <c r="C147" s="398"/>
      <c r="D147" s="398"/>
      <c r="E147" s="94">
        <v>161097</v>
      </c>
      <c r="F147" s="13"/>
      <c r="G147" s="93">
        <v>68.131622562803699</v>
      </c>
      <c r="H147" s="93">
        <v>26.350698999999999</v>
      </c>
      <c r="I147" s="93">
        <v>6.9762570000000004</v>
      </c>
      <c r="J147" s="93">
        <v>3.0193699999999999</v>
      </c>
      <c r="K147" s="93">
        <v>62.26061</v>
      </c>
      <c r="L147" s="13"/>
      <c r="M147" s="93">
        <v>0.59130099999999997</v>
      </c>
      <c r="N147" s="93">
        <v>6.501576</v>
      </c>
      <c r="O147" s="13"/>
      <c r="P147" s="93">
        <v>31.643668000000002</v>
      </c>
      <c r="Q147" s="93">
        <v>0.22470899999999999</v>
      </c>
      <c r="S147"/>
    </row>
    <row r="148" spans="1:19" x14ac:dyDescent="0.2">
      <c r="A148" s="398" t="s">
        <v>486</v>
      </c>
      <c r="B148" s="398"/>
      <c r="C148" s="398"/>
      <c r="D148" s="398"/>
      <c r="E148" s="94">
        <v>31890</v>
      </c>
      <c r="F148" s="13"/>
      <c r="G148" s="93">
        <v>81.746629037315699</v>
      </c>
      <c r="H148" s="93">
        <v>54.643445999999997</v>
      </c>
      <c r="I148" s="93">
        <v>1.891135</v>
      </c>
      <c r="J148" s="93">
        <v>4.9868000000000003E-2</v>
      </c>
      <c r="K148" s="93">
        <v>44.282480999999997</v>
      </c>
      <c r="L148" s="13"/>
      <c r="M148" s="93">
        <v>0.230158</v>
      </c>
      <c r="N148" s="93">
        <v>1.4538340000000001</v>
      </c>
      <c r="O148" s="13"/>
      <c r="P148" s="93">
        <v>18.178111999999999</v>
      </c>
      <c r="Q148" s="93">
        <v>7.5259000000000006E-2</v>
      </c>
      <c r="S148"/>
    </row>
    <row r="149" spans="1:19" x14ac:dyDescent="0.2">
      <c r="A149" s="398" t="s">
        <v>485</v>
      </c>
      <c r="B149" s="398"/>
      <c r="C149" s="398"/>
      <c r="D149" s="398"/>
      <c r="E149" s="94">
        <v>33392</v>
      </c>
      <c r="F149" s="13"/>
      <c r="G149" s="93">
        <v>73.346909439386593</v>
      </c>
      <c r="H149" s="93">
        <v>56.638902000000002</v>
      </c>
      <c r="I149" s="93">
        <v>3.490936</v>
      </c>
      <c r="J149" s="93">
        <v>0.62469399999999997</v>
      </c>
      <c r="K149" s="93">
        <v>37.791932000000003</v>
      </c>
      <c r="L149" s="13"/>
      <c r="M149" s="93">
        <v>0.50628799999999996</v>
      </c>
      <c r="N149" s="93">
        <v>2.7723339999999999</v>
      </c>
      <c r="O149" s="13"/>
      <c r="P149" s="93">
        <v>26.530307000000001</v>
      </c>
      <c r="Q149" s="93">
        <v>0.122784</v>
      </c>
      <c r="S149"/>
    </row>
    <row r="150" spans="1:19" x14ac:dyDescent="0.2">
      <c r="A150" s="398" t="s">
        <v>484</v>
      </c>
      <c r="B150" s="398"/>
      <c r="C150" s="398"/>
      <c r="D150" s="398"/>
      <c r="E150" s="94">
        <v>72795</v>
      </c>
      <c r="F150" s="13"/>
      <c r="G150" s="93">
        <v>75.505185795727698</v>
      </c>
      <c r="H150" s="93">
        <v>19.760207000000001</v>
      </c>
      <c r="I150" s="93">
        <v>5.4526599999999998</v>
      </c>
      <c r="J150" s="93">
        <v>0.360236</v>
      </c>
      <c r="K150" s="93">
        <v>75.151008000000004</v>
      </c>
      <c r="L150" s="13"/>
      <c r="M150" s="93">
        <v>0.29291899999999998</v>
      </c>
      <c r="N150" s="93">
        <v>0.229241</v>
      </c>
      <c r="O150" s="13"/>
      <c r="P150" s="93">
        <v>23.979669000000001</v>
      </c>
      <c r="Q150" s="93">
        <v>0.51514499999999996</v>
      </c>
      <c r="S150"/>
    </row>
    <row r="151" spans="1:19" x14ac:dyDescent="0.2">
      <c r="A151" s="398" t="s">
        <v>483</v>
      </c>
      <c r="B151" s="398"/>
      <c r="C151" s="398"/>
      <c r="D151" s="398"/>
      <c r="E151" s="94">
        <v>18145</v>
      </c>
      <c r="F151" s="13"/>
      <c r="G151" s="93">
        <v>89.330394047947095</v>
      </c>
      <c r="H151" s="93">
        <v>6.9652659999999997</v>
      </c>
      <c r="I151" s="93">
        <v>5.9966689999999998</v>
      </c>
      <c r="J151" s="93">
        <v>0.39484200000000003</v>
      </c>
      <c r="K151" s="93">
        <v>87.038065000000003</v>
      </c>
      <c r="L151" s="13"/>
      <c r="M151" s="93">
        <v>0.82053200000000004</v>
      </c>
      <c r="N151" s="93">
        <v>6.7863999999999994E-2</v>
      </c>
      <c r="O151" s="13"/>
      <c r="P151" s="93">
        <v>10.526316</v>
      </c>
      <c r="Q151" s="93">
        <v>0.14329</v>
      </c>
      <c r="S151"/>
    </row>
    <row r="152" spans="1:19" x14ac:dyDescent="0.2">
      <c r="A152" s="398" t="s">
        <v>482</v>
      </c>
      <c r="B152" s="398"/>
      <c r="C152" s="398"/>
      <c r="D152" s="398"/>
      <c r="E152" s="94">
        <v>39205</v>
      </c>
      <c r="F152" s="13"/>
      <c r="G152" s="93">
        <v>80.425966075755596</v>
      </c>
      <c r="H152" s="93">
        <v>3.1968540000000001</v>
      </c>
      <c r="I152" s="93">
        <v>3.8723800000000002</v>
      </c>
      <c r="J152" s="93">
        <v>0.15223100000000001</v>
      </c>
      <c r="K152" s="93">
        <v>92.144238999999999</v>
      </c>
      <c r="L152" s="13"/>
      <c r="M152" s="93">
        <v>0.90387200000000001</v>
      </c>
      <c r="N152" s="93">
        <v>0.41229300000000002</v>
      </c>
      <c r="O152" s="13"/>
      <c r="P152" s="93">
        <v>19.239892999999999</v>
      </c>
      <c r="Q152" s="93">
        <v>0.33414100000000002</v>
      </c>
      <c r="S152"/>
    </row>
    <row r="153" spans="1:19" x14ac:dyDescent="0.2">
      <c r="A153" s="398" t="s">
        <v>481</v>
      </c>
      <c r="B153" s="398"/>
      <c r="C153" s="398"/>
      <c r="D153" s="398"/>
      <c r="E153" s="94">
        <v>200119</v>
      </c>
      <c r="F153" s="13"/>
      <c r="G153" s="93">
        <v>75.010368830545801</v>
      </c>
      <c r="H153" s="93">
        <v>40.957298000000002</v>
      </c>
      <c r="I153" s="93">
        <v>5.6725070000000004</v>
      </c>
      <c r="J153" s="93">
        <v>21.303044</v>
      </c>
      <c r="K153" s="93">
        <v>27.997468999999999</v>
      </c>
      <c r="L153" s="13"/>
      <c r="M153" s="93">
        <v>4.3028449999999996</v>
      </c>
      <c r="N153" s="93">
        <v>1.9545669999999999</v>
      </c>
      <c r="O153" s="13"/>
      <c r="P153" s="93">
        <v>24.731285</v>
      </c>
      <c r="Q153" s="93">
        <v>0.25834600000000002</v>
      </c>
      <c r="S153"/>
    </row>
    <row r="154" spans="1:19" x14ac:dyDescent="0.2">
      <c r="A154" s="398" t="s">
        <v>480</v>
      </c>
      <c r="B154" s="398"/>
      <c r="C154" s="398"/>
      <c r="D154" s="398"/>
      <c r="E154" s="94">
        <v>57646</v>
      </c>
      <c r="F154" s="13"/>
      <c r="G154" s="93">
        <v>79.956978801651402</v>
      </c>
      <c r="H154" s="93">
        <v>42.820880000000002</v>
      </c>
      <c r="I154" s="93">
        <v>3.9855070000000001</v>
      </c>
      <c r="J154" s="93">
        <v>10.457345999999999</v>
      </c>
      <c r="K154" s="93">
        <v>44.066215</v>
      </c>
      <c r="L154" s="13"/>
      <c r="M154" s="93">
        <v>0.310249</v>
      </c>
      <c r="N154" s="93">
        <v>0.71812900000000002</v>
      </c>
      <c r="O154" s="13"/>
      <c r="P154" s="93">
        <v>19.704750000000001</v>
      </c>
      <c r="Q154" s="93">
        <v>0.33827200000000002</v>
      </c>
      <c r="S154"/>
    </row>
    <row r="155" spans="1:19" x14ac:dyDescent="0.2">
      <c r="A155" s="398" t="s">
        <v>479</v>
      </c>
      <c r="B155" s="398"/>
      <c r="C155" s="398"/>
      <c r="D155" s="398"/>
      <c r="E155" s="94">
        <v>22454</v>
      </c>
      <c r="F155" s="13"/>
      <c r="G155" s="93">
        <v>80.600338469760402</v>
      </c>
      <c r="H155" s="93">
        <v>43.198143000000002</v>
      </c>
      <c r="I155" s="93">
        <v>3.4368439999999998</v>
      </c>
      <c r="J155" s="93">
        <v>0.243121</v>
      </c>
      <c r="K155" s="93">
        <v>52.182561999999997</v>
      </c>
      <c r="L155" s="13"/>
      <c r="M155" s="93">
        <v>1.1714</v>
      </c>
      <c r="N155" s="93">
        <v>0.90617700000000001</v>
      </c>
      <c r="O155" s="13"/>
      <c r="P155" s="93">
        <v>19.217065999999999</v>
      </c>
      <c r="Q155" s="93">
        <v>0.18259600000000001</v>
      </c>
      <c r="S155"/>
    </row>
    <row r="156" spans="1:19" x14ac:dyDescent="0.2">
      <c r="A156" s="398" t="s">
        <v>478</v>
      </c>
      <c r="B156" s="398"/>
      <c r="C156" s="398"/>
      <c r="D156" s="398"/>
      <c r="E156" s="94">
        <v>23112</v>
      </c>
      <c r="F156" s="13"/>
      <c r="G156" s="93">
        <v>73.589477327794995</v>
      </c>
      <c r="H156" s="93">
        <v>19.296802</v>
      </c>
      <c r="I156" s="93">
        <v>4.1098309999999998</v>
      </c>
      <c r="J156" s="93">
        <v>0.12935099999999999</v>
      </c>
      <c r="K156" s="93">
        <v>75.687911999999997</v>
      </c>
      <c r="L156" s="13"/>
      <c r="M156" s="93">
        <v>1.023048</v>
      </c>
      <c r="N156" s="93">
        <v>0.446849</v>
      </c>
      <c r="O156" s="13"/>
      <c r="P156" s="93">
        <v>26.090343000000001</v>
      </c>
      <c r="Q156" s="93">
        <v>0.32018000000000002</v>
      </c>
      <c r="S156"/>
    </row>
    <row r="157" spans="1:19" x14ac:dyDescent="0.2">
      <c r="A157" s="398" t="s">
        <v>477</v>
      </c>
      <c r="B157" s="398"/>
      <c r="C157" s="398"/>
      <c r="D157" s="398"/>
      <c r="E157" s="94">
        <v>8068</v>
      </c>
      <c r="F157" s="13"/>
      <c r="G157" s="93">
        <v>74.392662369856197</v>
      </c>
      <c r="H157" s="93">
        <v>25.958013999999999</v>
      </c>
      <c r="I157" s="93">
        <v>4.4984999999999999</v>
      </c>
      <c r="J157" s="93">
        <v>0.31656099999999998</v>
      </c>
      <c r="K157" s="93">
        <v>70.176608000000002</v>
      </c>
      <c r="L157" s="13"/>
      <c r="M157" s="93">
        <v>0.249917</v>
      </c>
      <c r="N157" s="93">
        <v>0.56647800000000004</v>
      </c>
      <c r="O157" s="13"/>
      <c r="P157" s="93">
        <v>25.458601999999999</v>
      </c>
      <c r="Q157" s="93">
        <v>0.14873600000000001</v>
      </c>
      <c r="S157"/>
    </row>
    <row r="158" spans="1:19" x14ac:dyDescent="0.2">
      <c r="A158" s="398" t="s">
        <v>476</v>
      </c>
      <c r="B158" s="398"/>
      <c r="C158" s="398"/>
      <c r="D158" s="398"/>
      <c r="E158" s="94">
        <v>41927</v>
      </c>
      <c r="F158" s="13"/>
      <c r="G158" s="93">
        <v>76.518711093090303</v>
      </c>
      <c r="H158" s="93">
        <v>61.585935999999997</v>
      </c>
      <c r="I158" s="93">
        <v>7.4371919999999996</v>
      </c>
      <c r="J158" s="93">
        <v>0.52677499999999999</v>
      </c>
      <c r="K158" s="93">
        <v>28.221433000000001</v>
      </c>
      <c r="L158" s="13"/>
      <c r="M158" s="93">
        <v>2.0260579999999999</v>
      </c>
      <c r="N158" s="93">
        <v>1.153295</v>
      </c>
      <c r="O158" s="13"/>
      <c r="P158" s="93">
        <v>23.288095999999999</v>
      </c>
      <c r="Q158" s="93">
        <v>0.193193</v>
      </c>
      <c r="S158"/>
    </row>
    <row r="159" spans="1:19" x14ac:dyDescent="0.2">
      <c r="A159" s="398" t="s">
        <v>475</v>
      </c>
      <c r="B159" s="398"/>
      <c r="C159" s="398"/>
      <c r="D159" s="398"/>
      <c r="E159" s="94">
        <v>6147</v>
      </c>
      <c r="F159" s="13"/>
      <c r="G159" s="93">
        <v>87.473564340328593</v>
      </c>
      <c r="H159" s="93">
        <v>53.598661</v>
      </c>
      <c r="I159" s="93">
        <v>1.729589</v>
      </c>
      <c r="J159" s="93">
        <v>0</v>
      </c>
      <c r="K159" s="93">
        <v>47.256835000000002</v>
      </c>
      <c r="L159" s="13"/>
      <c r="M159" s="93">
        <v>3.7939370000000001</v>
      </c>
      <c r="N159" s="93">
        <v>0.26036799999999999</v>
      </c>
      <c r="O159" s="13"/>
      <c r="P159" s="93">
        <v>12.396291</v>
      </c>
      <c r="Q159" s="93">
        <v>0.13014500000000001</v>
      </c>
      <c r="S159"/>
    </row>
    <row r="160" spans="1:19" x14ac:dyDescent="0.2">
      <c r="A160" s="398" t="s">
        <v>623</v>
      </c>
      <c r="B160" s="398"/>
      <c r="C160" s="398"/>
      <c r="D160" s="398"/>
      <c r="E160" s="94">
        <v>2921</v>
      </c>
      <c r="F160" s="13"/>
      <c r="G160" s="93">
        <v>86.271824717562396</v>
      </c>
      <c r="H160" s="93">
        <v>5.5555560000000002</v>
      </c>
      <c r="I160" s="93">
        <v>0.59523800000000004</v>
      </c>
      <c r="J160" s="93">
        <v>0</v>
      </c>
      <c r="K160" s="93">
        <v>93.730159</v>
      </c>
      <c r="L160" s="13"/>
      <c r="M160" s="93">
        <v>0.119048</v>
      </c>
      <c r="N160" s="93">
        <v>3.9683000000000003E-2</v>
      </c>
      <c r="O160" s="13"/>
      <c r="P160" s="93">
        <v>13.69394</v>
      </c>
      <c r="Q160" s="93">
        <v>3.4235000000000002E-2</v>
      </c>
      <c r="S160"/>
    </row>
    <row r="161" spans="1:19" x14ac:dyDescent="0.2">
      <c r="A161" s="398" t="s">
        <v>474</v>
      </c>
      <c r="B161" s="398"/>
      <c r="C161" s="398"/>
      <c r="D161" s="398"/>
      <c r="E161" s="94">
        <v>164834</v>
      </c>
      <c r="F161" s="13"/>
      <c r="G161" s="93">
        <v>81.548709610881204</v>
      </c>
      <c r="H161" s="93">
        <v>15.813867</v>
      </c>
      <c r="I161" s="93">
        <v>3.5984229999999999</v>
      </c>
      <c r="J161" s="93">
        <v>1.5786340000000001</v>
      </c>
      <c r="K161" s="93">
        <v>78.940634000000003</v>
      </c>
      <c r="L161" s="13"/>
      <c r="M161" s="93">
        <v>0.65168899999999996</v>
      </c>
      <c r="N161" s="93">
        <v>0.63383400000000001</v>
      </c>
      <c r="O161" s="13"/>
      <c r="P161" s="93">
        <v>18.311755999999999</v>
      </c>
      <c r="Q161" s="93">
        <v>0.13953399999999999</v>
      </c>
      <c r="S161"/>
    </row>
    <row r="162" spans="1:19" x14ac:dyDescent="0.2">
      <c r="A162" s="398" t="s">
        <v>473</v>
      </c>
      <c r="B162" s="398"/>
      <c r="C162" s="398"/>
      <c r="D162" s="398"/>
      <c r="E162" s="94">
        <v>33929</v>
      </c>
      <c r="F162" s="13"/>
      <c r="G162" s="93">
        <v>75.719885643549702</v>
      </c>
      <c r="H162" s="93">
        <v>14.086645000000001</v>
      </c>
      <c r="I162" s="93">
        <v>1.887821</v>
      </c>
      <c r="J162" s="93">
        <v>0.34642499999999998</v>
      </c>
      <c r="K162" s="93">
        <v>87.197851</v>
      </c>
      <c r="L162" s="13"/>
      <c r="M162" s="93">
        <v>0.26079200000000002</v>
      </c>
      <c r="N162" s="93">
        <v>0.217975</v>
      </c>
      <c r="O162" s="13"/>
      <c r="P162" s="93">
        <v>24.118010999999999</v>
      </c>
      <c r="Q162" s="93">
        <v>0.162103</v>
      </c>
      <c r="S162"/>
    </row>
    <row r="163" spans="1:19" x14ac:dyDescent="0.2">
      <c r="A163" s="398" t="s">
        <v>472</v>
      </c>
      <c r="B163" s="398"/>
      <c r="C163" s="398"/>
      <c r="D163" s="398"/>
      <c r="E163" s="94">
        <v>29631</v>
      </c>
      <c r="F163" s="13"/>
      <c r="G163" s="93">
        <v>75.1408997333873</v>
      </c>
      <c r="H163" s="93">
        <v>22.667864000000002</v>
      </c>
      <c r="I163" s="93">
        <v>2.9014150000000001</v>
      </c>
      <c r="J163" s="93">
        <v>0.47608400000000001</v>
      </c>
      <c r="K163" s="93">
        <v>73.613293999999996</v>
      </c>
      <c r="L163" s="13"/>
      <c r="M163" s="93">
        <v>0.95216699999999999</v>
      </c>
      <c r="N163" s="93">
        <v>1.118347</v>
      </c>
      <c r="O163" s="13"/>
      <c r="P163" s="93">
        <v>24.703856999999999</v>
      </c>
      <c r="Q163" s="93">
        <v>0.15524299999999999</v>
      </c>
      <c r="S163"/>
    </row>
    <row r="164" spans="1:19" x14ac:dyDescent="0.2">
      <c r="A164" s="398" t="s">
        <v>471</v>
      </c>
      <c r="B164" s="398"/>
      <c r="C164" s="398"/>
      <c r="D164" s="398"/>
      <c r="E164" s="94">
        <v>12512</v>
      </c>
      <c r="F164" s="13"/>
      <c r="G164" s="93">
        <v>73.992966751918104</v>
      </c>
      <c r="H164" s="93">
        <v>0.60488200000000003</v>
      </c>
      <c r="I164" s="93">
        <v>0.68049300000000001</v>
      </c>
      <c r="J164" s="93">
        <v>2.1603000000000001E-2</v>
      </c>
      <c r="K164" s="93">
        <v>97.191618000000005</v>
      </c>
      <c r="L164" s="13"/>
      <c r="M164" s="93">
        <v>2.1603000000000001E-2</v>
      </c>
      <c r="N164" s="93">
        <v>1.652625</v>
      </c>
      <c r="O164" s="13"/>
      <c r="P164" s="93">
        <v>25.831202000000001</v>
      </c>
      <c r="Q164" s="93">
        <v>0.17583099999999999</v>
      </c>
      <c r="S164"/>
    </row>
    <row r="165" spans="1:19" x14ac:dyDescent="0.2">
      <c r="A165" s="398" t="s">
        <v>470</v>
      </c>
      <c r="B165" s="398"/>
      <c r="C165" s="398"/>
      <c r="D165" s="398"/>
      <c r="E165" s="94">
        <v>57466</v>
      </c>
      <c r="F165" s="13"/>
      <c r="G165" s="93">
        <v>79.587930254411305</v>
      </c>
      <c r="H165" s="93">
        <v>16.505597000000002</v>
      </c>
      <c r="I165" s="93">
        <v>2.8905020000000001</v>
      </c>
      <c r="J165" s="93">
        <v>1.394962</v>
      </c>
      <c r="K165" s="93">
        <v>81.563756999999995</v>
      </c>
      <c r="L165" s="13"/>
      <c r="M165" s="93">
        <v>0.100577</v>
      </c>
      <c r="N165" s="93">
        <v>0.34546100000000002</v>
      </c>
      <c r="O165" s="13"/>
      <c r="P165" s="93">
        <v>20.196290000000001</v>
      </c>
      <c r="Q165" s="93">
        <v>0.21578</v>
      </c>
      <c r="S165"/>
    </row>
    <row r="166" spans="1:19" ht="11.25" customHeight="1" x14ac:dyDescent="0.2">
      <c r="A166" s="398" t="s">
        <v>469</v>
      </c>
      <c r="B166" s="398"/>
      <c r="C166" s="398"/>
      <c r="D166" s="398"/>
      <c r="E166" s="94">
        <v>32721</v>
      </c>
      <c r="F166" s="13"/>
      <c r="G166" s="93">
        <v>66.095168240579397</v>
      </c>
      <c r="H166" s="93">
        <v>13.742082</v>
      </c>
      <c r="I166" s="93">
        <v>4.272437</v>
      </c>
      <c r="J166" s="93">
        <v>0.65196299999999996</v>
      </c>
      <c r="K166" s="93">
        <v>82.854765</v>
      </c>
      <c r="L166" s="13"/>
      <c r="M166" s="93">
        <v>0.30054999999999998</v>
      </c>
      <c r="N166" s="93">
        <v>1.447265</v>
      </c>
      <c r="O166" s="13"/>
      <c r="P166" s="93">
        <v>33.678677</v>
      </c>
      <c r="Q166" s="93">
        <v>0.22615399999999999</v>
      </c>
      <c r="S166"/>
    </row>
    <row r="167" spans="1:19" x14ac:dyDescent="0.2">
      <c r="A167" s="398" t="s">
        <v>624</v>
      </c>
      <c r="B167" s="398"/>
      <c r="C167" s="398"/>
      <c r="D167" s="398"/>
      <c r="E167" s="94">
        <v>3656</v>
      </c>
      <c r="F167" s="13"/>
      <c r="G167" s="93">
        <v>83.998905908096205</v>
      </c>
      <c r="H167" s="93">
        <v>2.3119510000000001</v>
      </c>
      <c r="I167" s="93">
        <v>0.52100299999999999</v>
      </c>
      <c r="J167" s="93">
        <v>9.7687999999999997E-2</v>
      </c>
      <c r="K167" s="93">
        <v>97.883426</v>
      </c>
      <c r="L167" s="13"/>
      <c r="M167" s="93">
        <v>0</v>
      </c>
      <c r="N167" s="93">
        <v>0</v>
      </c>
      <c r="O167" s="13"/>
      <c r="P167" s="93">
        <v>15.919036999999999</v>
      </c>
      <c r="Q167" s="93">
        <v>8.2057000000000005E-2</v>
      </c>
      <c r="S167"/>
    </row>
    <row r="168" spans="1:19" x14ac:dyDescent="0.2">
      <c r="A168" s="398" t="s">
        <v>468</v>
      </c>
      <c r="B168" s="398"/>
      <c r="C168" s="398"/>
      <c r="D168" s="398"/>
      <c r="E168" s="94">
        <v>16363</v>
      </c>
      <c r="F168" s="13"/>
      <c r="G168" s="93">
        <v>69.131577339118707</v>
      </c>
      <c r="H168" s="93">
        <v>31.656648000000001</v>
      </c>
      <c r="I168" s="93">
        <v>5.71075</v>
      </c>
      <c r="J168" s="93">
        <v>0.40664800000000001</v>
      </c>
      <c r="K168" s="93">
        <v>63.410536999999998</v>
      </c>
      <c r="L168" s="13"/>
      <c r="M168" s="93">
        <v>0.47736899999999999</v>
      </c>
      <c r="N168" s="93">
        <v>7.0721000000000006E-2</v>
      </c>
      <c r="O168" s="13"/>
      <c r="P168" s="93">
        <v>30.636191</v>
      </c>
      <c r="Q168" s="93">
        <v>0.23223099999999999</v>
      </c>
      <c r="S168"/>
    </row>
    <row r="169" spans="1:19" x14ac:dyDescent="0.2">
      <c r="A169" s="398" t="s">
        <v>625</v>
      </c>
      <c r="B169" s="398"/>
      <c r="C169" s="398"/>
      <c r="D169" s="398"/>
      <c r="E169" s="94">
        <v>23130</v>
      </c>
      <c r="F169" s="13"/>
      <c r="G169" s="93">
        <v>82.745352356247295</v>
      </c>
      <c r="H169" s="93">
        <v>8.9712110000000003</v>
      </c>
      <c r="I169" s="93">
        <v>0.177648</v>
      </c>
      <c r="J169" s="93">
        <v>4.7024000000000003E-2</v>
      </c>
      <c r="K169" s="93">
        <v>95.266210000000001</v>
      </c>
      <c r="L169" s="13"/>
      <c r="M169" s="93">
        <v>1.5675000000000001E-2</v>
      </c>
      <c r="N169" s="93">
        <v>1.0449999999999999E-2</v>
      </c>
      <c r="O169" s="13"/>
      <c r="P169" s="93">
        <v>17.055772000000001</v>
      </c>
      <c r="Q169" s="93">
        <v>0.198876</v>
      </c>
      <c r="S169"/>
    </row>
    <row r="170" spans="1:19" x14ac:dyDescent="0.2">
      <c r="A170" s="398" t="s">
        <v>467</v>
      </c>
      <c r="B170" s="398"/>
      <c r="C170" s="398"/>
      <c r="D170" s="398"/>
      <c r="E170" s="94">
        <v>27770</v>
      </c>
      <c r="F170" s="13"/>
      <c r="G170" s="93">
        <v>75.6787900612171</v>
      </c>
      <c r="H170" s="93">
        <v>21.179102</v>
      </c>
      <c r="I170" s="93">
        <v>3.9969549999999998</v>
      </c>
      <c r="J170" s="93">
        <v>1.0944039999999999</v>
      </c>
      <c r="K170" s="93">
        <v>75.076132000000001</v>
      </c>
      <c r="L170" s="13"/>
      <c r="M170" s="93">
        <v>0.28073799999999999</v>
      </c>
      <c r="N170" s="93">
        <v>0.128474</v>
      </c>
      <c r="O170" s="13"/>
      <c r="P170" s="93">
        <v>24.166367000000001</v>
      </c>
      <c r="Q170" s="93">
        <v>0.15484300000000001</v>
      </c>
      <c r="S170"/>
    </row>
    <row r="171" spans="1:19" x14ac:dyDescent="0.2">
      <c r="A171" s="398" t="s">
        <v>466</v>
      </c>
      <c r="B171" s="398"/>
      <c r="C171" s="398"/>
      <c r="D171" s="398"/>
      <c r="E171" s="94">
        <v>35155</v>
      </c>
      <c r="F171" s="13"/>
      <c r="G171" s="93">
        <v>92.655383302517393</v>
      </c>
      <c r="H171" s="93">
        <v>1.780616</v>
      </c>
      <c r="I171" s="93">
        <v>0.90872799999999998</v>
      </c>
      <c r="J171" s="93">
        <v>7.3680999999999996E-2</v>
      </c>
      <c r="K171" s="93">
        <v>98.142633000000004</v>
      </c>
      <c r="L171" s="13"/>
      <c r="M171" s="93">
        <v>9.2099999999999994E-3</v>
      </c>
      <c r="N171" s="93">
        <v>4.6050000000000001E-2</v>
      </c>
      <c r="O171" s="13"/>
      <c r="P171" s="93">
        <v>7.1170530000000003</v>
      </c>
      <c r="Q171" s="93">
        <v>0.22756399999999999</v>
      </c>
      <c r="S171"/>
    </row>
    <row r="172" spans="1:19" x14ac:dyDescent="0.2">
      <c r="A172" s="398" t="s">
        <v>465</v>
      </c>
      <c r="B172" s="398"/>
      <c r="C172" s="398"/>
      <c r="D172" s="398"/>
      <c r="E172" s="94">
        <v>11750</v>
      </c>
      <c r="F172" s="13"/>
      <c r="G172" s="93">
        <v>78.646808510638294</v>
      </c>
      <c r="H172" s="93">
        <v>3.3113299999999999</v>
      </c>
      <c r="I172" s="93">
        <v>4.3068929999999996</v>
      </c>
      <c r="J172" s="93">
        <v>0.90899300000000005</v>
      </c>
      <c r="K172" s="93">
        <v>92.208635000000001</v>
      </c>
      <c r="L172" s="13"/>
      <c r="M172" s="93">
        <v>0.17314099999999999</v>
      </c>
      <c r="N172" s="93">
        <v>3.2464E-2</v>
      </c>
      <c r="O172" s="13"/>
      <c r="P172" s="93">
        <v>21.259574000000001</v>
      </c>
      <c r="Q172" s="93">
        <v>9.3617000000000006E-2</v>
      </c>
      <c r="S172"/>
    </row>
    <row r="173" spans="1:19" x14ac:dyDescent="0.2">
      <c r="A173" s="398" t="s">
        <v>464</v>
      </c>
      <c r="B173" s="398"/>
      <c r="C173" s="398"/>
      <c r="D173" s="398"/>
      <c r="E173" s="94">
        <v>23120</v>
      </c>
      <c r="F173" s="13"/>
      <c r="G173" s="93">
        <v>83.473183391003403</v>
      </c>
      <c r="H173" s="93">
        <v>8.772475</v>
      </c>
      <c r="I173" s="93">
        <v>4.8603550000000002</v>
      </c>
      <c r="J173" s="93">
        <v>1.4145810000000001</v>
      </c>
      <c r="K173" s="93">
        <v>85.102855000000005</v>
      </c>
      <c r="L173" s="13"/>
      <c r="M173" s="93">
        <v>8.2905999999999994E-2</v>
      </c>
      <c r="N173" s="93">
        <v>1.9897400000000001</v>
      </c>
      <c r="O173" s="13"/>
      <c r="P173" s="93">
        <v>16.34083</v>
      </c>
      <c r="Q173" s="93">
        <v>0.18598600000000001</v>
      </c>
      <c r="S173"/>
    </row>
    <row r="174" spans="1:19" x14ac:dyDescent="0.2">
      <c r="A174" s="398" t="s">
        <v>463</v>
      </c>
      <c r="B174" s="398"/>
      <c r="C174" s="398"/>
      <c r="D174" s="398"/>
      <c r="E174" s="94">
        <v>12320</v>
      </c>
      <c r="F174" s="13"/>
      <c r="G174" s="93">
        <v>82.792207792207805</v>
      </c>
      <c r="H174" s="93">
        <v>24.960784</v>
      </c>
      <c r="I174" s="93">
        <v>2.941176</v>
      </c>
      <c r="J174" s="93">
        <v>2.6078429999999999</v>
      </c>
      <c r="K174" s="93">
        <v>70.156863000000001</v>
      </c>
      <c r="L174" s="13"/>
      <c r="M174" s="93">
        <v>0.80392200000000003</v>
      </c>
      <c r="N174" s="93">
        <v>0.84313700000000003</v>
      </c>
      <c r="O174" s="13"/>
      <c r="P174" s="93">
        <v>16.883116999999999</v>
      </c>
      <c r="Q174" s="93">
        <v>0.32467499999999999</v>
      </c>
      <c r="S174"/>
    </row>
    <row r="175" spans="1:19" x14ac:dyDescent="0.2">
      <c r="A175" s="398" t="s">
        <v>462</v>
      </c>
      <c r="B175" s="398"/>
      <c r="C175" s="398"/>
      <c r="D175" s="398"/>
      <c r="E175" s="94">
        <v>5792</v>
      </c>
      <c r="F175" s="13"/>
      <c r="G175" s="93">
        <v>81.595303867403302</v>
      </c>
      <c r="H175" s="93">
        <v>13.605586000000001</v>
      </c>
      <c r="I175" s="93">
        <v>4.2530679999999998</v>
      </c>
      <c r="J175" s="93">
        <v>4.2319089999999999</v>
      </c>
      <c r="K175" s="93">
        <v>79.602200999999994</v>
      </c>
      <c r="L175" s="13"/>
      <c r="M175" s="93">
        <v>4.2319000000000002E-2</v>
      </c>
      <c r="N175" s="93">
        <v>0.148117</v>
      </c>
      <c r="O175" s="13"/>
      <c r="P175" s="93">
        <v>18.266575</v>
      </c>
      <c r="Q175" s="93">
        <v>0.13812199999999999</v>
      </c>
      <c r="S175"/>
    </row>
    <row r="176" spans="1:19" x14ac:dyDescent="0.2">
      <c r="A176" s="398" t="s">
        <v>461</v>
      </c>
      <c r="B176" s="398"/>
      <c r="C176" s="398"/>
      <c r="D176" s="398"/>
      <c r="E176" s="94">
        <v>12983</v>
      </c>
      <c r="F176" s="13"/>
      <c r="G176" s="93">
        <v>83.524609104213198</v>
      </c>
      <c r="H176" s="93">
        <v>3.9929920000000001</v>
      </c>
      <c r="I176" s="93">
        <v>1.90889</v>
      </c>
      <c r="J176" s="93">
        <v>1.2541500000000001</v>
      </c>
      <c r="K176" s="93">
        <v>93.378827000000001</v>
      </c>
      <c r="L176" s="13"/>
      <c r="M176" s="93">
        <v>0.29509400000000002</v>
      </c>
      <c r="N176" s="93">
        <v>3.6887000000000003E-2</v>
      </c>
      <c r="O176" s="13"/>
      <c r="P176" s="93">
        <v>16.259723999999999</v>
      </c>
      <c r="Q176" s="93">
        <v>0.215667</v>
      </c>
      <c r="S176"/>
    </row>
    <row r="177" spans="1:19" x14ac:dyDescent="0.2">
      <c r="A177" s="398" t="s">
        <v>460</v>
      </c>
      <c r="B177" s="398"/>
      <c r="C177" s="398"/>
      <c r="D177" s="398"/>
      <c r="E177" s="94">
        <v>103616</v>
      </c>
      <c r="F177" s="13"/>
      <c r="G177" s="93">
        <v>88.327092340951197</v>
      </c>
      <c r="H177" s="93">
        <v>8.2997340000000008</v>
      </c>
      <c r="I177" s="93">
        <v>5.1365259999999999</v>
      </c>
      <c r="J177" s="93">
        <v>0.33981299999999998</v>
      </c>
      <c r="K177" s="93">
        <v>87.244457999999995</v>
      </c>
      <c r="L177" s="13"/>
      <c r="M177" s="93">
        <v>0.12019100000000001</v>
      </c>
      <c r="N177" s="93">
        <v>0.130025</v>
      </c>
      <c r="O177" s="13"/>
      <c r="P177" s="93">
        <v>11.566746</v>
      </c>
      <c r="Q177" s="93">
        <v>0.10616100000000001</v>
      </c>
      <c r="S177"/>
    </row>
    <row r="178" spans="1:19" x14ac:dyDescent="0.2">
      <c r="A178" s="398" t="s">
        <v>459</v>
      </c>
      <c r="B178" s="398"/>
      <c r="C178" s="398"/>
      <c r="D178" s="398"/>
      <c r="E178" s="94">
        <v>15614</v>
      </c>
      <c r="F178" s="13"/>
      <c r="G178" s="93">
        <v>90.3868323299602</v>
      </c>
      <c r="H178" s="93">
        <v>16.197831999999998</v>
      </c>
      <c r="I178" s="93">
        <v>2.4091260000000001</v>
      </c>
      <c r="J178" s="93">
        <v>0.14171300000000001</v>
      </c>
      <c r="K178" s="93">
        <v>94.494438000000002</v>
      </c>
      <c r="L178" s="13"/>
      <c r="M178" s="93">
        <v>1.4171E-2</v>
      </c>
      <c r="N178" s="93">
        <v>2.8343E-2</v>
      </c>
      <c r="O178" s="13"/>
      <c r="P178" s="93">
        <v>9.5106959999999994</v>
      </c>
      <c r="Q178" s="93">
        <v>0.10247199999999999</v>
      </c>
      <c r="S178"/>
    </row>
    <row r="179" spans="1:19" x14ac:dyDescent="0.2">
      <c r="A179" s="398" t="s">
        <v>626</v>
      </c>
      <c r="B179" s="398"/>
      <c r="C179" s="398"/>
      <c r="D179" s="398"/>
      <c r="E179" s="94">
        <v>5767</v>
      </c>
      <c r="F179" s="13"/>
      <c r="G179" s="93">
        <v>84.515345933760997</v>
      </c>
      <c r="H179" s="93">
        <v>2.8929010000000002</v>
      </c>
      <c r="I179" s="93">
        <v>0.20516999999999999</v>
      </c>
      <c r="J179" s="93">
        <v>0</v>
      </c>
      <c r="K179" s="93">
        <v>97.763643999999999</v>
      </c>
      <c r="L179" s="13"/>
      <c r="M179" s="93">
        <v>2.0517000000000001E-2</v>
      </c>
      <c r="N179" s="93">
        <v>8.2068000000000002E-2</v>
      </c>
      <c r="O179" s="13"/>
      <c r="P179" s="93">
        <v>15.363274000000001</v>
      </c>
      <c r="Q179" s="93">
        <v>0.12138</v>
      </c>
      <c r="S179"/>
    </row>
    <row r="180" spans="1:19" x14ac:dyDescent="0.2">
      <c r="A180" s="398" t="s">
        <v>458</v>
      </c>
      <c r="B180" s="398"/>
      <c r="C180" s="398"/>
      <c r="D180" s="398"/>
      <c r="E180" s="94">
        <v>23865</v>
      </c>
      <c r="F180" s="13"/>
      <c r="G180" s="93">
        <v>80.527969830295405</v>
      </c>
      <c r="H180" s="93">
        <v>8.1434069999999998</v>
      </c>
      <c r="I180" s="93">
        <v>2.5132690000000002</v>
      </c>
      <c r="J180" s="93">
        <v>0.530752</v>
      </c>
      <c r="K180" s="93">
        <v>89.239255</v>
      </c>
      <c r="L180" s="13"/>
      <c r="M180" s="93">
        <v>0.223749</v>
      </c>
      <c r="N180" s="93">
        <v>4.5270060000000001</v>
      </c>
      <c r="O180" s="13"/>
      <c r="P180" s="93">
        <v>19.287659999999999</v>
      </c>
      <c r="Q180" s="93">
        <v>0.18437000000000001</v>
      </c>
      <c r="S180"/>
    </row>
    <row r="181" spans="1:19" x14ac:dyDescent="0.2">
      <c r="A181" s="398" t="s">
        <v>627</v>
      </c>
      <c r="B181" s="398"/>
      <c r="C181" s="398"/>
      <c r="D181" s="398"/>
      <c r="E181" s="94">
        <v>26322</v>
      </c>
      <c r="F181" s="13"/>
      <c r="G181" s="93">
        <v>94.973786186460003</v>
      </c>
      <c r="H181" s="93">
        <v>0.108004</v>
      </c>
      <c r="I181" s="93">
        <v>0.332013</v>
      </c>
      <c r="J181" s="93">
        <v>4.0002000000000003E-2</v>
      </c>
      <c r="K181" s="93">
        <v>99.315973</v>
      </c>
      <c r="L181" s="13"/>
      <c r="M181" s="93">
        <v>0.19600799999999999</v>
      </c>
      <c r="N181" s="93">
        <v>0.20400799999999999</v>
      </c>
      <c r="O181" s="13"/>
      <c r="P181" s="93">
        <v>4.8476559999999997</v>
      </c>
      <c r="Q181" s="93">
        <v>0.17855799999999999</v>
      </c>
      <c r="S181"/>
    </row>
    <row r="182" spans="1:19" x14ac:dyDescent="0.2">
      <c r="A182" s="398" t="s">
        <v>457</v>
      </c>
      <c r="B182" s="398"/>
      <c r="C182" s="398"/>
      <c r="D182" s="398"/>
      <c r="E182" s="94">
        <v>35823</v>
      </c>
      <c r="F182" s="13"/>
      <c r="G182" s="93">
        <v>90.1934511347458</v>
      </c>
      <c r="H182" s="93">
        <v>6.839988</v>
      </c>
      <c r="I182" s="93">
        <v>4.8220369999999999</v>
      </c>
      <c r="J182" s="93">
        <v>0.27545700000000001</v>
      </c>
      <c r="K182" s="93">
        <v>88.625811999999996</v>
      </c>
      <c r="L182" s="13"/>
      <c r="M182" s="93">
        <v>0.566388</v>
      </c>
      <c r="N182" s="93">
        <v>0.25998100000000002</v>
      </c>
      <c r="O182" s="13"/>
      <c r="P182" s="93">
        <v>9.5246069999999996</v>
      </c>
      <c r="Q182" s="93">
        <v>0.28194200000000003</v>
      </c>
      <c r="S182"/>
    </row>
    <row r="183" spans="1:19" x14ac:dyDescent="0.2">
      <c r="A183" s="398" t="s">
        <v>456</v>
      </c>
      <c r="B183" s="398"/>
      <c r="C183" s="398"/>
      <c r="D183" s="398"/>
      <c r="E183" s="94">
        <v>6677</v>
      </c>
      <c r="F183" s="13"/>
      <c r="G183" s="93">
        <v>87.464430133293405</v>
      </c>
      <c r="H183" s="93">
        <v>1.7808219999999999</v>
      </c>
      <c r="I183" s="93">
        <v>0.27397300000000002</v>
      </c>
      <c r="J183" s="93">
        <v>0.15411</v>
      </c>
      <c r="K183" s="93">
        <v>98.407533999999998</v>
      </c>
      <c r="L183" s="13"/>
      <c r="M183" s="93">
        <v>3.4247E-2</v>
      </c>
      <c r="N183" s="93">
        <v>0</v>
      </c>
      <c r="O183" s="13"/>
      <c r="P183" s="93">
        <v>12.310917999999999</v>
      </c>
      <c r="Q183" s="93">
        <v>0.22465199999999999</v>
      </c>
      <c r="S183"/>
    </row>
    <row r="184" spans="1:19" x14ac:dyDescent="0.2">
      <c r="A184" s="398" t="s">
        <v>628</v>
      </c>
      <c r="B184" s="398"/>
      <c r="C184" s="398"/>
      <c r="D184" s="398"/>
      <c r="E184" s="94">
        <v>5189</v>
      </c>
      <c r="F184" s="13"/>
      <c r="G184" s="93">
        <v>89.169396800925</v>
      </c>
      <c r="H184" s="93">
        <v>1.642533</v>
      </c>
      <c r="I184" s="93">
        <v>0.79965399999999998</v>
      </c>
      <c r="J184" s="93">
        <v>6.4837000000000006E-2</v>
      </c>
      <c r="K184" s="93">
        <v>98.076507000000007</v>
      </c>
      <c r="L184" s="13"/>
      <c r="M184" s="93">
        <v>0</v>
      </c>
      <c r="N184" s="93">
        <v>2.1611999999999999E-2</v>
      </c>
      <c r="O184" s="13"/>
      <c r="P184" s="93">
        <v>10.734246000000001</v>
      </c>
      <c r="Q184" s="93">
        <v>9.6357999999999999E-2</v>
      </c>
      <c r="S184"/>
    </row>
    <row r="185" spans="1:19" x14ac:dyDescent="0.2">
      <c r="A185" s="398" t="s">
        <v>455</v>
      </c>
      <c r="B185" s="398"/>
      <c r="C185" s="398"/>
      <c r="D185" s="398"/>
      <c r="E185" s="94">
        <v>16480</v>
      </c>
      <c r="F185" s="13"/>
      <c r="G185" s="93">
        <v>89.004854368932001</v>
      </c>
      <c r="H185" s="93">
        <v>18.673302</v>
      </c>
      <c r="I185" s="93">
        <v>3.6473960000000001</v>
      </c>
      <c r="J185" s="93">
        <v>0.20452699999999999</v>
      </c>
      <c r="K185" s="93">
        <v>77.195255000000003</v>
      </c>
      <c r="L185" s="13"/>
      <c r="M185" s="93">
        <v>2.4679570000000002</v>
      </c>
      <c r="N185" s="93">
        <v>0.109081</v>
      </c>
      <c r="O185" s="13"/>
      <c r="P185" s="93">
        <v>10.807039</v>
      </c>
      <c r="Q185" s="93">
        <v>0.188107</v>
      </c>
      <c r="S185"/>
    </row>
    <row r="186" spans="1:19" x14ac:dyDescent="0.2">
      <c r="A186" s="398" t="s">
        <v>454</v>
      </c>
      <c r="B186" s="398"/>
      <c r="C186" s="398"/>
      <c r="D186" s="398"/>
      <c r="E186" s="94">
        <v>8417</v>
      </c>
      <c r="F186" s="13"/>
      <c r="G186" s="93">
        <v>87.275751455387905</v>
      </c>
      <c r="H186" s="93">
        <v>4.8870129999999996</v>
      </c>
      <c r="I186" s="93">
        <v>0.34032099999999998</v>
      </c>
      <c r="J186" s="93">
        <v>4.0839E-2</v>
      </c>
      <c r="K186" s="93">
        <v>94.255376999999996</v>
      </c>
      <c r="L186" s="13"/>
      <c r="M186" s="93">
        <v>0.122516</v>
      </c>
      <c r="N186" s="93">
        <v>0.62619100000000005</v>
      </c>
      <c r="O186" s="13"/>
      <c r="P186" s="93">
        <v>12.510396</v>
      </c>
      <c r="Q186" s="93">
        <v>0.21385299999999999</v>
      </c>
      <c r="S186"/>
    </row>
    <row r="187" spans="1:19" x14ac:dyDescent="0.2">
      <c r="A187" s="398" t="s">
        <v>453</v>
      </c>
      <c r="B187" s="398"/>
      <c r="C187" s="398"/>
      <c r="D187" s="398"/>
      <c r="E187" s="94">
        <v>9668</v>
      </c>
      <c r="F187" s="13"/>
      <c r="G187" s="93">
        <v>91.001241208109207</v>
      </c>
      <c r="H187" s="93">
        <v>10.832007000000001</v>
      </c>
      <c r="I187" s="93">
        <v>0.84109999999999996</v>
      </c>
      <c r="J187" s="93">
        <v>2.2731999999999999E-2</v>
      </c>
      <c r="K187" s="93">
        <v>89.963628</v>
      </c>
      <c r="L187" s="13"/>
      <c r="M187" s="93">
        <v>6.8196999999999994E-2</v>
      </c>
      <c r="N187" s="93">
        <v>2.2731999999999999E-2</v>
      </c>
      <c r="O187" s="13"/>
      <c r="P187" s="93">
        <v>8.9366979999999998</v>
      </c>
      <c r="Q187" s="93">
        <v>6.2059999999999997E-2</v>
      </c>
      <c r="S187"/>
    </row>
    <row r="188" spans="1:19" x14ac:dyDescent="0.2">
      <c r="A188" s="398" t="s">
        <v>452</v>
      </c>
      <c r="B188" s="398"/>
      <c r="C188" s="398"/>
      <c r="D188" s="398"/>
      <c r="E188" s="94">
        <v>14736</v>
      </c>
      <c r="F188" s="13"/>
      <c r="G188" s="93">
        <v>79.600977198696995</v>
      </c>
      <c r="H188" s="93">
        <v>3.98977</v>
      </c>
      <c r="I188" s="93">
        <v>6.8030689999999998</v>
      </c>
      <c r="J188" s="93">
        <v>2.6598470000000001</v>
      </c>
      <c r="K188" s="93">
        <v>86.973572000000004</v>
      </c>
      <c r="L188" s="13"/>
      <c r="M188" s="93">
        <v>6.8200999999999998E-2</v>
      </c>
      <c r="N188" s="93">
        <v>0.17050299999999999</v>
      </c>
      <c r="O188" s="13"/>
      <c r="P188" s="93">
        <v>20.07329</v>
      </c>
      <c r="Q188" s="93">
        <v>0.32573299999999999</v>
      </c>
      <c r="S188"/>
    </row>
    <row r="189" spans="1:19" x14ac:dyDescent="0.2">
      <c r="A189" s="398" t="s">
        <v>451</v>
      </c>
      <c r="B189" s="398"/>
      <c r="C189" s="398"/>
      <c r="D189" s="398"/>
      <c r="E189" s="94">
        <v>15018</v>
      </c>
      <c r="F189" s="13"/>
      <c r="G189" s="93">
        <v>87.694766280463398</v>
      </c>
      <c r="H189" s="93">
        <v>2.6044040000000002</v>
      </c>
      <c r="I189" s="93">
        <v>3.5914959999999998</v>
      </c>
      <c r="J189" s="93">
        <v>1.5186E-2</v>
      </c>
      <c r="K189" s="93">
        <v>93.781321000000005</v>
      </c>
      <c r="L189" s="13"/>
      <c r="M189" s="93">
        <v>5.3150999999999997E-2</v>
      </c>
      <c r="N189" s="93">
        <v>1.5186E-2</v>
      </c>
      <c r="O189" s="13"/>
      <c r="P189" s="93">
        <v>11.87242</v>
      </c>
      <c r="Q189" s="93">
        <v>0.43281399999999998</v>
      </c>
      <c r="S189"/>
    </row>
    <row r="190" spans="1:19" x14ac:dyDescent="0.2">
      <c r="A190" s="398" t="s">
        <v>629</v>
      </c>
      <c r="B190" s="398"/>
      <c r="C190" s="398"/>
      <c r="D190" s="398"/>
      <c r="E190" s="94">
        <v>10934</v>
      </c>
      <c r="F190" s="13"/>
      <c r="G190" s="93">
        <v>85.641119443936304</v>
      </c>
      <c r="H190" s="93">
        <v>2.7659120000000001</v>
      </c>
      <c r="I190" s="93">
        <v>1.356258</v>
      </c>
      <c r="J190" s="93">
        <v>0</v>
      </c>
      <c r="K190" s="93">
        <v>96.230243000000002</v>
      </c>
      <c r="L190" s="13"/>
      <c r="M190" s="93">
        <v>3.2037999999999997E-2</v>
      </c>
      <c r="N190" s="93">
        <v>0</v>
      </c>
      <c r="O190" s="13"/>
      <c r="P190" s="93">
        <v>14.075360999999999</v>
      </c>
      <c r="Q190" s="93">
        <v>0.28351900000000002</v>
      </c>
      <c r="S190"/>
    </row>
    <row r="191" spans="1:19" x14ac:dyDescent="0.2">
      <c r="A191" s="398" t="s">
        <v>630</v>
      </c>
      <c r="B191" s="398"/>
      <c r="C191" s="398"/>
      <c r="D191" s="398"/>
      <c r="E191" s="94">
        <v>5284</v>
      </c>
      <c r="F191" s="13"/>
      <c r="G191" s="93">
        <v>79.920514761544197</v>
      </c>
      <c r="H191" s="93">
        <v>2.4390239999999999</v>
      </c>
      <c r="I191" s="93">
        <v>5.1622070000000004</v>
      </c>
      <c r="J191" s="93">
        <v>0</v>
      </c>
      <c r="K191" s="93">
        <v>92.588206999999997</v>
      </c>
      <c r="L191" s="13"/>
      <c r="M191" s="93">
        <v>0</v>
      </c>
      <c r="N191" s="93">
        <v>2.368E-2</v>
      </c>
      <c r="O191" s="13"/>
      <c r="P191" s="93">
        <v>19.795608999999999</v>
      </c>
      <c r="Q191" s="93">
        <v>0.28387600000000002</v>
      </c>
      <c r="S191"/>
    </row>
    <row r="192" spans="1:19" x14ac:dyDescent="0.2">
      <c r="A192" s="398" t="s">
        <v>450</v>
      </c>
      <c r="B192" s="398"/>
      <c r="C192" s="398"/>
      <c r="D192" s="398"/>
      <c r="E192" s="94">
        <v>20887</v>
      </c>
      <c r="F192" s="13"/>
      <c r="G192" s="93">
        <v>77.718197922152498</v>
      </c>
      <c r="H192" s="93">
        <v>17.969567999999999</v>
      </c>
      <c r="I192" s="93">
        <v>2.4394749999999998</v>
      </c>
      <c r="J192" s="93">
        <v>0.48666300000000001</v>
      </c>
      <c r="K192" s="93">
        <v>81.488326000000001</v>
      </c>
      <c r="L192" s="13"/>
      <c r="M192" s="93">
        <v>0.64683100000000004</v>
      </c>
      <c r="N192" s="93">
        <v>1.6201559999999999</v>
      </c>
      <c r="O192" s="13"/>
      <c r="P192" s="93">
        <v>22.214774999999999</v>
      </c>
      <c r="Q192" s="93">
        <v>6.7027000000000003E-2</v>
      </c>
      <c r="S192"/>
    </row>
    <row r="193" spans="1:19" x14ac:dyDescent="0.2">
      <c r="A193" s="398" t="s">
        <v>449</v>
      </c>
      <c r="B193" s="398"/>
      <c r="C193" s="398"/>
      <c r="D193" s="398"/>
      <c r="E193" s="94">
        <v>56956</v>
      </c>
      <c r="F193" s="13"/>
      <c r="G193" s="93">
        <v>87.258585574829695</v>
      </c>
      <c r="H193" s="93">
        <v>16.141169999999999</v>
      </c>
      <c r="I193" s="93">
        <v>2.2636270000000001</v>
      </c>
      <c r="J193" s="93">
        <v>3.2194E-2</v>
      </c>
      <c r="K193" s="93">
        <v>82.796435000000002</v>
      </c>
      <c r="L193" s="13"/>
      <c r="M193" s="93">
        <v>0.47083399999999997</v>
      </c>
      <c r="N193" s="93">
        <v>4.8291000000000001E-2</v>
      </c>
      <c r="O193" s="13"/>
      <c r="P193" s="93">
        <v>12.43416</v>
      </c>
      <c r="Q193" s="93">
        <v>0.307255</v>
      </c>
      <c r="S193"/>
    </row>
    <row r="194" spans="1:19" x14ac:dyDescent="0.2">
      <c r="A194" s="398" t="s">
        <v>448</v>
      </c>
      <c r="B194" s="398"/>
      <c r="C194" s="398"/>
      <c r="D194" s="398"/>
      <c r="E194" s="94">
        <v>106277</v>
      </c>
      <c r="F194" s="13"/>
      <c r="G194" s="93">
        <v>78.107210403003407</v>
      </c>
      <c r="H194" s="93">
        <v>41.225154000000003</v>
      </c>
      <c r="I194" s="93">
        <v>5.1861220000000001</v>
      </c>
      <c r="J194" s="93">
        <v>3.0309599999999999</v>
      </c>
      <c r="K194" s="93">
        <v>50.169859000000002</v>
      </c>
      <c r="L194" s="13"/>
      <c r="M194" s="93">
        <v>2.074449</v>
      </c>
      <c r="N194" s="93">
        <v>0.27587</v>
      </c>
      <c r="O194" s="13"/>
      <c r="P194" s="93">
        <v>21.660378000000001</v>
      </c>
      <c r="Q194" s="93">
        <v>0.23241200000000001</v>
      </c>
      <c r="S194"/>
    </row>
    <row r="195" spans="1:19" x14ac:dyDescent="0.2">
      <c r="A195" s="398" t="s">
        <v>447</v>
      </c>
      <c r="B195" s="398"/>
      <c r="C195" s="398"/>
      <c r="D195" s="398"/>
      <c r="E195" s="94">
        <v>96418</v>
      </c>
      <c r="F195" s="13"/>
      <c r="G195" s="93">
        <v>71.045862805700096</v>
      </c>
      <c r="H195" s="93">
        <v>24.466795999999999</v>
      </c>
      <c r="I195" s="93">
        <v>3.7663679999999999</v>
      </c>
      <c r="J195" s="93">
        <v>3.2408290000000002</v>
      </c>
      <c r="K195" s="93">
        <v>71.654427999999996</v>
      </c>
      <c r="L195" s="13"/>
      <c r="M195" s="93">
        <v>7.7370999999999995E-2</v>
      </c>
      <c r="N195" s="93">
        <v>0.40875299999999998</v>
      </c>
      <c r="O195" s="13"/>
      <c r="P195" s="93">
        <v>28.696923999999999</v>
      </c>
      <c r="Q195" s="93">
        <v>0.25721300000000002</v>
      </c>
      <c r="S195"/>
    </row>
    <row r="196" spans="1:19" x14ac:dyDescent="0.2">
      <c r="A196" s="398" t="s">
        <v>446</v>
      </c>
      <c r="B196" s="398"/>
      <c r="C196" s="398"/>
      <c r="D196" s="398"/>
      <c r="E196" s="94">
        <v>11630</v>
      </c>
      <c r="F196" s="13"/>
      <c r="G196" s="93">
        <v>94.5915735167669</v>
      </c>
      <c r="H196" s="93">
        <v>28.370148</v>
      </c>
      <c r="I196" s="93">
        <v>1.4816830000000001</v>
      </c>
      <c r="J196" s="93">
        <v>0</v>
      </c>
      <c r="K196" s="93">
        <v>95.000455000000002</v>
      </c>
      <c r="L196" s="13"/>
      <c r="M196" s="93">
        <v>0</v>
      </c>
      <c r="N196" s="93">
        <v>7.2720999999999994E-2</v>
      </c>
      <c r="O196" s="13"/>
      <c r="P196" s="93">
        <v>5.2278589999999996</v>
      </c>
      <c r="Q196" s="93">
        <v>0.18056700000000001</v>
      </c>
      <c r="S196"/>
    </row>
    <row r="197" spans="1:19" x14ac:dyDescent="0.2">
      <c r="A197" s="398" t="s">
        <v>637</v>
      </c>
      <c r="B197" s="398"/>
      <c r="C197" s="398"/>
      <c r="D197" s="398"/>
      <c r="E197" s="94">
        <v>4953</v>
      </c>
      <c r="F197" s="13"/>
      <c r="G197" s="93">
        <v>84.514435695537998</v>
      </c>
      <c r="H197" s="93">
        <v>31.509795</v>
      </c>
      <c r="I197" s="93">
        <v>1.433349</v>
      </c>
      <c r="J197" s="93">
        <v>0.23889199999999999</v>
      </c>
      <c r="K197" s="93">
        <v>68.609650999999999</v>
      </c>
      <c r="L197" s="13"/>
      <c r="M197" s="93">
        <v>0.69278499999999998</v>
      </c>
      <c r="N197" s="93">
        <v>0.76445300000000005</v>
      </c>
      <c r="O197" s="13"/>
      <c r="P197" s="93">
        <v>15.223096999999999</v>
      </c>
      <c r="Q197" s="93">
        <v>0.26246700000000001</v>
      </c>
      <c r="S197"/>
    </row>
    <row r="198" spans="1:19" x14ac:dyDescent="0.2">
      <c r="A198" s="398" t="s">
        <v>445</v>
      </c>
      <c r="B198" s="398"/>
      <c r="C198" s="398"/>
      <c r="D198" s="398"/>
      <c r="E198" s="94">
        <v>11431</v>
      </c>
      <c r="F198" s="13"/>
      <c r="G198" s="93">
        <v>84.253346163940094</v>
      </c>
      <c r="H198" s="93">
        <v>4.6724119999999996</v>
      </c>
      <c r="I198" s="93">
        <v>1.4536389999999999</v>
      </c>
      <c r="J198" s="93">
        <v>0.33226</v>
      </c>
      <c r="K198" s="93">
        <v>93.655902999999995</v>
      </c>
      <c r="L198" s="13"/>
      <c r="M198" s="93">
        <v>6.2299E-2</v>
      </c>
      <c r="N198" s="93">
        <v>0.14536399999999999</v>
      </c>
      <c r="O198" s="13"/>
      <c r="P198" s="93">
        <v>15.659172</v>
      </c>
      <c r="Q198" s="93">
        <v>8.7481000000000003E-2</v>
      </c>
      <c r="S198"/>
    </row>
    <row r="199" spans="1:19" x14ac:dyDescent="0.2">
      <c r="A199" s="398" t="s">
        <v>444</v>
      </c>
      <c r="B199" s="398"/>
      <c r="C199" s="398"/>
      <c r="D199" s="398"/>
      <c r="E199" s="94">
        <v>13421</v>
      </c>
      <c r="F199" s="13"/>
      <c r="G199" s="93">
        <v>88.868191639967193</v>
      </c>
      <c r="H199" s="93">
        <v>19.50197</v>
      </c>
      <c r="I199" s="93">
        <v>6.3301749999999997</v>
      </c>
      <c r="J199" s="93">
        <v>0.36052699999999999</v>
      </c>
      <c r="K199" s="93">
        <v>73.497107</v>
      </c>
      <c r="L199" s="13"/>
      <c r="M199" s="93">
        <v>0.58690399999999998</v>
      </c>
      <c r="N199" s="93">
        <v>1.08158</v>
      </c>
      <c r="O199" s="13"/>
      <c r="P199" s="93">
        <v>10.729454</v>
      </c>
      <c r="Q199" s="93">
        <v>0.40235500000000002</v>
      </c>
      <c r="S199"/>
    </row>
    <row r="200" spans="1:19" x14ac:dyDescent="0.2">
      <c r="A200" s="398" t="s">
        <v>631</v>
      </c>
      <c r="B200" s="398"/>
      <c r="C200" s="398"/>
      <c r="D200" s="398"/>
      <c r="E200" s="94">
        <v>3833</v>
      </c>
      <c r="F200" s="13"/>
      <c r="G200" s="93">
        <v>76.806678841638401</v>
      </c>
      <c r="H200" s="93">
        <v>3.600543</v>
      </c>
      <c r="I200" s="93">
        <v>2.649457</v>
      </c>
      <c r="J200" s="93">
        <v>0.64537999999999995</v>
      </c>
      <c r="K200" s="93">
        <v>93.308424000000002</v>
      </c>
      <c r="L200" s="13"/>
      <c r="M200" s="93">
        <v>6.7934999999999995E-2</v>
      </c>
      <c r="N200" s="93">
        <v>6.7934999999999995E-2</v>
      </c>
      <c r="O200" s="13"/>
      <c r="P200" s="93">
        <v>22.90634</v>
      </c>
      <c r="Q200" s="93">
        <v>0.28698099999999999</v>
      </c>
      <c r="S200"/>
    </row>
    <row r="201" spans="1:19" x14ac:dyDescent="0.2">
      <c r="A201" s="398" t="s">
        <v>443</v>
      </c>
      <c r="B201" s="398"/>
      <c r="C201" s="398"/>
      <c r="D201" s="398"/>
      <c r="E201" s="94">
        <v>37857</v>
      </c>
      <c r="F201" s="13"/>
      <c r="G201" s="93">
        <v>87.222970652719397</v>
      </c>
      <c r="H201" s="93">
        <v>7.5348269999999999</v>
      </c>
      <c r="I201" s="93">
        <v>2.619624</v>
      </c>
      <c r="J201" s="93">
        <v>2.1471840000000002</v>
      </c>
      <c r="K201" s="93">
        <v>86.402180000000001</v>
      </c>
      <c r="L201" s="13"/>
      <c r="M201" s="93">
        <v>1.3294969999999999</v>
      </c>
      <c r="N201" s="93">
        <v>0.78437299999999999</v>
      </c>
      <c r="O201" s="13"/>
      <c r="P201" s="93">
        <v>12.446839000000001</v>
      </c>
      <c r="Q201" s="93">
        <v>0.33018999999999998</v>
      </c>
      <c r="S201"/>
    </row>
    <row r="202" spans="1:19" x14ac:dyDescent="0.2">
      <c r="A202" s="398" t="s">
        <v>442</v>
      </c>
      <c r="B202" s="398"/>
      <c r="C202" s="398"/>
      <c r="D202" s="398"/>
      <c r="E202" s="94">
        <v>18715</v>
      </c>
      <c r="F202" s="13"/>
      <c r="G202" s="93">
        <v>73.620090836227604</v>
      </c>
      <c r="H202" s="93">
        <v>23.094788999999999</v>
      </c>
      <c r="I202" s="93">
        <v>4.0789660000000003</v>
      </c>
      <c r="J202" s="93">
        <v>0.15967500000000001</v>
      </c>
      <c r="K202" s="93">
        <v>74.147191000000007</v>
      </c>
      <c r="L202" s="13"/>
      <c r="M202" s="93">
        <v>0.239512</v>
      </c>
      <c r="N202" s="93">
        <v>0.29757600000000001</v>
      </c>
      <c r="O202" s="13"/>
      <c r="P202" s="93">
        <v>26.080684000000002</v>
      </c>
      <c r="Q202" s="93">
        <v>0.29922500000000002</v>
      </c>
      <c r="S202"/>
    </row>
    <row r="203" spans="1:19" x14ac:dyDescent="0.2">
      <c r="A203" s="398" t="s">
        <v>441</v>
      </c>
      <c r="B203" s="398"/>
      <c r="C203" s="398"/>
      <c r="D203" s="398"/>
      <c r="E203" s="94">
        <v>15818</v>
      </c>
      <c r="F203" s="13"/>
      <c r="G203" s="93">
        <v>87.4257175369831</v>
      </c>
      <c r="H203" s="93">
        <v>8.4604820000000007</v>
      </c>
      <c r="I203" s="93">
        <v>0.390484</v>
      </c>
      <c r="J203" s="93">
        <v>6.5081E-2</v>
      </c>
      <c r="K203" s="93">
        <v>93.072529000000003</v>
      </c>
      <c r="L203" s="13"/>
      <c r="M203" s="93">
        <v>6.5081E-2</v>
      </c>
      <c r="N203" s="93">
        <v>7.2312000000000001E-2</v>
      </c>
      <c r="O203" s="13"/>
      <c r="P203" s="93">
        <v>12.359337</v>
      </c>
      <c r="Q203" s="93">
        <v>0.214945</v>
      </c>
      <c r="S203"/>
    </row>
    <row r="204" spans="1:19" x14ac:dyDescent="0.2">
      <c r="A204" s="398" t="s">
        <v>440</v>
      </c>
      <c r="B204" s="398"/>
      <c r="C204" s="398"/>
      <c r="D204" s="398"/>
      <c r="E204" s="94">
        <v>61982</v>
      </c>
      <c r="F204" s="13"/>
      <c r="G204" s="93">
        <v>74.582943435190799</v>
      </c>
      <c r="H204" s="93">
        <v>12.754175</v>
      </c>
      <c r="I204" s="93">
        <v>4.4150729999999996</v>
      </c>
      <c r="J204" s="93">
        <v>0.17089199999999999</v>
      </c>
      <c r="K204" s="93">
        <v>83.555420999999996</v>
      </c>
      <c r="L204" s="13"/>
      <c r="M204" s="93">
        <v>0.20117699999999999</v>
      </c>
      <c r="N204" s="93">
        <v>2.1631999999999998E-2</v>
      </c>
      <c r="O204" s="13"/>
      <c r="P204" s="93">
        <v>25.162144000000001</v>
      </c>
      <c r="Q204" s="93">
        <v>0.254913</v>
      </c>
      <c r="S204"/>
    </row>
    <row r="205" spans="1:19" x14ac:dyDescent="0.2">
      <c r="A205" s="398" t="s">
        <v>439</v>
      </c>
      <c r="B205" s="398"/>
      <c r="C205" s="398"/>
      <c r="D205" s="398"/>
      <c r="E205" s="94">
        <v>7709</v>
      </c>
      <c r="F205" s="13"/>
      <c r="G205" s="93">
        <v>95.8619795044753</v>
      </c>
      <c r="H205" s="93">
        <v>5.5345060000000004</v>
      </c>
      <c r="I205" s="93">
        <v>0.47361300000000001</v>
      </c>
      <c r="J205" s="93">
        <v>0</v>
      </c>
      <c r="K205" s="93">
        <v>99.242219000000006</v>
      </c>
      <c r="L205" s="13"/>
      <c r="M205" s="93">
        <v>2.7064000000000001E-2</v>
      </c>
      <c r="N205" s="93">
        <v>8.1190999999999999E-2</v>
      </c>
      <c r="O205" s="13"/>
      <c r="P205" s="93">
        <v>3.9823580000000001</v>
      </c>
      <c r="Q205" s="93">
        <v>0.15566199999999999</v>
      </c>
      <c r="S205"/>
    </row>
    <row r="206" spans="1:19" x14ac:dyDescent="0.2">
      <c r="A206" s="398" t="s">
        <v>632</v>
      </c>
      <c r="B206" s="398"/>
      <c r="C206" s="398"/>
      <c r="D206" s="398"/>
      <c r="E206" s="94">
        <v>5258</v>
      </c>
      <c r="F206" s="13"/>
      <c r="G206" s="93">
        <v>81.989349562571306</v>
      </c>
      <c r="H206" s="93">
        <v>16.678265</v>
      </c>
      <c r="I206" s="93">
        <v>4.0593830000000004</v>
      </c>
      <c r="J206" s="93">
        <v>6.9588999999999998E-2</v>
      </c>
      <c r="K206" s="93">
        <v>80.584551000000005</v>
      </c>
      <c r="L206" s="13"/>
      <c r="M206" s="93">
        <v>0.44073299999999999</v>
      </c>
      <c r="N206" s="93">
        <v>4.6392999999999997E-2</v>
      </c>
      <c r="O206" s="13"/>
      <c r="P206" s="93">
        <v>17.725370999999999</v>
      </c>
      <c r="Q206" s="93">
        <v>0.28527999999999998</v>
      </c>
      <c r="S206"/>
    </row>
    <row r="207" spans="1:19" x14ac:dyDescent="0.2">
      <c r="A207" s="398" t="s">
        <v>438</v>
      </c>
      <c r="B207" s="398"/>
      <c r="C207" s="398"/>
      <c r="D207" s="398"/>
      <c r="E207" s="94">
        <v>6869</v>
      </c>
      <c r="F207" s="13"/>
      <c r="G207" s="93">
        <v>72.252147328577607</v>
      </c>
      <c r="H207" s="93">
        <v>28.369938000000001</v>
      </c>
      <c r="I207" s="93">
        <v>3.1231110000000002</v>
      </c>
      <c r="J207" s="93">
        <v>2.0149E-2</v>
      </c>
      <c r="K207" s="93">
        <v>69.453958999999998</v>
      </c>
      <c r="L207" s="13"/>
      <c r="M207" s="93">
        <v>0.22164</v>
      </c>
      <c r="N207" s="93">
        <v>8.0596000000000001E-2</v>
      </c>
      <c r="O207" s="13"/>
      <c r="P207" s="93">
        <v>27.558596999999999</v>
      </c>
      <c r="Q207" s="93">
        <v>0.18925600000000001</v>
      </c>
      <c r="S207"/>
    </row>
    <row r="208" spans="1:19" x14ac:dyDescent="0.2">
      <c r="A208" s="398" t="s">
        <v>633</v>
      </c>
      <c r="B208" s="398"/>
      <c r="C208" s="398"/>
      <c r="D208" s="398"/>
      <c r="E208" s="94">
        <v>5670</v>
      </c>
      <c r="F208" s="13"/>
      <c r="G208" s="93">
        <v>87.425044091710703</v>
      </c>
      <c r="H208" s="93">
        <v>1.6945730000000001</v>
      </c>
      <c r="I208" s="93">
        <v>0.161388</v>
      </c>
      <c r="J208" s="93">
        <v>0.161388</v>
      </c>
      <c r="K208" s="93">
        <v>97.922129999999996</v>
      </c>
      <c r="L208" s="13"/>
      <c r="M208" s="93">
        <v>6.0519999999999997E-2</v>
      </c>
      <c r="N208" s="93">
        <v>0.66572500000000001</v>
      </c>
      <c r="O208" s="13"/>
      <c r="P208" s="93">
        <v>12.416226</v>
      </c>
      <c r="Q208" s="93">
        <v>0.15873000000000001</v>
      </c>
      <c r="S208"/>
    </row>
    <row r="209" spans="1:19" x14ac:dyDescent="0.2">
      <c r="A209" s="398" t="s">
        <v>437</v>
      </c>
      <c r="B209" s="398"/>
      <c r="C209" s="398"/>
      <c r="D209" s="398"/>
      <c r="E209" s="94">
        <v>17428</v>
      </c>
      <c r="F209" s="13"/>
      <c r="G209" s="93">
        <v>79.205875602478699</v>
      </c>
      <c r="H209" s="93">
        <v>7.686178</v>
      </c>
      <c r="I209" s="93">
        <v>1.0431760000000001</v>
      </c>
      <c r="J209" s="93">
        <v>0.289771</v>
      </c>
      <c r="K209" s="93">
        <v>92.016807</v>
      </c>
      <c r="L209" s="13"/>
      <c r="M209" s="93">
        <v>0.231817</v>
      </c>
      <c r="N209" s="93">
        <v>0.15212999999999999</v>
      </c>
      <c r="O209" s="13"/>
      <c r="P209" s="93">
        <v>20.58756</v>
      </c>
      <c r="Q209" s="93">
        <v>0.206564</v>
      </c>
      <c r="S209"/>
    </row>
    <row r="210" spans="1:19" x14ac:dyDescent="0.2">
      <c r="A210" s="398" t="s">
        <v>436</v>
      </c>
      <c r="B210" s="398"/>
      <c r="C210" s="398"/>
      <c r="D210" s="398"/>
      <c r="E210" s="94">
        <v>46672</v>
      </c>
      <c r="F210" s="13"/>
      <c r="G210" s="93">
        <v>78.175351388412693</v>
      </c>
      <c r="H210" s="93">
        <v>41.256920000000001</v>
      </c>
      <c r="I210" s="93">
        <v>4.3660579999999998</v>
      </c>
      <c r="J210" s="93">
        <v>0.224744</v>
      </c>
      <c r="K210" s="93">
        <v>55.769336000000003</v>
      </c>
      <c r="L210" s="13"/>
      <c r="M210" s="93">
        <v>0.123335</v>
      </c>
      <c r="N210" s="93">
        <v>0.29600399999999999</v>
      </c>
      <c r="O210" s="13"/>
      <c r="P210" s="93">
        <v>21.721803000000001</v>
      </c>
      <c r="Q210" s="93">
        <v>0.10284500000000001</v>
      </c>
      <c r="S210"/>
    </row>
    <row r="211" spans="1:19" x14ac:dyDescent="0.2">
      <c r="A211" s="398" t="s">
        <v>435</v>
      </c>
      <c r="B211" s="398"/>
      <c r="C211" s="398"/>
      <c r="D211" s="398"/>
      <c r="E211" s="94">
        <v>161829</v>
      </c>
      <c r="F211" s="13"/>
      <c r="G211" s="93">
        <v>76.344165755210696</v>
      </c>
      <c r="H211" s="93">
        <v>40.252696999999998</v>
      </c>
      <c r="I211" s="93">
        <v>10.680146000000001</v>
      </c>
      <c r="J211" s="93">
        <v>11.629581999999999</v>
      </c>
      <c r="K211" s="93">
        <v>36.599027</v>
      </c>
      <c r="L211" s="13"/>
      <c r="M211" s="93">
        <v>1.280484</v>
      </c>
      <c r="N211" s="93">
        <v>1.4706950000000001</v>
      </c>
      <c r="O211" s="13"/>
      <c r="P211" s="93">
        <v>23.485901999999999</v>
      </c>
      <c r="Q211" s="93">
        <v>0.169932</v>
      </c>
      <c r="S211"/>
    </row>
    <row r="212" spans="1:19" x14ac:dyDescent="0.2">
      <c r="A212" s="398" t="s">
        <v>634</v>
      </c>
      <c r="B212" s="398"/>
      <c r="C212" s="398"/>
      <c r="D212" s="398"/>
      <c r="E212" s="94">
        <v>2185</v>
      </c>
      <c r="F212" s="13"/>
      <c r="G212" s="93">
        <v>96.155606407322594</v>
      </c>
      <c r="H212" s="93">
        <v>55.592574999999997</v>
      </c>
      <c r="I212" s="93">
        <v>1.9038550000000001</v>
      </c>
      <c r="J212" s="93">
        <v>9.5193E-2</v>
      </c>
      <c r="K212" s="93">
        <v>42.408377000000002</v>
      </c>
      <c r="L212" s="13"/>
      <c r="M212" s="93">
        <v>1.237506</v>
      </c>
      <c r="N212" s="93">
        <v>0</v>
      </c>
      <c r="O212" s="13"/>
      <c r="P212" s="93">
        <v>3.5697939999999999</v>
      </c>
      <c r="Q212" s="93">
        <v>0.27460000000000001</v>
      </c>
      <c r="S212"/>
    </row>
    <row r="213" spans="1:19" x14ac:dyDescent="0.2">
      <c r="A213" s="398" t="s">
        <v>434</v>
      </c>
      <c r="B213" s="398"/>
      <c r="C213" s="398"/>
      <c r="D213" s="398"/>
      <c r="E213" s="94">
        <v>30580</v>
      </c>
      <c r="F213" s="13"/>
      <c r="G213" s="93">
        <v>84.728580771746195</v>
      </c>
      <c r="H213" s="93">
        <v>69.247394999999997</v>
      </c>
      <c r="I213" s="93">
        <v>6.8197609999999997</v>
      </c>
      <c r="J213" s="93">
        <v>0.33191799999999999</v>
      </c>
      <c r="K213" s="93">
        <v>24.453879000000001</v>
      </c>
      <c r="L213" s="13"/>
      <c r="M213" s="93">
        <v>1.478194</v>
      </c>
      <c r="N213" s="93">
        <v>1.115399</v>
      </c>
      <c r="O213" s="13"/>
      <c r="P213" s="93">
        <v>15.160235</v>
      </c>
      <c r="Q213" s="93">
        <v>0.11118400000000001</v>
      </c>
      <c r="S213"/>
    </row>
    <row r="214" spans="1:19" x14ac:dyDescent="0.2">
      <c r="A214" s="398" t="s">
        <v>433</v>
      </c>
      <c r="B214" s="398"/>
      <c r="C214" s="398"/>
      <c r="D214" s="398"/>
      <c r="E214" s="94">
        <v>29434</v>
      </c>
      <c r="F214" s="13"/>
      <c r="G214" s="93">
        <v>86.084120404973802</v>
      </c>
      <c r="H214" s="93">
        <v>0.59988900000000001</v>
      </c>
      <c r="I214" s="93">
        <v>1.4563109999999999</v>
      </c>
      <c r="J214" s="93">
        <v>5.9200000000000003E-2</v>
      </c>
      <c r="K214" s="93">
        <v>98.275317999999999</v>
      </c>
      <c r="L214" s="13"/>
      <c r="M214" s="93">
        <v>2.7626000000000001E-2</v>
      </c>
      <c r="N214" s="93">
        <v>7.8930000000000007E-3</v>
      </c>
      <c r="O214" s="13"/>
      <c r="P214" s="93">
        <v>13.762995</v>
      </c>
      <c r="Q214" s="93">
        <v>0.15288399999999999</v>
      </c>
      <c r="S214"/>
    </row>
    <row r="215" spans="1:19" x14ac:dyDescent="0.2">
      <c r="A215" s="398" t="s">
        <v>432</v>
      </c>
      <c r="B215" s="398"/>
      <c r="C215" s="398"/>
      <c r="D215" s="398"/>
      <c r="E215" s="94">
        <v>20275</v>
      </c>
      <c r="F215" s="13"/>
      <c r="G215" s="93">
        <v>77.963008631319298</v>
      </c>
      <c r="H215" s="93">
        <v>11.311444</v>
      </c>
      <c r="I215" s="93">
        <v>6.3642690000000002</v>
      </c>
      <c r="J215" s="93">
        <v>0.78446300000000002</v>
      </c>
      <c r="K215" s="93">
        <v>82.387550000000005</v>
      </c>
      <c r="L215" s="13"/>
      <c r="M215" s="93">
        <v>0.132853</v>
      </c>
      <c r="N215" s="93">
        <v>0</v>
      </c>
      <c r="O215" s="13"/>
      <c r="P215" s="93">
        <v>21.903822000000002</v>
      </c>
      <c r="Q215" s="93">
        <v>0.13316900000000001</v>
      </c>
      <c r="S215"/>
    </row>
    <row r="216" spans="1:19" x14ac:dyDescent="0.2">
      <c r="A216" s="398" t="s">
        <v>431</v>
      </c>
      <c r="B216" s="398"/>
      <c r="C216" s="398"/>
      <c r="D216" s="398"/>
      <c r="E216" s="94">
        <v>609964</v>
      </c>
      <c r="F216" s="13"/>
      <c r="G216" s="93">
        <v>74.651454839957694</v>
      </c>
      <c r="H216" s="93">
        <v>62.731498999999999</v>
      </c>
      <c r="I216" s="93">
        <v>7.2981699999999998</v>
      </c>
      <c r="J216" s="93">
        <v>4.4357379999999997</v>
      </c>
      <c r="K216" s="93">
        <v>21.183185999999999</v>
      </c>
      <c r="L216" s="13"/>
      <c r="M216" s="93">
        <v>2.3109850000000001</v>
      </c>
      <c r="N216" s="93">
        <v>3.2518060000000002</v>
      </c>
      <c r="O216" s="13"/>
      <c r="P216" s="93">
        <v>25.086071</v>
      </c>
      <c r="Q216" s="93">
        <v>0.26247500000000001</v>
      </c>
      <c r="S216"/>
    </row>
    <row r="217" spans="1:19" x14ac:dyDescent="0.2">
      <c r="A217" s="398" t="s">
        <v>430</v>
      </c>
      <c r="B217" s="398"/>
      <c r="C217" s="398"/>
      <c r="D217" s="398"/>
      <c r="E217" s="94">
        <v>11760</v>
      </c>
      <c r="F217" s="13"/>
      <c r="G217" s="93">
        <v>87.525510204081598</v>
      </c>
      <c r="H217" s="93">
        <v>6.9367530000000004</v>
      </c>
      <c r="I217" s="93">
        <v>1.4281550000000001</v>
      </c>
      <c r="J217" s="93">
        <v>0.18459100000000001</v>
      </c>
      <c r="K217" s="93">
        <v>92.956378000000001</v>
      </c>
      <c r="L217" s="13"/>
      <c r="M217" s="93">
        <v>0.35946800000000001</v>
      </c>
      <c r="N217" s="93">
        <v>0.10686900000000001</v>
      </c>
      <c r="O217" s="13"/>
      <c r="P217" s="93">
        <v>12.304422000000001</v>
      </c>
      <c r="Q217" s="93">
        <v>0.170068</v>
      </c>
      <c r="S217"/>
    </row>
    <row r="218" spans="1:19" ht="11.25" customHeight="1" x14ac:dyDescent="0.2">
      <c r="A218" s="398" t="s">
        <v>429</v>
      </c>
      <c r="B218" s="398"/>
      <c r="C218" s="398"/>
      <c r="D218" s="398"/>
      <c r="E218" s="94">
        <v>480841</v>
      </c>
      <c r="F218" s="13"/>
      <c r="G218" s="93">
        <v>73.617058445515198</v>
      </c>
      <c r="H218" s="93">
        <v>51.540902000000003</v>
      </c>
      <c r="I218" s="93">
        <v>13.333201000000001</v>
      </c>
      <c r="J218" s="93">
        <v>1.0729390000000001</v>
      </c>
      <c r="K218" s="93">
        <v>33.406030000000001</v>
      </c>
      <c r="L218" s="13"/>
      <c r="M218" s="93">
        <v>2.8854660000000001</v>
      </c>
      <c r="N218" s="93">
        <v>0.82801100000000005</v>
      </c>
      <c r="O218" s="13"/>
      <c r="P218" s="93">
        <v>26.046240000000001</v>
      </c>
      <c r="Q218" s="93">
        <v>0.336702</v>
      </c>
      <c r="S218"/>
    </row>
    <row r="219" spans="1:19" x14ac:dyDescent="0.2">
      <c r="A219" s="398" t="s">
        <v>428</v>
      </c>
      <c r="B219" s="398"/>
      <c r="C219" s="398"/>
      <c r="D219" s="398"/>
      <c r="E219" s="94">
        <v>38198</v>
      </c>
      <c r="F219" s="13"/>
      <c r="G219" s="93">
        <v>80.483271375464597</v>
      </c>
      <c r="H219" s="93">
        <v>16.901408</v>
      </c>
      <c r="I219" s="93">
        <v>4.6417070000000002</v>
      </c>
      <c r="J219" s="93">
        <v>6.5055000000000002E-2</v>
      </c>
      <c r="K219" s="93">
        <v>80.363009000000005</v>
      </c>
      <c r="L219" s="13"/>
      <c r="M219" s="93">
        <v>0.13336400000000001</v>
      </c>
      <c r="N219" s="93">
        <v>0.130111</v>
      </c>
      <c r="O219" s="13"/>
      <c r="P219" s="93">
        <v>19.275877999999999</v>
      </c>
      <c r="Q219" s="93">
        <v>0.24085000000000001</v>
      </c>
      <c r="S219"/>
    </row>
    <row r="220" spans="1:19" x14ac:dyDescent="0.2">
      <c r="A220" s="398" t="s">
        <v>635</v>
      </c>
      <c r="B220" s="398"/>
      <c r="C220" s="398"/>
      <c r="D220" s="398"/>
      <c r="E220" s="94">
        <v>5446</v>
      </c>
      <c r="F220" s="13"/>
      <c r="G220" s="93">
        <v>95.280940139551902</v>
      </c>
      <c r="H220" s="93">
        <v>3.4688759999999998</v>
      </c>
      <c r="I220" s="93">
        <v>0.26980199999999999</v>
      </c>
      <c r="J220" s="93">
        <v>1.9272000000000001E-2</v>
      </c>
      <c r="K220" s="93">
        <v>96.222779000000003</v>
      </c>
      <c r="L220" s="13"/>
      <c r="M220" s="93">
        <v>0.25052999999999997</v>
      </c>
      <c r="N220" s="93">
        <v>9.6357999999999999E-2</v>
      </c>
      <c r="O220" s="13"/>
      <c r="P220" s="93">
        <v>4.5905250000000004</v>
      </c>
      <c r="Q220" s="93">
        <v>0.12853500000000001</v>
      </c>
      <c r="S220"/>
    </row>
    <row r="221" spans="1:19" x14ac:dyDescent="0.2">
      <c r="A221" s="398" t="s">
        <v>427</v>
      </c>
      <c r="B221" s="398"/>
      <c r="C221" s="398"/>
      <c r="D221" s="398"/>
      <c r="E221" s="94">
        <v>17896</v>
      </c>
      <c r="F221" s="13"/>
      <c r="G221" s="93">
        <v>76.659588734912802</v>
      </c>
      <c r="H221" s="93">
        <v>42.969603999999997</v>
      </c>
      <c r="I221" s="93">
        <v>2.383556</v>
      </c>
      <c r="J221" s="93">
        <v>0.102048</v>
      </c>
      <c r="K221" s="93">
        <v>55.025877000000001</v>
      </c>
      <c r="L221" s="13"/>
      <c r="M221" s="93">
        <v>0.21867500000000001</v>
      </c>
      <c r="N221" s="93">
        <v>0.24054200000000001</v>
      </c>
      <c r="O221" s="13"/>
      <c r="P221" s="93">
        <v>23.150424999999998</v>
      </c>
      <c r="Q221" s="93">
        <v>0.18998699999999999</v>
      </c>
      <c r="S221"/>
    </row>
    <row r="222" spans="1:19" x14ac:dyDescent="0.2">
      <c r="A222" s="398" t="s">
        <v>426</v>
      </c>
      <c r="B222" s="398"/>
      <c r="C222" s="398"/>
      <c r="D222" s="398"/>
      <c r="E222" s="94">
        <v>12108</v>
      </c>
      <c r="F222" s="13"/>
      <c r="G222" s="93">
        <v>84.2253055830855</v>
      </c>
      <c r="H222" s="93">
        <v>3.736027</v>
      </c>
      <c r="I222" s="93">
        <v>2.4710730000000001</v>
      </c>
      <c r="J222" s="93">
        <v>0.11767</v>
      </c>
      <c r="K222" s="93">
        <v>94.440085999999994</v>
      </c>
      <c r="L222" s="13"/>
      <c r="M222" s="93">
        <v>0</v>
      </c>
      <c r="N222" s="93">
        <v>1.9612000000000001E-2</v>
      </c>
      <c r="O222" s="13"/>
      <c r="P222" s="93">
        <v>15.675585999999999</v>
      </c>
      <c r="Q222" s="93">
        <v>9.9108000000000002E-2</v>
      </c>
      <c r="S222"/>
    </row>
    <row r="223" spans="1:19" x14ac:dyDescent="0.2">
      <c r="A223" s="398" t="s">
        <v>425</v>
      </c>
      <c r="B223" s="398"/>
      <c r="C223" s="398"/>
      <c r="D223" s="398"/>
      <c r="E223" s="94">
        <v>7194</v>
      </c>
      <c r="F223" s="13"/>
      <c r="G223" s="93">
        <v>84.723380594940195</v>
      </c>
      <c r="H223" s="93">
        <v>5.2337980000000002</v>
      </c>
      <c r="I223" s="93">
        <v>1.8047580000000001</v>
      </c>
      <c r="J223" s="93">
        <v>6.5628000000000006E-2</v>
      </c>
      <c r="K223" s="93">
        <v>96.554552999999999</v>
      </c>
      <c r="L223" s="13"/>
      <c r="M223" s="93">
        <v>0.37735800000000003</v>
      </c>
      <c r="N223" s="93">
        <v>0</v>
      </c>
      <c r="O223" s="13"/>
      <c r="P223" s="93">
        <v>15.137615</v>
      </c>
      <c r="Q223" s="93">
        <v>0.13900499999999999</v>
      </c>
      <c r="S223"/>
    </row>
    <row r="224" spans="1:19" x14ac:dyDescent="0.2">
      <c r="A224" s="398" t="s">
        <v>424</v>
      </c>
      <c r="B224" s="398"/>
      <c r="C224" s="398"/>
      <c r="D224" s="398"/>
      <c r="E224" s="94">
        <v>11354</v>
      </c>
      <c r="F224" s="13"/>
      <c r="G224" s="93">
        <v>83.794257530385707</v>
      </c>
      <c r="H224" s="93">
        <v>10.805129000000001</v>
      </c>
      <c r="I224" s="93">
        <v>1.8814379999999999</v>
      </c>
      <c r="J224" s="93">
        <v>2.1547190000000001</v>
      </c>
      <c r="K224" s="93">
        <v>87.807441999999995</v>
      </c>
      <c r="L224" s="13"/>
      <c r="M224" s="93">
        <v>9.4597000000000001E-2</v>
      </c>
      <c r="N224" s="93">
        <v>0.231238</v>
      </c>
      <c r="O224" s="13"/>
      <c r="P224" s="93">
        <v>16.117667999999998</v>
      </c>
      <c r="Q224" s="93">
        <v>8.8075000000000001E-2</v>
      </c>
      <c r="S224"/>
    </row>
    <row r="225" spans="1:19" x14ac:dyDescent="0.2">
      <c r="A225" s="398" t="s">
        <v>423</v>
      </c>
      <c r="B225" s="398"/>
      <c r="C225" s="398"/>
      <c r="D225" s="398"/>
      <c r="E225" s="94">
        <v>13409</v>
      </c>
      <c r="F225" s="13"/>
      <c r="G225" s="93">
        <v>81.482586322619099</v>
      </c>
      <c r="H225" s="93">
        <v>8.5941790000000005</v>
      </c>
      <c r="I225" s="93">
        <v>0.95185799999999998</v>
      </c>
      <c r="J225" s="93">
        <v>0.14643999999999999</v>
      </c>
      <c r="K225" s="93">
        <v>91.643784999999994</v>
      </c>
      <c r="L225" s="13"/>
      <c r="M225" s="93">
        <v>0.100677</v>
      </c>
      <c r="N225" s="93">
        <v>9.1524999999999995E-2</v>
      </c>
      <c r="O225" s="13"/>
      <c r="P225" s="93">
        <v>18.405549000000001</v>
      </c>
      <c r="Q225" s="93">
        <v>0.11186500000000001</v>
      </c>
      <c r="S225"/>
    </row>
    <row r="226" spans="1:19" x14ac:dyDescent="0.2">
      <c r="A226" s="398" t="s">
        <v>422</v>
      </c>
      <c r="B226" s="398"/>
      <c r="C226" s="398"/>
      <c r="D226" s="398"/>
      <c r="E226" s="94">
        <v>43871</v>
      </c>
      <c r="F226" s="13"/>
      <c r="G226" s="93">
        <v>73.6021517631237</v>
      </c>
      <c r="H226" s="93">
        <v>5.1749770000000002</v>
      </c>
      <c r="I226" s="93">
        <v>4.17157</v>
      </c>
      <c r="J226" s="93">
        <v>7.1229000000000001E-2</v>
      </c>
      <c r="K226" s="93">
        <v>91.406008</v>
      </c>
      <c r="L226" s="13"/>
      <c r="M226" s="93">
        <v>0.30040299999999998</v>
      </c>
      <c r="N226" s="93">
        <v>0.117683</v>
      </c>
      <c r="O226" s="13"/>
      <c r="P226" s="93">
        <v>26.169906999999998</v>
      </c>
      <c r="Q226" s="93">
        <v>0.227941</v>
      </c>
      <c r="S226"/>
    </row>
    <row r="227" spans="1:19" ht="22.5" customHeight="1" x14ac:dyDescent="0.2">
      <c r="A227" s="404" t="s">
        <v>421</v>
      </c>
      <c r="B227" s="404"/>
      <c r="C227" s="404"/>
      <c r="D227" s="404"/>
      <c r="E227" s="322">
        <v>14620</v>
      </c>
      <c r="F227" s="323"/>
      <c r="G227" s="324">
        <v>89.712722298221607</v>
      </c>
      <c r="H227" s="324">
        <v>6.5340040000000004</v>
      </c>
      <c r="I227" s="324">
        <v>1.1665140000000001</v>
      </c>
      <c r="J227" s="324">
        <v>4.5746000000000002E-2</v>
      </c>
      <c r="K227" s="324">
        <v>96.264105000000001</v>
      </c>
      <c r="L227" s="323"/>
      <c r="M227" s="324">
        <v>0.60231800000000002</v>
      </c>
      <c r="N227" s="324">
        <v>0.12961300000000001</v>
      </c>
      <c r="O227" s="323"/>
      <c r="P227" s="324">
        <v>10.00684</v>
      </c>
      <c r="Q227" s="324">
        <v>0.28043800000000002</v>
      </c>
      <c r="S227"/>
    </row>
    <row r="228" spans="1:19" x14ac:dyDescent="0.2">
      <c r="A228" s="398" t="s">
        <v>420</v>
      </c>
      <c r="B228" s="398"/>
      <c r="C228" s="398"/>
      <c r="D228" s="398"/>
      <c r="E228" s="94">
        <v>15031</v>
      </c>
      <c r="F228" s="13"/>
      <c r="G228" s="93">
        <v>76.787971525513896</v>
      </c>
      <c r="H228" s="93">
        <v>2.1226820000000002</v>
      </c>
      <c r="I228" s="93">
        <v>2.8937789999999999</v>
      </c>
      <c r="J228" s="93">
        <v>0.103968</v>
      </c>
      <c r="K228" s="93">
        <v>95.373418999999998</v>
      </c>
      <c r="L228" s="13"/>
      <c r="M228" s="93">
        <v>7.7976000000000004E-2</v>
      </c>
      <c r="N228" s="93">
        <v>5.1984000000000002E-2</v>
      </c>
      <c r="O228" s="13"/>
      <c r="P228" s="93">
        <v>22.992481999999999</v>
      </c>
      <c r="Q228" s="93">
        <v>0.21954599999999999</v>
      </c>
      <c r="S228"/>
    </row>
    <row r="229" spans="1:19" ht="17.25" customHeight="1" x14ac:dyDescent="0.2">
      <c r="A229" s="399"/>
      <c r="B229" s="399"/>
      <c r="C229" s="399"/>
      <c r="D229" s="399"/>
      <c r="E229" s="12"/>
      <c r="F229" s="12"/>
      <c r="G229" s="12"/>
      <c r="H229" s="12"/>
      <c r="I229" s="12"/>
      <c r="J229" s="12"/>
      <c r="K229" s="14"/>
      <c r="L229" s="14"/>
      <c r="M229" s="14"/>
      <c r="N229" s="14"/>
      <c r="O229" s="14"/>
      <c r="P229" s="14"/>
      <c r="Q229" s="14"/>
      <c r="S229"/>
    </row>
    <row r="230" spans="1:19" ht="11.25" customHeight="1" x14ac:dyDescent="0.2">
      <c r="A230" s="13"/>
      <c r="B230" s="13"/>
      <c r="C230" s="13"/>
      <c r="D230" s="13"/>
      <c r="F230" s="13"/>
      <c r="G230" s="13"/>
      <c r="H230" s="13"/>
      <c r="I230" s="13"/>
      <c r="J230" s="13"/>
      <c r="K230" s="13"/>
      <c r="L230" s="13"/>
      <c r="M230" s="13"/>
      <c r="N230" s="13"/>
      <c r="O230" s="13"/>
      <c r="P230" s="13"/>
      <c r="Q230" s="8"/>
      <c r="S230"/>
    </row>
    <row r="231" spans="1:19" ht="11.25" customHeight="1" x14ac:dyDescent="0.2">
      <c r="A231" s="13" t="s">
        <v>9</v>
      </c>
      <c r="B231" s="13"/>
      <c r="C231" s="80"/>
      <c r="D231" s="403" t="s">
        <v>872</v>
      </c>
      <c r="E231" s="403"/>
      <c r="F231" s="403"/>
      <c r="G231" s="403"/>
      <c r="H231" s="403"/>
      <c r="I231" s="403"/>
      <c r="J231" s="403"/>
      <c r="K231" s="403"/>
      <c r="L231" s="403"/>
      <c r="M231" s="403"/>
      <c r="N231" s="403"/>
      <c r="O231" s="403"/>
      <c r="P231" s="403"/>
      <c r="Q231" s="403"/>
      <c r="S231"/>
    </row>
    <row r="232" spans="1:19" ht="11.25" customHeight="1" x14ac:dyDescent="0.2">
      <c r="A232" s="13"/>
      <c r="B232" s="13"/>
      <c r="C232" s="80"/>
      <c r="D232" s="403"/>
      <c r="E232" s="403"/>
      <c r="F232" s="403"/>
      <c r="G232" s="403"/>
      <c r="H232" s="403"/>
      <c r="I232" s="403"/>
      <c r="J232" s="403"/>
      <c r="K232" s="403"/>
      <c r="L232" s="403"/>
      <c r="M232" s="403"/>
      <c r="N232" s="403"/>
      <c r="O232" s="403"/>
      <c r="P232" s="403"/>
      <c r="Q232" s="403"/>
      <c r="S232"/>
    </row>
    <row r="233" spans="1:19" ht="11.25" customHeight="1" x14ac:dyDescent="0.2">
      <c r="A233" s="13"/>
      <c r="B233" s="13"/>
      <c r="C233" s="80"/>
      <c r="D233" s="403"/>
      <c r="E233" s="403"/>
      <c r="F233" s="403"/>
      <c r="G233" s="403"/>
      <c r="H233" s="403"/>
      <c r="I233" s="403"/>
      <c r="J233" s="403"/>
      <c r="K233" s="403"/>
      <c r="L233" s="403"/>
      <c r="M233" s="403"/>
      <c r="N233" s="403"/>
      <c r="O233" s="403"/>
      <c r="P233" s="403"/>
      <c r="Q233" s="403"/>
      <c r="S233"/>
    </row>
    <row r="234" spans="1:19" ht="11.25" customHeight="1" x14ac:dyDescent="0.2">
      <c r="C234" s="80"/>
      <c r="D234" s="403"/>
      <c r="E234" s="403"/>
      <c r="F234" s="403"/>
      <c r="G234" s="403"/>
      <c r="H234" s="403"/>
      <c r="I234" s="403"/>
      <c r="J234" s="403"/>
      <c r="K234" s="403"/>
      <c r="L234" s="403"/>
      <c r="M234" s="403"/>
      <c r="N234" s="403"/>
      <c r="O234" s="403"/>
      <c r="P234" s="403"/>
      <c r="Q234" s="403"/>
      <c r="S234"/>
    </row>
    <row r="235" spans="1:19" ht="11.25" customHeight="1" x14ac:dyDescent="0.2">
      <c r="C235" s="80"/>
      <c r="D235" s="403"/>
      <c r="E235" s="403"/>
      <c r="F235" s="403"/>
      <c r="G235" s="403"/>
      <c r="H235" s="403"/>
      <c r="I235" s="403"/>
      <c r="J235" s="403"/>
      <c r="K235" s="403"/>
      <c r="L235" s="403"/>
      <c r="M235" s="403"/>
      <c r="N235" s="403"/>
      <c r="O235" s="403"/>
      <c r="P235" s="403"/>
      <c r="Q235" s="403"/>
      <c r="S235"/>
    </row>
    <row r="236" spans="1:19" ht="11.25" customHeight="1" x14ac:dyDescent="0.2">
      <c r="C236" s="80"/>
      <c r="D236" s="403"/>
      <c r="E236" s="403"/>
      <c r="F236" s="403"/>
      <c r="G236" s="403"/>
      <c r="H236" s="403"/>
      <c r="I236" s="403"/>
      <c r="J236" s="403"/>
      <c r="K236" s="403"/>
      <c r="L236" s="403"/>
      <c r="M236" s="403"/>
      <c r="N236" s="403"/>
      <c r="O236" s="403"/>
      <c r="P236" s="403"/>
      <c r="Q236" s="403"/>
      <c r="S236"/>
    </row>
    <row r="237" spans="1:19" ht="11.25" customHeight="1" x14ac:dyDescent="0.2">
      <c r="C237" s="80"/>
      <c r="D237" s="403"/>
      <c r="E237" s="403"/>
      <c r="F237" s="403"/>
      <c r="G237" s="403"/>
      <c r="H237" s="403"/>
      <c r="I237" s="403"/>
      <c r="J237" s="403"/>
      <c r="K237" s="403"/>
      <c r="L237" s="403"/>
      <c r="M237" s="403"/>
      <c r="N237" s="403"/>
      <c r="O237" s="403"/>
      <c r="P237" s="403"/>
      <c r="Q237" s="403"/>
      <c r="S237"/>
    </row>
    <row r="238" spans="1:19" ht="11.25" customHeight="1" x14ac:dyDescent="0.2">
      <c r="C238" s="80"/>
      <c r="D238" s="403"/>
      <c r="E238" s="403"/>
      <c r="F238" s="403"/>
      <c r="G238" s="403"/>
      <c r="H238" s="403"/>
      <c r="I238" s="403"/>
      <c r="J238" s="403"/>
      <c r="K238" s="403"/>
      <c r="L238" s="403"/>
      <c r="M238" s="403"/>
      <c r="N238" s="403"/>
      <c r="O238" s="403"/>
      <c r="P238" s="403"/>
      <c r="Q238" s="403"/>
      <c r="S238"/>
    </row>
    <row r="239" spans="1:19" ht="11.25" customHeight="1" x14ac:dyDescent="0.2">
      <c r="C239" s="80"/>
      <c r="D239" s="403"/>
      <c r="E239" s="403"/>
      <c r="F239" s="403"/>
      <c r="G239" s="403"/>
      <c r="H239" s="403"/>
      <c r="I239" s="403"/>
      <c r="J239" s="403"/>
      <c r="K239" s="403"/>
      <c r="L239" s="403"/>
      <c r="M239" s="403"/>
      <c r="N239" s="403"/>
      <c r="O239" s="403"/>
      <c r="P239" s="403"/>
      <c r="Q239" s="403"/>
      <c r="S239"/>
    </row>
    <row r="240" spans="1:19" x14ac:dyDescent="0.2">
      <c r="C240" s="80"/>
      <c r="D240" s="403"/>
      <c r="E240" s="403"/>
      <c r="F240" s="403"/>
      <c r="G240" s="403"/>
      <c r="H240" s="403"/>
      <c r="I240" s="403"/>
      <c r="J240" s="403"/>
      <c r="K240" s="403"/>
      <c r="L240" s="403"/>
      <c r="M240" s="403"/>
      <c r="N240" s="403"/>
      <c r="O240" s="403"/>
      <c r="P240" s="403"/>
      <c r="Q240" s="403"/>
      <c r="S240"/>
    </row>
    <row r="241" spans="1:17" x14ac:dyDescent="0.2">
      <c r="A241" s="13" t="s">
        <v>10</v>
      </c>
      <c r="B241" s="163"/>
      <c r="C241" s="163"/>
      <c r="D241" s="389" t="s">
        <v>413</v>
      </c>
      <c r="E241" s="389"/>
      <c r="F241" s="389"/>
      <c r="G241" s="389"/>
      <c r="H241" s="389"/>
      <c r="I241" s="389"/>
      <c r="J241" s="389"/>
      <c r="K241" s="389"/>
      <c r="L241" s="389"/>
      <c r="M241" s="389"/>
      <c r="N241" s="389"/>
      <c r="O241" s="389"/>
      <c r="P241" s="389"/>
      <c r="Q241" s="389"/>
    </row>
    <row r="242" spans="1:17" x14ac:dyDescent="0.2">
      <c r="A242" s="13" t="s">
        <v>7</v>
      </c>
      <c r="B242" s="163"/>
      <c r="C242" s="163"/>
      <c r="D242" s="389" t="s">
        <v>417</v>
      </c>
      <c r="E242" s="389"/>
      <c r="F242" s="389"/>
      <c r="G242" s="389"/>
      <c r="H242" s="389"/>
      <c r="I242" s="389"/>
      <c r="J242" s="389"/>
      <c r="K242" s="389"/>
      <c r="L242" s="389"/>
      <c r="M242" s="389"/>
      <c r="N242" s="389"/>
      <c r="O242" s="389"/>
      <c r="P242" s="389"/>
      <c r="Q242" s="389"/>
    </row>
    <row r="243" spans="1:17" x14ac:dyDescent="0.2">
      <c r="A243" s="13"/>
      <c r="B243" s="163"/>
      <c r="C243" s="163"/>
      <c r="D243" s="389"/>
      <c r="E243" s="389"/>
      <c r="F243" s="389"/>
      <c r="G243" s="389"/>
      <c r="H243" s="389"/>
      <c r="I243" s="389"/>
      <c r="J243" s="389"/>
      <c r="K243" s="389"/>
      <c r="L243" s="389"/>
      <c r="M243" s="389"/>
      <c r="N243" s="389"/>
      <c r="O243" s="389"/>
      <c r="P243" s="389"/>
      <c r="Q243" s="389"/>
    </row>
    <row r="244" spans="1:17" x14ac:dyDescent="0.2">
      <c r="A244" s="13" t="s">
        <v>29</v>
      </c>
      <c r="B244" s="163"/>
      <c r="C244" s="163"/>
      <c r="D244" s="389" t="s">
        <v>11</v>
      </c>
      <c r="E244" s="389"/>
      <c r="F244" s="389"/>
      <c r="G244" s="389"/>
      <c r="H244" s="389"/>
      <c r="I244" s="389"/>
      <c r="J244" s="389"/>
      <c r="K244" s="389"/>
      <c r="L244" s="389"/>
      <c r="M244" s="389"/>
      <c r="N244" s="389"/>
      <c r="O244" s="389"/>
      <c r="P244" s="389"/>
      <c r="Q244" s="389"/>
    </row>
    <row r="245" spans="1:17" x14ac:dyDescent="0.2">
      <c r="A245" s="13" t="s">
        <v>28</v>
      </c>
      <c r="B245" s="163"/>
      <c r="C245" s="163"/>
      <c r="D245" s="389" t="s">
        <v>414</v>
      </c>
      <c r="E245" s="389"/>
      <c r="F245" s="389"/>
      <c r="G245" s="389"/>
      <c r="H245" s="389"/>
      <c r="I245" s="389"/>
      <c r="J245" s="389"/>
      <c r="K245" s="389"/>
      <c r="L245" s="389"/>
      <c r="M245" s="389"/>
      <c r="N245" s="389"/>
      <c r="O245" s="389"/>
      <c r="P245" s="389"/>
      <c r="Q245" s="389"/>
    </row>
    <row r="246" spans="1:17" x14ac:dyDescent="0.2">
      <c r="A246" s="13" t="s">
        <v>136</v>
      </c>
      <c r="B246" s="163"/>
      <c r="C246" s="163"/>
      <c r="D246" s="389" t="s">
        <v>605</v>
      </c>
      <c r="E246" s="389"/>
      <c r="F246" s="389"/>
      <c r="G246" s="389"/>
      <c r="H246" s="389"/>
      <c r="I246" s="389"/>
      <c r="J246" s="389"/>
      <c r="K246" s="389"/>
      <c r="L246" s="389"/>
      <c r="M246" s="389"/>
      <c r="N246" s="389"/>
      <c r="O246" s="389"/>
      <c r="P246" s="389"/>
      <c r="Q246" s="389"/>
    </row>
    <row r="247" spans="1:17" ht="37.5" customHeight="1" x14ac:dyDescent="0.2">
      <c r="A247" s="77" t="s">
        <v>12</v>
      </c>
      <c r="B247" s="13"/>
      <c r="C247" s="13"/>
      <c r="D247" s="402" t="s">
        <v>604</v>
      </c>
      <c r="E247" s="402"/>
      <c r="F247" s="402"/>
      <c r="G247" s="402"/>
      <c r="H247" s="402"/>
      <c r="I247" s="402"/>
      <c r="J247" s="402"/>
      <c r="K247" s="402"/>
      <c r="L247" s="402"/>
      <c r="M247" s="402"/>
      <c r="N247" s="402"/>
      <c r="O247" s="402"/>
      <c r="P247" s="402"/>
      <c r="Q247" s="402"/>
    </row>
    <row r="248" spans="1:17" hidden="1" x14ac:dyDescent="0.2">
      <c r="A248" s="272" t="s">
        <v>1</v>
      </c>
    </row>
  </sheetData>
  <mergeCells count="231">
    <mergeCell ref="A222:D222"/>
    <mergeCell ref="A217:D217"/>
    <mergeCell ref="A224:D224"/>
    <mergeCell ref="A225:D225"/>
    <mergeCell ref="A226:D226"/>
    <mergeCell ref="A227:D227"/>
    <mergeCell ref="A228:D228"/>
    <mergeCell ref="A218:D218"/>
    <mergeCell ref="A219:D219"/>
    <mergeCell ref="A220:D220"/>
    <mergeCell ref="A221:D221"/>
    <mergeCell ref="A208:D208"/>
    <mergeCell ref="A209:D209"/>
    <mergeCell ref="A210:D210"/>
    <mergeCell ref="A211:D211"/>
    <mergeCell ref="A223:D223"/>
    <mergeCell ref="A212:D212"/>
    <mergeCell ref="A213:D213"/>
    <mergeCell ref="A214:D214"/>
    <mergeCell ref="A215:D215"/>
    <mergeCell ref="A216:D216"/>
    <mergeCell ref="A202:D202"/>
    <mergeCell ref="A203:D203"/>
    <mergeCell ref="A204:D204"/>
    <mergeCell ref="A205:D205"/>
    <mergeCell ref="A206:D206"/>
    <mergeCell ref="A207:D207"/>
    <mergeCell ref="A196:D196"/>
    <mergeCell ref="A197:D197"/>
    <mergeCell ref="A198:D198"/>
    <mergeCell ref="A199:D199"/>
    <mergeCell ref="A200:D200"/>
    <mergeCell ref="A201:D201"/>
    <mergeCell ref="A190:D190"/>
    <mergeCell ref="A191:D191"/>
    <mergeCell ref="A192:D192"/>
    <mergeCell ref="A193:D193"/>
    <mergeCell ref="A194:D194"/>
    <mergeCell ref="A195:D195"/>
    <mergeCell ref="A184:D184"/>
    <mergeCell ref="A185:D185"/>
    <mergeCell ref="A186:D186"/>
    <mergeCell ref="A187:D187"/>
    <mergeCell ref="A188:D188"/>
    <mergeCell ref="A189:D189"/>
    <mergeCell ref="A178:D178"/>
    <mergeCell ref="A179:D179"/>
    <mergeCell ref="A180:D180"/>
    <mergeCell ref="A181:D181"/>
    <mergeCell ref="A182:D182"/>
    <mergeCell ref="A183:D183"/>
    <mergeCell ref="A172:D172"/>
    <mergeCell ref="A173:D173"/>
    <mergeCell ref="A174:D174"/>
    <mergeCell ref="A175:D175"/>
    <mergeCell ref="A176:D176"/>
    <mergeCell ref="A177:D177"/>
    <mergeCell ref="A166:D166"/>
    <mergeCell ref="A167:D167"/>
    <mergeCell ref="A168:D168"/>
    <mergeCell ref="A169:D169"/>
    <mergeCell ref="A170:D170"/>
    <mergeCell ref="A171:D171"/>
    <mergeCell ref="A160:D160"/>
    <mergeCell ref="A161:D161"/>
    <mergeCell ref="A162:D162"/>
    <mergeCell ref="A163:D163"/>
    <mergeCell ref="A164:D164"/>
    <mergeCell ref="A165:D165"/>
    <mergeCell ref="A154:D154"/>
    <mergeCell ref="A155:D155"/>
    <mergeCell ref="A156:D156"/>
    <mergeCell ref="A157:D157"/>
    <mergeCell ref="A158:D158"/>
    <mergeCell ref="A159:D159"/>
    <mergeCell ref="A148:D148"/>
    <mergeCell ref="A149:D149"/>
    <mergeCell ref="A150:D150"/>
    <mergeCell ref="A151:D151"/>
    <mergeCell ref="A152:D152"/>
    <mergeCell ref="A153:D153"/>
    <mergeCell ref="A142:D142"/>
    <mergeCell ref="A143:D143"/>
    <mergeCell ref="A144:D144"/>
    <mergeCell ref="A145:D145"/>
    <mergeCell ref="A146:D146"/>
    <mergeCell ref="A147:D147"/>
    <mergeCell ref="A136:D136"/>
    <mergeCell ref="A137:D137"/>
    <mergeCell ref="A138:D138"/>
    <mergeCell ref="A139:D139"/>
    <mergeCell ref="A140:D140"/>
    <mergeCell ref="A141:D141"/>
    <mergeCell ref="A130:D130"/>
    <mergeCell ref="A131:D131"/>
    <mergeCell ref="A132:D132"/>
    <mergeCell ref="A133:D133"/>
    <mergeCell ref="A134:D134"/>
    <mergeCell ref="A135:D135"/>
    <mergeCell ref="A124:D124"/>
    <mergeCell ref="A125:D125"/>
    <mergeCell ref="A126:D126"/>
    <mergeCell ref="A127:D127"/>
    <mergeCell ref="A128:D128"/>
    <mergeCell ref="A129:D129"/>
    <mergeCell ref="A118:D118"/>
    <mergeCell ref="A119:D119"/>
    <mergeCell ref="A120:D120"/>
    <mergeCell ref="A121:D121"/>
    <mergeCell ref="A122:D122"/>
    <mergeCell ref="A123:D123"/>
    <mergeCell ref="A112:D112"/>
    <mergeCell ref="A113:D113"/>
    <mergeCell ref="A114:D114"/>
    <mergeCell ref="A115:D115"/>
    <mergeCell ref="A116:D116"/>
    <mergeCell ref="A117:D117"/>
    <mergeCell ref="A106:D106"/>
    <mergeCell ref="A107:D107"/>
    <mergeCell ref="A108:D108"/>
    <mergeCell ref="A109:D109"/>
    <mergeCell ref="A110:D110"/>
    <mergeCell ref="A111:D111"/>
    <mergeCell ref="A100:D100"/>
    <mergeCell ref="A101:D101"/>
    <mergeCell ref="A102:D102"/>
    <mergeCell ref="A103:D103"/>
    <mergeCell ref="A104:D104"/>
    <mergeCell ref="A105:D105"/>
    <mergeCell ref="A94:D94"/>
    <mergeCell ref="A95:D95"/>
    <mergeCell ref="A96:D96"/>
    <mergeCell ref="A97:D97"/>
    <mergeCell ref="A98:D98"/>
    <mergeCell ref="A99:D99"/>
    <mergeCell ref="A88:D88"/>
    <mergeCell ref="A89:D89"/>
    <mergeCell ref="A90:D90"/>
    <mergeCell ref="A91:D91"/>
    <mergeCell ref="A92:D92"/>
    <mergeCell ref="A93:D93"/>
    <mergeCell ref="A82:D82"/>
    <mergeCell ref="A83:D83"/>
    <mergeCell ref="A84:D84"/>
    <mergeCell ref="A85:D85"/>
    <mergeCell ref="A86:D86"/>
    <mergeCell ref="A87:D87"/>
    <mergeCell ref="A76:D76"/>
    <mergeCell ref="A77:D77"/>
    <mergeCell ref="A78:D78"/>
    <mergeCell ref="A79:D79"/>
    <mergeCell ref="A80:D80"/>
    <mergeCell ref="A81:D81"/>
    <mergeCell ref="A70:D70"/>
    <mergeCell ref="A71:D71"/>
    <mergeCell ref="A72:D72"/>
    <mergeCell ref="A73:D73"/>
    <mergeCell ref="A74:D74"/>
    <mergeCell ref="A75:D75"/>
    <mergeCell ref="A64:D64"/>
    <mergeCell ref="A65:D65"/>
    <mergeCell ref="A66:D66"/>
    <mergeCell ref="A67:D67"/>
    <mergeCell ref="A68:D68"/>
    <mergeCell ref="A69:D69"/>
    <mergeCell ref="A58:D58"/>
    <mergeCell ref="A59:D59"/>
    <mergeCell ref="A60:D60"/>
    <mergeCell ref="A61:D61"/>
    <mergeCell ref="A62:D62"/>
    <mergeCell ref="A63:D63"/>
    <mergeCell ref="A52:D52"/>
    <mergeCell ref="A53:D53"/>
    <mergeCell ref="A54:D54"/>
    <mergeCell ref="A55:D55"/>
    <mergeCell ref="A56:D56"/>
    <mergeCell ref="A57:D57"/>
    <mergeCell ref="A46:D46"/>
    <mergeCell ref="A47:D47"/>
    <mergeCell ref="A48:D48"/>
    <mergeCell ref="A49:D49"/>
    <mergeCell ref="A50:D50"/>
    <mergeCell ref="A51:D51"/>
    <mergeCell ref="A40:D40"/>
    <mergeCell ref="A41:D41"/>
    <mergeCell ref="A42:D42"/>
    <mergeCell ref="A43:D43"/>
    <mergeCell ref="A44:D44"/>
    <mergeCell ref="A45:D45"/>
    <mergeCell ref="A34:D34"/>
    <mergeCell ref="A35:D35"/>
    <mergeCell ref="A36:D36"/>
    <mergeCell ref="A37:D37"/>
    <mergeCell ref="A38:D38"/>
    <mergeCell ref="A39:D39"/>
    <mergeCell ref="A28:D28"/>
    <mergeCell ref="A29:D29"/>
    <mergeCell ref="A30:D30"/>
    <mergeCell ref="A31:D31"/>
    <mergeCell ref="A32:D32"/>
    <mergeCell ref="A33:D33"/>
    <mergeCell ref="A22:D22"/>
    <mergeCell ref="D247:Q247"/>
    <mergeCell ref="D241:Q241"/>
    <mergeCell ref="D231:Q240"/>
    <mergeCell ref="D242:Q243"/>
    <mergeCell ref="A23:D23"/>
    <mergeCell ref="A24:D24"/>
    <mergeCell ref="A25:D25"/>
    <mergeCell ref="A26:D26"/>
    <mergeCell ref="A27:D27"/>
    <mergeCell ref="O2:Q2"/>
    <mergeCell ref="A16:D16"/>
    <mergeCell ref="A17:D17"/>
    <mergeCell ref="A18:D18"/>
    <mergeCell ref="A229:D229"/>
    <mergeCell ref="A7:D13"/>
    <mergeCell ref="E7:E13"/>
    <mergeCell ref="A19:D19"/>
    <mergeCell ref="A20:D20"/>
    <mergeCell ref="A21:D21"/>
    <mergeCell ref="D244:Q244"/>
    <mergeCell ref="D245:Q245"/>
    <mergeCell ref="D246:Q246"/>
    <mergeCell ref="A3:N3"/>
    <mergeCell ref="A4:M4"/>
    <mergeCell ref="A2:N2"/>
    <mergeCell ref="G7:Q7"/>
    <mergeCell ref="P10:P13"/>
    <mergeCell ref="Q10:Q13"/>
    <mergeCell ref="G10:O10"/>
  </mergeCells>
  <hyperlinks>
    <hyperlink ref="D247:Q247" r:id="rId1" display="INEGI. Dirección General de Estadísticas Sociodemográficas. Encuesta Intercensal 2015. www.inegi.org.mx (&lt;día&gt; de &lt;mes&gt; de &lt;año&gt;)."/>
    <hyperlink ref="O2:Q2" location="Índice!A1" tooltip="Ir a Índice" display="Índice!A1"/>
  </hyperlinks>
  <pageMargins left="0.78740157480314965" right="0.59055118110236227" top="0.9375" bottom="0.86614173228346458" header="0" footer="0.39370078740157499"/>
  <pageSetup scale="98" orientation="portrait" r:id="rId2"/>
  <headerFooter alignWithMargins="0">
    <oddHeader>&amp;L&amp;"Arial,Negrita"&amp;12&amp;K000080INEGI. Anuario estadístico y geográfico de Veracruz de Ignacio de la Llave 2016.
Componente Salud</oddHeader>
    <oddFooter>&amp;R&amp;P/&amp;N</oddFooter>
  </headerFooter>
  <rowBreaks count="2" manualBreakCount="2">
    <brk id="168" max="16" man="1"/>
    <brk id="220" max="16"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2"/>
  <sheetViews>
    <sheetView view="pageLayout" zoomScaleNormal="100" workbookViewId="0">
      <selection activeCell="E5" sqref="E5"/>
    </sheetView>
  </sheetViews>
  <sheetFormatPr baseColWidth="10" defaultColWidth="0" defaultRowHeight="10.199999999999999" zeroHeight="1" x14ac:dyDescent="0.2"/>
  <cols>
    <col min="1" max="1" width="2.140625" style="174" customWidth="1"/>
    <col min="2" max="2" width="2.85546875" style="174" customWidth="1"/>
    <col min="3" max="3" width="1.42578125" style="174" customWidth="1"/>
    <col min="4" max="4" width="2.7109375" style="174" customWidth="1"/>
    <col min="5" max="5" width="39" style="174" customWidth="1"/>
    <col min="6" max="6" width="13.7109375" style="175" customWidth="1"/>
    <col min="7" max="10" width="13.28515625" style="174" customWidth="1"/>
    <col min="11" max="16384" width="0" style="174" hidden="1"/>
  </cols>
  <sheetData>
    <row r="1" spans="1:16" ht="7.5" customHeight="1" x14ac:dyDescent="0.2"/>
    <row r="2" spans="1:16" ht="13.2" x14ac:dyDescent="0.25">
      <c r="A2" s="429" t="s">
        <v>210</v>
      </c>
      <c r="B2" s="429"/>
      <c r="C2" s="429"/>
      <c r="D2" s="429"/>
      <c r="E2" s="429"/>
      <c r="F2" s="429"/>
      <c r="G2" s="429"/>
      <c r="H2" s="429"/>
      <c r="I2" s="429"/>
      <c r="J2" s="314" t="s">
        <v>209</v>
      </c>
      <c r="K2" s="174" t="s">
        <v>1</v>
      </c>
    </row>
    <row r="3" spans="1:16" ht="12.75" customHeight="1" x14ac:dyDescent="0.25">
      <c r="A3" s="429" t="s">
        <v>900</v>
      </c>
      <c r="B3" s="429"/>
      <c r="C3" s="429"/>
      <c r="D3" s="429"/>
      <c r="E3" s="429"/>
      <c r="F3" s="429"/>
      <c r="G3" s="429"/>
      <c r="H3" s="429"/>
      <c r="I3" s="429"/>
      <c r="J3" s="175" t="s">
        <v>20</v>
      </c>
    </row>
    <row r="4" spans="1:16" ht="13.2" x14ac:dyDescent="0.25">
      <c r="A4" s="429" t="s">
        <v>877</v>
      </c>
      <c r="B4" s="429"/>
      <c r="C4" s="429"/>
      <c r="D4" s="429"/>
      <c r="E4" s="429"/>
      <c r="F4" s="429"/>
      <c r="G4" s="429"/>
      <c r="H4" s="429"/>
      <c r="I4" s="429"/>
      <c r="J4" s="242"/>
    </row>
    <row r="5" spans="1:16" x14ac:dyDescent="0.2">
      <c r="A5" s="195"/>
      <c r="B5" s="195"/>
      <c r="C5" s="195"/>
      <c r="D5" s="195"/>
      <c r="E5" s="195"/>
      <c r="F5" s="196"/>
      <c r="G5" s="196"/>
      <c r="H5" s="196"/>
      <c r="I5" s="196"/>
      <c r="J5" s="195"/>
    </row>
    <row r="6" spans="1:16" ht="1.5" customHeight="1" x14ac:dyDescent="0.2"/>
    <row r="7" spans="1:16" ht="11.25" customHeight="1" x14ac:dyDescent="0.2">
      <c r="A7" s="579" t="s">
        <v>207</v>
      </c>
      <c r="B7" s="580"/>
      <c r="C7" s="580"/>
      <c r="D7" s="580"/>
      <c r="E7" s="580"/>
      <c r="F7" s="194" t="s">
        <v>4</v>
      </c>
      <c r="G7" s="193" t="s">
        <v>6</v>
      </c>
      <c r="H7" s="193" t="s">
        <v>15</v>
      </c>
      <c r="I7" s="192" t="s">
        <v>658</v>
      </c>
      <c r="J7" s="193" t="s">
        <v>14</v>
      </c>
    </row>
    <row r="8" spans="1:16" ht="1.5" customHeight="1" x14ac:dyDescent="0.2">
      <c r="A8" s="190"/>
      <c r="B8" s="190"/>
      <c r="C8" s="190"/>
      <c r="D8" s="190"/>
      <c r="E8" s="190"/>
      <c r="F8" s="191"/>
      <c r="G8" s="191"/>
      <c r="H8" s="191"/>
      <c r="I8" s="191"/>
      <c r="J8" s="190"/>
    </row>
    <row r="9" spans="1:16" ht="23.25" customHeight="1" x14ac:dyDescent="0.2">
      <c r="A9" s="581" t="s">
        <v>4</v>
      </c>
      <c r="B9" s="581"/>
      <c r="C9" s="581"/>
      <c r="D9" s="581"/>
      <c r="E9" s="581"/>
      <c r="F9" s="187">
        <f>SUM(G9:J9,'5.17b'!F10:J10)</f>
        <v>407461</v>
      </c>
      <c r="G9" s="208">
        <f>SUM(G10:G29)</f>
        <v>168129</v>
      </c>
      <c r="H9" s="208">
        <f>SUM(H10:H29)</f>
        <v>15925</v>
      </c>
      <c r="I9" s="208">
        <f>SUM(I10:I29)</f>
        <v>20175</v>
      </c>
      <c r="J9" s="208">
        <f>SUM(J10:J29)</f>
        <v>2773</v>
      </c>
    </row>
    <row r="10" spans="1:16" ht="34.5" customHeight="1" x14ac:dyDescent="0.2">
      <c r="A10" s="511" t="s">
        <v>206</v>
      </c>
      <c r="B10" s="511"/>
      <c r="C10" s="511"/>
      <c r="D10" s="511"/>
      <c r="E10" s="511"/>
      <c r="F10" s="187">
        <f>SUM(G10:J10,'5.17b'!F11:J11)</f>
        <v>10743</v>
      </c>
      <c r="G10" s="186">
        <v>4289</v>
      </c>
      <c r="H10" s="186">
        <v>503</v>
      </c>
      <c r="I10" s="185">
        <v>695</v>
      </c>
      <c r="J10" s="185">
        <v>151</v>
      </c>
      <c r="L10" s="238"/>
      <c r="M10" s="238"/>
      <c r="N10" s="238"/>
      <c r="O10" s="238"/>
      <c r="P10" s="238"/>
    </row>
    <row r="11" spans="1:16" ht="17.25" customHeight="1" x14ac:dyDescent="0.2">
      <c r="A11" s="511" t="s">
        <v>205</v>
      </c>
      <c r="B11" s="511"/>
      <c r="C11" s="511"/>
      <c r="D11" s="511"/>
      <c r="E11" s="511"/>
      <c r="F11" s="187">
        <f>SUM(G11:J11,'5.17b'!F12:J12)</f>
        <v>21581</v>
      </c>
      <c r="G11" s="186">
        <v>9716</v>
      </c>
      <c r="H11" s="186">
        <v>1157</v>
      </c>
      <c r="I11" s="185">
        <v>960</v>
      </c>
      <c r="J11" s="185">
        <v>49</v>
      </c>
      <c r="L11" s="238"/>
      <c r="M11" s="238"/>
      <c r="N11" s="238"/>
      <c r="O11" s="238"/>
      <c r="P11" s="238"/>
    </row>
    <row r="12" spans="1:16" ht="39.75" customHeight="1" x14ac:dyDescent="0.2">
      <c r="A12" s="511" t="s">
        <v>204</v>
      </c>
      <c r="B12" s="511"/>
      <c r="C12" s="511"/>
      <c r="D12" s="511"/>
      <c r="E12" s="511"/>
      <c r="F12" s="333">
        <f>SUM(G12:J12,'5.17b'!F13:J13)</f>
        <v>2350</v>
      </c>
      <c r="G12" s="246">
        <v>928</v>
      </c>
      <c r="H12" s="246">
        <v>154</v>
      </c>
      <c r="I12" s="334">
        <v>106</v>
      </c>
      <c r="J12" s="334">
        <v>23</v>
      </c>
      <c r="L12" s="238"/>
      <c r="M12" s="238"/>
      <c r="N12" s="238"/>
      <c r="O12" s="238"/>
      <c r="P12" s="238"/>
    </row>
    <row r="13" spans="1:16" ht="28.5" customHeight="1" x14ac:dyDescent="0.2">
      <c r="A13" s="511" t="s">
        <v>203</v>
      </c>
      <c r="B13" s="511"/>
      <c r="C13" s="511"/>
      <c r="D13" s="511"/>
      <c r="E13" s="511"/>
      <c r="F13" s="187">
        <f>SUM(G13:J13,'5.17b'!F14:J14)</f>
        <v>16729</v>
      </c>
      <c r="G13" s="186">
        <v>6935</v>
      </c>
      <c r="H13" s="186">
        <v>1037</v>
      </c>
      <c r="I13" s="185">
        <v>804</v>
      </c>
      <c r="J13" s="185">
        <v>170</v>
      </c>
      <c r="L13" s="238"/>
      <c r="M13" s="238"/>
      <c r="N13" s="238"/>
      <c r="O13" s="238"/>
      <c r="P13" s="238"/>
    </row>
    <row r="14" spans="1:16" ht="17.25" customHeight="1" x14ac:dyDescent="0.2">
      <c r="A14" s="511" t="s">
        <v>202</v>
      </c>
      <c r="B14" s="511"/>
      <c r="C14" s="511"/>
      <c r="D14" s="511"/>
      <c r="E14" s="511"/>
      <c r="F14" s="187">
        <f>SUM(G14:J14,'5.17b'!F15:J15)</f>
        <v>2095</v>
      </c>
      <c r="G14" s="186">
        <v>559</v>
      </c>
      <c r="H14" s="186">
        <v>66</v>
      </c>
      <c r="I14" s="185">
        <v>91</v>
      </c>
      <c r="J14" s="185">
        <v>22</v>
      </c>
      <c r="L14" s="238"/>
      <c r="M14" s="238"/>
      <c r="N14" s="238"/>
      <c r="O14" s="238"/>
      <c r="P14" s="238"/>
    </row>
    <row r="15" spans="1:16" ht="17.25" customHeight="1" x14ac:dyDescent="0.2">
      <c r="A15" s="511" t="s">
        <v>201</v>
      </c>
      <c r="B15" s="511"/>
      <c r="C15" s="511"/>
      <c r="D15" s="511"/>
      <c r="E15" s="511"/>
      <c r="F15" s="187">
        <f>SUM(G15:J15,'5.17b'!F16:J16)</f>
        <v>3847</v>
      </c>
      <c r="G15" s="186">
        <v>1716</v>
      </c>
      <c r="H15" s="186">
        <v>174</v>
      </c>
      <c r="I15" s="185">
        <v>442</v>
      </c>
      <c r="J15" s="185">
        <v>33</v>
      </c>
      <c r="L15" s="238"/>
      <c r="M15" s="238"/>
      <c r="N15" s="238"/>
      <c r="O15" s="238"/>
      <c r="P15" s="238"/>
    </row>
    <row r="16" spans="1:16" ht="17.25" customHeight="1" x14ac:dyDescent="0.2">
      <c r="A16" s="511" t="s">
        <v>200</v>
      </c>
      <c r="B16" s="511"/>
      <c r="C16" s="511"/>
      <c r="D16" s="511"/>
      <c r="E16" s="511"/>
      <c r="F16" s="187">
        <f>SUM(G16:J16,'5.17b'!F17:J17)</f>
        <v>5162</v>
      </c>
      <c r="G16" s="186">
        <v>3328</v>
      </c>
      <c r="H16" s="186">
        <v>34</v>
      </c>
      <c r="I16" s="185">
        <v>371</v>
      </c>
      <c r="J16" s="185">
        <v>75</v>
      </c>
      <c r="L16" s="238"/>
      <c r="M16" s="238"/>
      <c r="N16" s="238"/>
      <c r="O16" s="238"/>
      <c r="P16" s="238"/>
    </row>
    <row r="17" spans="1:16" ht="28.5" customHeight="1" x14ac:dyDescent="0.2">
      <c r="A17" s="511" t="s">
        <v>199</v>
      </c>
      <c r="B17" s="511"/>
      <c r="C17" s="511"/>
      <c r="D17" s="511"/>
      <c r="E17" s="511"/>
      <c r="F17" s="187">
        <f>SUM(G17:J17,'5.17b'!F18:J18)</f>
        <v>874</v>
      </c>
      <c r="G17" s="186">
        <v>617</v>
      </c>
      <c r="H17" s="186">
        <v>24</v>
      </c>
      <c r="I17" s="185">
        <v>72</v>
      </c>
      <c r="J17" s="185">
        <v>16</v>
      </c>
      <c r="L17" s="238"/>
      <c r="M17" s="238"/>
      <c r="N17" s="238"/>
      <c r="O17" s="238"/>
      <c r="P17" s="238"/>
    </row>
    <row r="18" spans="1:16" ht="17.25" customHeight="1" x14ac:dyDescent="0.2">
      <c r="A18" s="511" t="s">
        <v>198</v>
      </c>
      <c r="B18" s="511"/>
      <c r="C18" s="511"/>
      <c r="D18" s="511"/>
      <c r="E18" s="511"/>
      <c r="F18" s="187">
        <f>SUM(G18:J18,'5.17b'!F19:J19)</f>
        <v>16876</v>
      </c>
      <c r="G18" s="186">
        <v>8008</v>
      </c>
      <c r="H18" s="186">
        <v>1397</v>
      </c>
      <c r="I18" s="185">
        <v>1524</v>
      </c>
      <c r="J18" s="185">
        <v>131</v>
      </c>
      <c r="L18" s="238"/>
      <c r="M18" s="238"/>
      <c r="N18" s="238"/>
      <c r="O18" s="238"/>
      <c r="P18" s="238"/>
    </row>
    <row r="19" spans="1:16" ht="17.25" customHeight="1" x14ac:dyDescent="0.2">
      <c r="A19" s="511" t="s">
        <v>197</v>
      </c>
      <c r="B19" s="511"/>
      <c r="C19" s="511"/>
      <c r="D19" s="511"/>
      <c r="E19" s="511"/>
      <c r="F19" s="187">
        <f>SUM(G19:J19,'5.17b'!F20:J20)</f>
        <v>13941</v>
      </c>
      <c r="G19" s="186">
        <v>6021</v>
      </c>
      <c r="H19" s="186">
        <v>823</v>
      </c>
      <c r="I19" s="185">
        <v>998</v>
      </c>
      <c r="J19" s="185">
        <v>214</v>
      </c>
      <c r="L19" s="238"/>
      <c r="M19" s="238"/>
      <c r="N19" s="238"/>
      <c r="O19" s="238"/>
      <c r="P19" s="238"/>
    </row>
    <row r="20" spans="1:16" ht="17.25" customHeight="1" x14ac:dyDescent="0.2">
      <c r="A20" s="511" t="s">
        <v>196</v>
      </c>
      <c r="B20" s="511"/>
      <c r="C20" s="511"/>
      <c r="D20" s="511"/>
      <c r="E20" s="511"/>
      <c r="F20" s="187">
        <f>SUM(G20:J20,'5.17b'!F21:J21)</f>
        <v>46549</v>
      </c>
      <c r="G20" s="186">
        <v>19317</v>
      </c>
      <c r="H20" s="186">
        <v>2910</v>
      </c>
      <c r="I20" s="185">
        <v>2645</v>
      </c>
      <c r="J20" s="185">
        <v>300</v>
      </c>
      <c r="L20" s="238"/>
      <c r="M20" s="238"/>
      <c r="N20" s="238"/>
      <c r="O20" s="238"/>
      <c r="P20" s="238"/>
    </row>
    <row r="21" spans="1:16" ht="28.5" customHeight="1" x14ac:dyDescent="0.2">
      <c r="A21" s="511" t="s">
        <v>195</v>
      </c>
      <c r="B21" s="511"/>
      <c r="C21" s="511"/>
      <c r="D21" s="511"/>
      <c r="E21" s="511"/>
      <c r="F21" s="187">
        <f>SUM(G21:J21,'5.17b'!F22:J22)</f>
        <v>5568</v>
      </c>
      <c r="G21" s="186">
        <v>2678</v>
      </c>
      <c r="H21" s="186">
        <v>268</v>
      </c>
      <c r="I21" s="185">
        <v>558</v>
      </c>
      <c r="J21" s="185">
        <v>80</v>
      </c>
      <c r="L21" s="238"/>
      <c r="M21" s="238"/>
      <c r="N21" s="238"/>
      <c r="O21" s="238"/>
      <c r="P21" s="238"/>
    </row>
    <row r="22" spans="1:16" ht="28.5" customHeight="1" x14ac:dyDescent="0.2">
      <c r="A22" s="511" t="s">
        <v>194</v>
      </c>
      <c r="B22" s="511"/>
      <c r="C22" s="511"/>
      <c r="D22" s="511"/>
      <c r="E22" s="511"/>
      <c r="F22" s="187">
        <f>SUM(G22:J22,'5.17b'!F23:J23)</f>
        <v>8079</v>
      </c>
      <c r="G22" s="186">
        <v>4161</v>
      </c>
      <c r="H22" s="186">
        <v>621</v>
      </c>
      <c r="I22" s="185">
        <v>1298</v>
      </c>
      <c r="J22" s="185">
        <v>174</v>
      </c>
      <c r="L22" s="238"/>
      <c r="M22" s="238"/>
      <c r="N22" s="238"/>
      <c r="O22" s="238"/>
      <c r="P22" s="238"/>
    </row>
    <row r="23" spans="1:16" ht="17.25" customHeight="1" x14ac:dyDescent="0.2">
      <c r="A23" s="428" t="s">
        <v>193</v>
      </c>
      <c r="B23" s="428"/>
      <c r="C23" s="428"/>
      <c r="D23" s="428"/>
      <c r="E23" s="428"/>
      <c r="F23" s="187">
        <f>SUM(G23:J23,'5.17b'!F24:J24)</f>
        <v>61478</v>
      </c>
      <c r="G23" s="186">
        <v>47571</v>
      </c>
      <c r="H23" s="186">
        <v>1862</v>
      </c>
      <c r="I23" s="185">
        <v>2521</v>
      </c>
      <c r="J23" s="185">
        <v>206</v>
      </c>
      <c r="L23" s="178"/>
      <c r="M23" s="178"/>
      <c r="N23" s="178"/>
      <c r="O23" s="178"/>
      <c r="P23" s="178"/>
    </row>
    <row r="24" spans="1:16" ht="17.25" customHeight="1" x14ac:dyDescent="0.2">
      <c r="A24" s="428" t="s">
        <v>192</v>
      </c>
      <c r="B24" s="428"/>
      <c r="C24" s="428"/>
      <c r="D24" s="428"/>
      <c r="E24" s="428"/>
      <c r="F24" s="187">
        <f>SUM(G24:J24,'5.17b'!F25:J25)</f>
        <v>134200</v>
      </c>
      <c r="G24" s="186">
        <v>33765</v>
      </c>
      <c r="H24" s="186">
        <v>2577</v>
      </c>
      <c r="I24" s="185">
        <v>954</v>
      </c>
      <c r="J24" s="185">
        <v>395</v>
      </c>
      <c r="L24" s="178"/>
      <c r="M24" s="178"/>
      <c r="N24" s="178"/>
      <c r="O24" s="178"/>
      <c r="P24" s="178"/>
    </row>
    <row r="25" spans="1:16" ht="28.5" customHeight="1" x14ac:dyDescent="0.2">
      <c r="A25" s="511" t="s">
        <v>191</v>
      </c>
      <c r="B25" s="511"/>
      <c r="C25" s="511"/>
      <c r="D25" s="511"/>
      <c r="E25" s="511"/>
      <c r="F25" s="187">
        <f>SUM(G25:J25,'5.17b'!F26:J26)</f>
        <v>10047</v>
      </c>
      <c r="G25" s="186">
        <v>1881</v>
      </c>
      <c r="H25" s="186">
        <v>178</v>
      </c>
      <c r="I25" s="185">
        <v>277</v>
      </c>
      <c r="J25" s="185">
        <v>19</v>
      </c>
      <c r="L25" s="238"/>
      <c r="M25" s="238"/>
      <c r="N25" s="238"/>
      <c r="O25" s="238"/>
      <c r="P25" s="238"/>
    </row>
    <row r="26" spans="1:16" ht="28.5" customHeight="1" x14ac:dyDescent="0.2">
      <c r="A26" s="511" t="s">
        <v>190</v>
      </c>
      <c r="B26" s="511"/>
      <c r="C26" s="511"/>
      <c r="D26" s="511"/>
      <c r="E26" s="511"/>
      <c r="F26" s="187">
        <f>SUM(G26:J26,'5.17b'!F27:J27)</f>
        <v>3397</v>
      </c>
      <c r="G26" s="186">
        <v>1291</v>
      </c>
      <c r="H26" s="186">
        <v>104</v>
      </c>
      <c r="I26" s="185">
        <v>129</v>
      </c>
      <c r="J26" s="185">
        <v>16</v>
      </c>
      <c r="L26" s="238"/>
      <c r="M26" s="238"/>
      <c r="N26" s="238"/>
      <c r="O26" s="238"/>
      <c r="P26" s="238"/>
    </row>
    <row r="27" spans="1:16" ht="39.75" customHeight="1" x14ac:dyDescent="0.2">
      <c r="A27" s="511" t="s">
        <v>189</v>
      </c>
      <c r="B27" s="511"/>
      <c r="C27" s="511"/>
      <c r="D27" s="511"/>
      <c r="E27" s="511"/>
      <c r="F27" s="333">
        <f>SUM(G27:J27,'5.17b'!F28:J28)</f>
        <v>6188</v>
      </c>
      <c r="G27" s="246">
        <v>1819</v>
      </c>
      <c r="H27" s="246">
        <v>235</v>
      </c>
      <c r="I27" s="334">
        <v>1356</v>
      </c>
      <c r="J27" s="334">
        <v>169</v>
      </c>
      <c r="L27" s="238"/>
      <c r="M27" s="238"/>
      <c r="N27" s="238"/>
      <c r="O27" s="238"/>
      <c r="P27" s="238"/>
    </row>
    <row r="28" spans="1:16" ht="28.5" customHeight="1" x14ac:dyDescent="0.2">
      <c r="A28" s="511" t="s">
        <v>188</v>
      </c>
      <c r="B28" s="511"/>
      <c r="C28" s="511"/>
      <c r="D28" s="511"/>
      <c r="E28" s="511"/>
      <c r="F28" s="187">
        <f>SUM(G28:J28,'5.17b'!F29:J29)</f>
        <v>26379</v>
      </c>
      <c r="G28" s="186">
        <v>10392</v>
      </c>
      <c r="H28" s="186">
        <v>1206</v>
      </c>
      <c r="I28" s="185">
        <v>1346</v>
      </c>
      <c r="J28" s="185">
        <v>136</v>
      </c>
      <c r="L28" s="238"/>
      <c r="M28" s="238"/>
      <c r="N28" s="238"/>
      <c r="O28" s="238"/>
      <c r="P28" s="238"/>
    </row>
    <row r="29" spans="1:16" ht="28.5" customHeight="1" x14ac:dyDescent="0.2">
      <c r="A29" s="511" t="s">
        <v>187</v>
      </c>
      <c r="B29" s="511"/>
      <c r="C29" s="511"/>
      <c r="D29" s="511"/>
      <c r="E29" s="511"/>
      <c r="F29" s="187">
        <f>SUM(G29:J29,'5.17b'!F30:J30)</f>
        <v>11378</v>
      </c>
      <c r="G29" s="186">
        <v>3137</v>
      </c>
      <c r="H29" s="186">
        <v>595</v>
      </c>
      <c r="I29" s="185">
        <v>3028</v>
      </c>
      <c r="J29" s="185">
        <v>394</v>
      </c>
      <c r="L29" s="238"/>
      <c r="M29" s="238"/>
      <c r="N29" s="238"/>
      <c r="O29" s="238"/>
      <c r="P29" s="238"/>
    </row>
    <row r="30" spans="1:16" ht="17.25" customHeight="1" x14ac:dyDescent="0.2">
      <c r="A30" s="471"/>
      <c r="B30" s="471"/>
      <c r="C30" s="471"/>
      <c r="D30" s="471"/>
      <c r="E30" s="182"/>
      <c r="F30" s="191"/>
      <c r="G30" s="191"/>
      <c r="H30" s="191"/>
      <c r="I30" s="191"/>
      <c r="J30" s="182"/>
    </row>
    <row r="31" spans="1:16" ht="11.25" customHeight="1" x14ac:dyDescent="0.2">
      <c r="B31" s="178"/>
      <c r="C31" s="178"/>
      <c r="D31" s="178"/>
      <c r="E31" s="178"/>
      <c r="G31" s="178"/>
      <c r="H31" s="178"/>
      <c r="I31" s="178"/>
      <c r="J31" s="267"/>
    </row>
    <row r="32" spans="1:16" hidden="1" x14ac:dyDescent="0.2">
      <c r="A32" s="177" t="s">
        <v>1</v>
      </c>
    </row>
  </sheetData>
  <mergeCells count="26">
    <mergeCell ref="A17:E17"/>
    <mergeCell ref="A18:E18"/>
    <mergeCell ref="A19:E19"/>
    <mergeCell ref="A22:E22"/>
    <mergeCell ref="A29:E29"/>
    <mergeCell ref="A23:E23"/>
    <mergeCell ref="A24:E24"/>
    <mergeCell ref="A25:E25"/>
    <mergeCell ref="A26:E26"/>
    <mergeCell ref="A27:E27"/>
    <mergeCell ref="A20:E20"/>
    <mergeCell ref="A21:E21"/>
    <mergeCell ref="A30:D30"/>
    <mergeCell ref="A9:E9"/>
    <mergeCell ref="A16:E16"/>
    <mergeCell ref="A12:E12"/>
    <mergeCell ref="A13:E13"/>
    <mergeCell ref="A14:E14"/>
    <mergeCell ref="A28:E28"/>
    <mergeCell ref="A15:E15"/>
    <mergeCell ref="A4:I4"/>
    <mergeCell ref="A7:E7"/>
    <mergeCell ref="A2:I2"/>
    <mergeCell ref="A3:I3"/>
    <mergeCell ref="A10:E10"/>
    <mergeCell ref="A11:E11"/>
  </mergeCells>
  <hyperlinks>
    <hyperlink ref="J2" location="Índice!A1" tooltip="Ir a Índice" display="Índice!A1"/>
  </hyperlinks>
  <pageMargins left="0.78740157480314965" right="0.59055118110236227" top="0.96875" bottom="0.86614173228346458" header="0" footer="0.39370078740157499"/>
  <pageSetup orientation="portrait" r:id="rId1"/>
  <headerFooter alignWithMargins="0">
    <oddHeader>&amp;L&amp;"Arial,Negrita"&amp;12&amp;K000080INEGI. Anuario estadístico y geográfico de Veracruz de Ignacio de la Llave 2016.
Componente Salud</oddHeader>
    <oddFooter>&amp;R&amp;P/&amp;N</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58"/>
  <sheetViews>
    <sheetView view="pageLayout" zoomScaleNormal="100" workbookViewId="0">
      <selection activeCell="E5" sqref="E5"/>
    </sheetView>
  </sheetViews>
  <sheetFormatPr baseColWidth="10" defaultColWidth="0" defaultRowHeight="10.199999999999999" zeroHeight="1" x14ac:dyDescent="0.2"/>
  <cols>
    <col min="1" max="1" width="2.140625" style="174" customWidth="1"/>
    <col min="2" max="2" width="2.85546875" style="174" customWidth="1"/>
    <col min="3" max="3" width="1.42578125" style="174" customWidth="1"/>
    <col min="4" max="4" width="2.7109375" style="174" customWidth="1"/>
    <col min="5" max="5" width="38.85546875" style="174" customWidth="1"/>
    <col min="6" max="6" width="21" style="174" customWidth="1"/>
    <col min="7" max="7" width="2.28515625" style="174" customWidth="1"/>
    <col min="8" max="8" width="21.28515625" style="174" customWidth="1"/>
    <col min="9" max="9" width="2.28515625" style="174" customWidth="1"/>
    <col min="10" max="10" width="20.140625" style="174" customWidth="1"/>
    <col min="11" max="16384" width="0" style="174" hidden="1"/>
  </cols>
  <sheetData>
    <row r="1" spans="1:13" ht="7.5" customHeight="1" x14ac:dyDescent="0.2"/>
    <row r="2" spans="1:13" ht="13.2" x14ac:dyDescent="0.25">
      <c r="A2" s="429" t="s">
        <v>210</v>
      </c>
      <c r="B2" s="429"/>
      <c r="C2" s="429"/>
      <c r="D2" s="429"/>
      <c r="E2" s="429"/>
      <c r="F2" s="429"/>
      <c r="G2" s="429"/>
      <c r="H2" s="429"/>
      <c r="I2" s="197"/>
      <c r="J2" s="314" t="s">
        <v>209</v>
      </c>
      <c r="K2" s="174" t="s">
        <v>1</v>
      </c>
      <c r="L2" s="22"/>
    </row>
    <row r="3" spans="1:13" ht="12.75" customHeight="1" x14ac:dyDescent="0.25">
      <c r="A3" s="429" t="s">
        <v>900</v>
      </c>
      <c r="B3" s="429"/>
      <c r="C3" s="429"/>
      <c r="D3" s="429"/>
      <c r="E3" s="429"/>
      <c r="F3" s="429"/>
      <c r="G3" s="429"/>
      <c r="H3" s="429"/>
      <c r="I3" s="197"/>
      <c r="J3" s="175" t="s">
        <v>27</v>
      </c>
      <c r="L3" s="22"/>
    </row>
    <row r="4" spans="1:13" ht="13.2" x14ac:dyDescent="0.25">
      <c r="A4" s="429" t="s">
        <v>877</v>
      </c>
      <c r="B4" s="429"/>
      <c r="C4" s="429"/>
      <c r="D4" s="429"/>
      <c r="E4" s="429"/>
      <c r="F4" s="429"/>
      <c r="G4" s="429"/>
      <c r="H4" s="429"/>
      <c r="I4" s="197"/>
      <c r="L4" s="224"/>
    </row>
    <row r="5" spans="1:13" x14ac:dyDescent="0.2">
      <c r="A5" s="195"/>
      <c r="B5" s="195"/>
      <c r="C5" s="195"/>
      <c r="D5" s="195"/>
      <c r="E5" s="195"/>
      <c r="F5" s="196"/>
      <c r="G5" s="196"/>
      <c r="H5" s="196"/>
      <c r="I5" s="196"/>
      <c r="J5" s="190"/>
    </row>
    <row r="6" spans="1:13" ht="1.5" customHeight="1" x14ac:dyDescent="0.2"/>
    <row r="7" spans="1:13" ht="11.25" customHeight="1" x14ac:dyDescent="0.2">
      <c r="A7" s="579" t="s">
        <v>207</v>
      </c>
      <c r="B7" s="580"/>
      <c r="C7" s="580"/>
      <c r="D7" s="580"/>
      <c r="E7" s="580"/>
      <c r="F7" s="192" t="s">
        <v>888</v>
      </c>
      <c r="G7" s="192"/>
      <c r="H7" s="192" t="s">
        <v>889</v>
      </c>
      <c r="I7" s="263"/>
      <c r="J7" s="192" t="s">
        <v>780</v>
      </c>
      <c r="K7" s="192"/>
    </row>
    <row r="8" spans="1:13" ht="1.5" customHeight="1" x14ac:dyDescent="0.2">
      <c r="A8" s="190"/>
      <c r="B8" s="190"/>
      <c r="C8" s="190"/>
      <c r="D8" s="190"/>
      <c r="E8" s="190"/>
      <c r="F8" s="191"/>
      <c r="G8" s="191"/>
      <c r="H8" s="191"/>
      <c r="I8" s="191"/>
      <c r="J8" s="190"/>
    </row>
    <row r="9" spans="1:13" ht="6" customHeight="1" x14ac:dyDescent="0.2">
      <c r="A9" s="259"/>
      <c r="B9" s="259"/>
      <c r="C9" s="259"/>
      <c r="D9" s="259"/>
      <c r="E9" s="259"/>
      <c r="F9" s="176"/>
      <c r="G9" s="176"/>
      <c r="H9" s="176"/>
      <c r="I9" s="176"/>
      <c r="J9" s="259"/>
    </row>
    <row r="10" spans="1:13" ht="17.25" customHeight="1" x14ac:dyDescent="0.2">
      <c r="A10" s="564" t="s">
        <v>4</v>
      </c>
      <c r="B10" s="564"/>
      <c r="C10" s="564"/>
      <c r="D10" s="564"/>
      <c r="E10" s="564"/>
      <c r="F10" s="262">
        <f>SUM(F11:F30)</f>
        <v>4857</v>
      </c>
      <c r="G10" s="262"/>
      <c r="H10" s="262">
        <f>SUM(H11:H30)</f>
        <v>23320</v>
      </c>
      <c r="I10" s="178"/>
      <c r="J10" s="262">
        <f>SUM(J11:J30)</f>
        <v>172282</v>
      </c>
      <c r="L10" s="22"/>
    </row>
    <row r="11" spans="1:13" ht="34.5" customHeight="1" x14ac:dyDescent="0.2">
      <c r="A11" s="511" t="s">
        <v>206</v>
      </c>
      <c r="B11" s="511"/>
      <c r="C11" s="511"/>
      <c r="D11" s="511"/>
      <c r="E11" s="511"/>
      <c r="F11" s="261">
        <v>404</v>
      </c>
      <c r="G11" s="261"/>
      <c r="H11" s="180">
        <v>437</v>
      </c>
      <c r="I11" s="175"/>
      <c r="J11" s="185">
        <v>4264</v>
      </c>
      <c r="K11" s="178"/>
      <c r="L11" s="22"/>
      <c r="M11" s="178"/>
    </row>
    <row r="12" spans="1:13" ht="17.25" customHeight="1" x14ac:dyDescent="0.2">
      <c r="A12" s="511" t="s">
        <v>205</v>
      </c>
      <c r="B12" s="511"/>
      <c r="C12" s="511"/>
      <c r="D12" s="511"/>
      <c r="E12" s="511"/>
      <c r="F12" s="261">
        <v>243</v>
      </c>
      <c r="G12" s="261"/>
      <c r="H12" s="180">
        <v>621</v>
      </c>
      <c r="I12" s="175"/>
      <c r="J12" s="185">
        <v>8835</v>
      </c>
      <c r="K12" s="178"/>
      <c r="L12" s="73"/>
      <c r="M12" s="178"/>
    </row>
    <row r="13" spans="1:13" ht="39.75" customHeight="1" x14ac:dyDescent="0.2">
      <c r="A13" s="511" t="s">
        <v>204</v>
      </c>
      <c r="B13" s="511"/>
      <c r="C13" s="511"/>
      <c r="D13" s="511"/>
      <c r="E13" s="511"/>
      <c r="F13" s="261">
        <v>28</v>
      </c>
      <c r="G13" s="261"/>
      <c r="H13" s="180">
        <v>101</v>
      </c>
      <c r="I13" s="175"/>
      <c r="J13" s="185">
        <v>1010</v>
      </c>
      <c r="K13" s="178"/>
      <c r="L13" s="178"/>
      <c r="M13" s="178"/>
    </row>
    <row r="14" spans="1:13" ht="28.5" customHeight="1" x14ac:dyDescent="0.2">
      <c r="A14" s="511" t="s">
        <v>203</v>
      </c>
      <c r="B14" s="511"/>
      <c r="C14" s="511"/>
      <c r="D14" s="511"/>
      <c r="E14" s="511"/>
      <c r="F14" s="261">
        <v>529</v>
      </c>
      <c r="G14" s="261"/>
      <c r="H14" s="180">
        <v>745</v>
      </c>
      <c r="I14" s="175"/>
      <c r="J14" s="185">
        <v>6509</v>
      </c>
      <c r="K14" s="178"/>
      <c r="L14" s="178"/>
      <c r="M14" s="178"/>
    </row>
    <row r="15" spans="1:13" ht="17.25" customHeight="1" x14ac:dyDescent="0.2">
      <c r="A15" s="511" t="s">
        <v>202</v>
      </c>
      <c r="B15" s="511"/>
      <c r="C15" s="511"/>
      <c r="D15" s="511"/>
      <c r="E15" s="511"/>
      <c r="F15" s="261">
        <v>57</v>
      </c>
      <c r="G15" s="261"/>
      <c r="H15" s="180">
        <v>68</v>
      </c>
      <c r="I15" s="175"/>
      <c r="J15" s="185">
        <v>1232</v>
      </c>
      <c r="K15" s="178"/>
      <c r="L15" s="178"/>
      <c r="M15" s="178"/>
    </row>
    <row r="16" spans="1:13" ht="17.25" customHeight="1" x14ac:dyDescent="0.2">
      <c r="A16" s="511" t="s">
        <v>201</v>
      </c>
      <c r="B16" s="511"/>
      <c r="C16" s="511"/>
      <c r="D16" s="511"/>
      <c r="E16" s="511"/>
      <c r="F16" s="261">
        <v>54</v>
      </c>
      <c r="G16" s="261"/>
      <c r="H16" s="180">
        <v>167</v>
      </c>
      <c r="I16" s="175"/>
      <c r="J16" s="185">
        <v>1261</v>
      </c>
      <c r="K16" s="178"/>
      <c r="L16" s="178"/>
      <c r="M16" s="178"/>
    </row>
    <row r="17" spans="1:20" ht="17.25" customHeight="1" x14ac:dyDescent="0.2">
      <c r="A17" s="511" t="s">
        <v>200</v>
      </c>
      <c r="B17" s="511"/>
      <c r="C17" s="511"/>
      <c r="D17" s="511"/>
      <c r="E17" s="511"/>
      <c r="F17" s="261">
        <v>95</v>
      </c>
      <c r="G17" s="261"/>
      <c r="H17" s="180">
        <v>6</v>
      </c>
      <c r="I17" s="175"/>
      <c r="J17" s="185">
        <v>1253</v>
      </c>
      <c r="K17" s="178"/>
      <c r="L17" s="178"/>
      <c r="M17" s="178"/>
    </row>
    <row r="18" spans="1:20" ht="28.5" customHeight="1" x14ac:dyDescent="0.2">
      <c r="A18" s="511" t="s">
        <v>199</v>
      </c>
      <c r="B18" s="511"/>
      <c r="C18" s="511"/>
      <c r="D18" s="511"/>
      <c r="E18" s="511"/>
      <c r="F18" s="261">
        <v>10</v>
      </c>
      <c r="G18" s="261"/>
      <c r="H18" s="180">
        <v>8</v>
      </c>
      <c r="I18" s="175"/>
      <c r="J18" s="185">
        <v>127</v>
      </c>
      <c r="K18" s="178"/>
      <c r="L18" s="178"/>
      <c r="M18" s="178"/>
    </row>
    <row r="19" spans="1:20" ht="17.25" customHeight="1" x14ac:dyDescent="0.2">
      <c r="A19" s="511" t="s">
        <v>198</v>
      </c>
      <c r="B19" s="511"/>
      <c r="C19" s="511"/>
      <c r="D19" s="511"/>
      <c r="E19" s="511"/>
      <c r="F19" s="261">
        <v>255</v>
      </c>
      <c r="G19" s="261"/>
      <c r="H19" s="180">
        <v>533</v>
      </c>
      <c r="I19" s="175"/>
      <c r="J19" s="185">
        <v>5028</v>
      </c>
      <c r="K19" s="178"/>
      <c r="L19" s="178"/>
      <c r="M19" s="178"/>
    </row>
    <row r="20" spans="1:20" ht="17.25" customHeight="1" x14ac:dyDescent="0.2">
      <c r="A20" s="511" t="s">
        <v>197</v>
      </c>
      <c r="B20" s="511"/>
      <c r="C20" s="511"/>
      <c r="D20" s="511"/>
      <c r="E20" s="511"/>
      <c r="F20" s="261">
        <v>338</v>
      </c>
      <c r="G20" s="261"/>
      <c r="H20" s="180">
        <v>677</v>
      </c>
      <c r="I20" s="175"/>
      <c r="J20" s="185">
        <v>4870</v>
      </c>
      <c r="K20" s="178"/>
      <c r="L20" s="178"/>
      <c r="M20" s="178"/>
    </row>
    <row r="21" spans="1:20" ht="17.25" customHeight="1" x14ac:dyDescent="0.2">
      <c r="A21" s="511" t="s">
        <v>196</v>
      </c>
      <c r="B21" s="511"/>
      <c r="C21" s="511"/>
      <c r="D21" s="511"/>
      <c r="E21" s="511"/>
      <c r="F21" s="261">
        <v>735</v>
      </c>
      <c r="G21" s="261"/>
      <c r="H21" s="180">
        <v>2448</v>
      </c>
      <c r="I21" s="175"/>
      <c r="J21" s="185">
        <v>18194</v>
      </c>
      <c r="K21" s="178"/>
      <c r="L21" s="178"/>
      <c r="M21" s="178"/>
    </row>
    <row r="22" spans="1:20" ht="28.5" customHeight="1" x14ac:dyDescent="0.2">
      <c r="A22" s="511" t="s">
        <v>195</v>
      </c>
      <c r="B22" s="511"/>
      <c r="C22" s="511"/>
      <c r="D22" s="511"/>
      <c r="E22" s="511"/>
      <c r="F22" s="261">
        <v>103</v>
      </c>
      <c r="G22" s="261"/>
      <c r="H22" s="180">
        <v>199</v>
      </c>
      <c r="I22" s="175"/>
      <c r="J22" s="185">
        <v>1682</v>
      </c>
      <c r="K22" s="178"/>
      <c r="L22" s="178"/>
      <c r="M22" s="178"/>
    </row>
    <row r="23" spans="1:20" ht="28.5" customHeight="1" x14ac:dyDescent="0.2">
      <c r="A23" s="511" t="s">
        <v>194</v>
      </c>
      <c r="B23" s="511"/>
      <c r="C23" s="511"/>
      <c r="D23" s="511"/>
      <c r="E23" s="511"/>
      <c r="F23" s="261">
        <v>285</v>
      </c>
      <c r="G23" s="261"/>
      <c r="H23" s="180">
        <v>83</v>
      </c>
      <c r="I23" s="175"/>
      <c r="J23" s="185">
        <v>1457</v>
      </c>
      <c r="K23" s="178"/>
      <c r="L23" s="178"/>
      <c r="M23" s="178"/>
    </row>
    <row r="24" spans="1:20" ht="17.25" customHeight="1" x14ac:dyDescent="0.2">
      <c r="A24" s="428" t="s">
        <v>193</v>
      </c>
      <c r="B24" s="428"/>
      <c r="C24" s="428"/>
      <c r="D24" s="428"/>
      <c r="E24" s="428"/>
      <c r="F24" s="185">
        <v>563</v>
      </c>
      <c r="G24" s="185"/>
      <c r="H24" s="180">
        <v>1011</v>
      </c>
      <c r="I24" s="175"/>
      <c r="J24" s="185">
        <v>7744</v>
      </c>
      <c r="K24" s="178"/>
      <c r="L24" s="178"/>
      <c r="M24" s="178"/>
    </row>
    <row r="25" spans="1:20" ht="17.25" customHeight="1" x14ac:dyDescent="0.2">
      <c r="A25" s="428" t="s">
        <v>192</v>
      </c>
      <c r="B25" s="428"/>
      <c r="C25" s="428"/>
      <c r="D25" s="428"/>
      <c r="E25" s="428"/>
      <c r="F25" s="185">
        <v>432</v>
      </c>
      <c r="G25" s="185"/>
      <c r="H25" s="180">
        <v>14021</v>
      </c>
      <c r="I25" s="175"/>
      <c r="J25" s="185">
        <v>82056</v>
      </c>
      <c r="K25" s="178"/>
      <c r="L25" s="178"/>
      <c r="M25" s="178"/>
    </row>
    <row r="26" spans="1:20" ht="28.5" customHeight="1" x14ac:dyDescent="0.2">
      <c r="A26" s="511" t="s">
        <v>191</v>
      </c>
      <c r="B26" s="511"/>
      <c r="C26" s="511"/>
      <c r="D26" s="511"/>
      <c r="E26" s="511"/>
      <c r="F26" s="261">
        <v>21</v>
      </c>
      <c r="G26" s="261"/>
      <c r="H26" s="180">
        <v>1090</v>
      </c>
      <c r="I26" s="175"/>
      <c r="J26" s="185">
        <v>6581</v>
      </c>
      <c r="K26" s="178"/>
      <c r="L26" s="178"/>
      <c r="M26" s="178"/>
    </row>
    <row r="27" spans="1:20" ht="28.5" customHeight="1" x14ac:dyDescent="0.2">
      <c r="A27" s="511" t="s">
        <v>190</v>
      </c>
      <c r="B27" s="511"/>
      <c r="C27" s="511"/>
      <c r="D27" s="511"/>
      <c r="E27" s="511"/>
      <c r="F27" s="261">
        <v>52</v>
      </c>
      <c r="G27" s="261"/>
      <c r="H27" s="180">
        <v>105</v>
      </c>
      <c r="I27" s="175"/>
      <c r="J27" s="185">
        <v>1700</v>
      </c>
      <c r="K27" s="178"/>
      <c r="L27" s="178"/>
      <c r="M27" s="178"/>
    </row>
    <row r="28" spans="1:20" ht="39.75" customHeight="1" x14ac:dyDescent="0.2">
      <c r="A28" s="511" t="s">
        <v>189</v>
      </c>
      <c r="B28" s="511"/>
      <c r="C28" s="511"/>
      <c r="D28" s="511"/>
      <c r="E28" s="511"/>
      <c r="F28" s="261">
        <v>40</v>
      </c>
      <c r="G28" s="261"/>
      <c r="H28" s="180">
        <v>175</v>
      </c>
      <c r="I28" s="175"/>
      <c r="J28" s="185">
        <v>2394</v>
      </c>
      <c r="K28" s="178"/>
      <c r="L28" s="178"/>
      <c r="M28" s="178"/>
    </row>
    <row r="29" spans="1:20" ht="28.5" customHeight="1" x14ac:dyDescent="0.2">
      <c r="A29" s="511" t="s">
        <v>188</v>
      </c>
      <c r="B29" s="511"/>
      <c r="C29" s="511"/>
      <c r="D29" s="511"/>
      <c r="E29" s="511"/>
      <c r="F29" s="261">
        <v>241</v>
      </c>
      <c r="G29" s="261"/>
      <c r="H29" s="180">
        <v>650</v>
      </c>
      <c r="I29" s="175"/>
      <c r="J29" s="185">
        <v>12408</v>
      </c>
      <c r="K29" s="178"/>
      <c r="Q29" s="261"/>
      <c r="R29" s="261"/>
      <c r="S29" s="180"/>
      <c r="T29" s="175"/>
    </row>
    <row r="30" spans="1:20" ht="28.5" customHeight="1" x14ac:dyDescent="0.2">
      <c r="A30" s="511" t="s">
        <v>187</v>
      </c>
      <c r="B30" s="511"/>
      <c r="C30" s="511"/>
      <c r="D30" s="511"/>
      <c r="E30" s="511"/>
      <c r="F30" s="261">
        <v>372</v>
      </c>
      <c r="G30" s="261"/>
      <c r="H30" s="180">
        <v>175</v>
      </c>
      <c r="I30" s="175"/>
      <c r="J30" s="185">
        <v>3677</v>
      </c>
      <c r="K30" s="178"/>
      <c r="L30" s="178"/>
      <c r="M30" s="178"/>
    </row>
    <row r="31" spans="1:20" ht="17.25" customHeight="1" x14ac:dyDescent="0.2">
      <c r="A31" s="471"/>
      <c r="B31" s="471"/>
      <c r="C31" s="471"/>
      <c r="D31" s="471"/>
      <c r="E31" s="182"/>
      <c r="F31" s="191"/>
      <c r="G31" s="191"/>
      <c r="H31" s="191"/>
      <c r="I31" s="191"/>
      <c r="J31" s="182"/>
    </row>
    <row r="32" spans="1:20" ht="11.25" customHeight="1" x14ac:dyDescent="0.2">
      <c r="A32" s="178"/>
      <c r="B32" s="178"/>
      <c r="C32" s="178"/>
      <c r="D32" s="178"/>
      <c r="E32" s="178"/>
      <c r="F32" s="178"/>
      <c r="G32" s="178"/>
      <c r="H32" s="178"/>
      <c r="I32" s="178"/>
      <c r="J32" s="267"/>
    </row>
    <row r="33" spans="1:12" ht="11.25" customHeight="1" x14ac:dyDescent="0.2">
      <c r="A33" s="198" t="s">
        <v>9</v>
      </c>
      <c r="B33" s="178"/>
      <c r="C33" s="198"/>
      <c r="D33" s="433" t="s">
        <v>901</v>
      </c>
      <c r="E33" s="433"/>
      <c r="F33" s="433"/>
      <c r="G33" s="433"/>
      <c r="H33" s="433"/>
      <c r="I33" s="433"/>
      <c r="J33" s="433"/>
    </row>
    <row r="34" spans="1:12" x14ac:dyDescent="0.2">
      <c r="A34" s="178"/>
      <c r="B34" s="178"/>
      <c r="C34" s="178"/>
      <c r="D34" s="433"/>
      <c r="E34" s="433"/>
      <c r="F34" s="433"/>
      <c r="G34" s="433"/>
      <c r="H34" s="433"/>
      <c r="I34" s="433"/>
      <c r="J34" s="433"/>
    </row>
    <row r="35" spans="1:12" x14ac:dyDescent="0.2">
      <c r="A35" s="178"/>
      <c r="B35" s="178"/>
      <c r="C35" s="178"/>
      <c r="D35" s="543" t="s">
        <v>211</v>
      </c>
      <c r="E35" s="543"/>
      <c r="F35" s="543"/>
      <c r="G35" s="543"/>
      <c r="H35" s="543"/>
      <c r="I35" s="543"/>
      <c r="J35" s="543"/>
    </row>
    <row r="36" spans="1:12" x14ac:dyDescent="0.2">
      <c r="A36" s="181" t="s">
        <v>10</v>
      </c>
      <c r="B36" s="178"/>
      <c r="C36" s="178"/>
      <c r="D36" s="543" t="s">
        <v>773</v>
      </c>
      <c r="E36" s="543"/>
      <c r="F36" s="543"/>
      <c r="G36" s="543"/>
      <c r="H36" s="543"/>
      <c r="I36" s="543"/>
      <c r="J36" s="543"/>
    </row>
    <row r="37" spans="1:12" x14ac:dyDescent="0.2">
      <c r="A37" s="178" t="s">
        <v>7</v>
      </c>
      <c r="B37" s="178"/>
      <c r="C37" s="178"/>
      <c r="D37" s="433" t="s">
        <v>778</v>
      </c>
      <c r="E37" s="433"/>
      <c r="F37" s="433"/>
      <c r="G37" s="433"/>
      <c r="H37" s="433"/>
      <c r="I37" s="433"/>
      <c r="J37" s="433"/>
    </row>
    <row r="38" spans="1:12" ht="11.25" customHeight="1" x14ac:dyDescent="0.2">
      <c r="A38" s="198" t="s">
        <v>12</v>
      </c>
      <c r="B38" s="178"/>
      <c r="C38" s="178"/>
      <c r="D38" s="435" t="s">
        <v>759</v>
      </c>
      <c r="E38" s="435"/>
      <c r="F38" s="435"/>
      <c r="G38" s="435"/>
      <c r="H38" s="435"/>
      <c r="I38" s="435"/>
      <c r="J38" s="435"/>
      <c r="K38" s="178"/>
      <c r="L38" s="178"/>
    </row>
    <row r="39" spans="1:12" x14ac:dyDescent="0.2">
      <c r="A39" s="198"/>
      <c r="B39" s="178"/>
      <c r="C39" s="178"/>
      <c r="D39" s="435"/>
      <c r="E39" s="435"/>
      <c r="F39" s="435"/>
      <c r="G39" s="435"/>
      <c r="H39" s="435"/>
      <c r="I39" s="435"/>
      <c r="J39" s="435"/>
      <c r="K39" s="178"/>
      <c r="L39" s="178"/>
    </row>
    <row r="40" spans="1:12" x14ac:dyDescent="0.2">
      <c r="A40" s="198"/>
      <c r="B40" s="178"/>
      <c r="C40" s="178"/>
      <c r="D40" s="435" t="s">
        <v>753</v>
      </c>
      <c r="E40" s="435"/>
      <c r="F40" s="435"/>
      <c r="G40" s="435"/>
      <c r="H40" s="435"/>
      <c r="I40" s="435"/>
      <c r="J40" s="435"/>
    </row>
    <row r="41" spans="1:12" x14ac:dyDescent="0.2">
      <c r="A41" s="198"/>
      <c r="B41" s="178"/>
      <c r="C41" s="178"/>
      <c r="D41" s="435"/>
      <c r="E41" s="435"/>
      <c r="F41" s="435"/>
      <c r="G41" s="435"/>
      <c r="H41" s="435"/>
      <c r="I41" s="435"/>
      <c r="J41" s="435"/>
    </row>
    <row r="42" spans="1:12" x14ac:dyDescent="0.2">
      <c r="A42" s="198"/>
      <c r="B42" s="178"/>
      <c r="C42" s="178"/>
      <c r="D42" s="512" t="s">
        <v>774</v>
      </c>
      <c r="E42" s="512"/>
      <c r="F42" s="512"/>
      <c r="G42" s="512"/>
      <c r="H42" s="512"/>
      <c r="I42" s="512"/>
      <c r="J42" s="512"/>
    </row>
    <row r="43" spans="1:12" x14ac:dyDescent="0.2">
      <c r="A43" s="198"/>
      <c r="B43" s="178"/>
      <c r="C43" s="178"/>
      <c r="D43" s="512"/>
      <c r="E43" s="512"/>
      <c r="F43" s="512"/>
      <c r="G43" s="512"/>
      <c r="H43" s="512"/>
      <c r="I43" s="512"/>
      <c r="J43" s="512"/>
    </row>
    <row r="44" spans="1:12" x14ac:dyDescent="0.2">
      <c r="A44" s="198"/>
      <c r="B44" s="178"/>
      <c r="C44" s="178"/>
      <c r="D44" s="468" t="s">
        <v>763</v>
      </c>
      <c r="E44" s="468"/>
      <c r="F44" s="468"/>
      <c r="G44" s="468"/>
      <c r="H44" s="468"/>
      <c r="I44" s="468"/>
      <c r="J44" s="468"/>
    </row>
    <row r="45" spans="1:12" x14ac:dyDescent="0.2">
      <c r="A45" s="198"/>
      <c r="B45" s="178"/>
      <c r="C45" s="178"/>
      <c r="D45" s="435" t="s">
        <v>770</v>
      </c>
      <c r="E45" s="435"/>
      <c r="F45" s="435"/>
      <c r="G45" s="435"/>
      <c r="H45" s="435"/>
      <c r="I45" s="435"/>
      <c r="J45" s="435"/>
    </row>
    <row r="46" spans="1:12" x14ac:dyDescent="0.2">
      <c r="A46" s="198"/>
      <c r="B46" s="178"/>
      <c r="C46" s="178"/>
      <c r="D46" s="435" t="s">
        <v>754</v>
      </c>
      <c r="E46" s="435"/>
      <c r="F46" s="435"/>
      <c r="G46" s="435"/>
      <c r="H46" s="435"/>
      <c r="I46" s="435"/>
      <c r="J46" s="435"/>
    </row>
    <row r="47" spans="1:12" x14ac:dyDescent="0.2">
      <c r="A47" s="198"/>
      <c r="B47" s="178"/>
      <c r="C47" s="178"/>
      <c r="D47" s="438" t="s">
        <v>755</v>
      </c>
      <c r="E47" s="438"/>
      <c r="F47" s="438"/>
      <c r="G47" s="438"/>
      <c r="H47" s="438"/>
      <c r="I47" s="438"/>
      <c r="J47" s="438"/>
    </row>
    <row r="48" spans="1:12" x14ac:dyDescent="0.2">
      <c r="A48" s="198"/>
      <c r="B48" s="178"/>
      <c r="C48" s="178"/>
      <c r="D48" s="438" t="s">
        <v>756</v>
      </c>
      <c r="E48" s="438"/>
      <c r="F48" s="438"/>
      <c r="G48" s="438"/>
      <c r="H48" s="438"/>
      <c r="I48" s="438"/>
      <c r="J48" s="438"/>
    </row>
    <row r="49" spans="1:14" x14ac:dyDescent="0.2">
      <c r="A49" s="198"/>
      <c r="B49" s="178"/>
      <c r="C49" s="178"/>
      <c r="D49" s="428" t="s">
        <v>776</v>
      </c>
      <c r="E49" s="428"/>
      <c r="F49" s="428"/>
      <c r="G49" s="428"/>
      <c r="H49" s="428"/>
      <c r="I49" s="428"/>
      <c r="J49" s="428"/>
    </row>
    <row r="50" spans="1:14" x14ac:dyDescent="0.2">
      <c r="A50" s="198"/>
      <c r="B50" s="178"/>
      <c r="C50" s="178"/>
      <c r="D50" s="467" t="s">
        <v>760</v>
      </c>
      <c r="E50" s="467"/>
      <c r="F50" s="467"/>
      <c r="G50" s="467"/>
      <c r="H50" s="467"/>
      <c r="I50" s="467"/>
      <c r="J50" s="467"/>
    </row>
    <row r="51" spans="1:14" x14ac:dyDescent="0.2">
      <c r="A51" s="198"/>
      <c r="B51" s="178"/>
      <c r="C51" s="178"/>
      <c r="D51" s="467"/>
      <c r="E51" s="467"/>
      <c r="F51" s="467"/>
      <c r="G51" s="467"/>
      <c r="H51" s="467"/>
      <c r="I51" s="467"/>
      <c r="J51" s="467"/>
    </row>
    <row r="52" spans="1:14" hidden="1" x14ac:dyDescent="0.2">
      <c r="A52" s="174" t="s">
        <v>1</v>
      </c>
    </row>
    <row r="53" spans="1:14" hidden="1" x14ac:dyDescent="0.2"/>
    <row r="54" spans="1:14" hidden="1" x14ac:dyDescent="0.2"/>
    <row r="55" spans="1:14" hidden="1" x14ac:dyDescent="0.2"/>
    <row r="56" spans="1:14" hidden="1" x14ac:dyDescent="0.2">
      <c r="E56" s="181"/>
      <c r="F56" s="181"/>
      <c r="G56" s="181"/>
      <c r="H56" s="181"/>
      <c r="I56" s="181"/>
      <c r="J56" s="181"/>
      <c r="K56" s="181"/>
      <c r="L56" s="181"/>
      <c r="M56" s="181"/>
      <c r="N56" s="181"/>
    </row>
    <row r="57" spans="1:14" hidden="1" x14ac:dyDescent="0.2">
      <c r="E57" s="181"/>
      <c r="F57" s="181"/>
      <c r="G57" s="181"/>
      <c r="H57" s="181"/>
      <c r="I57" s="181"/>
      <c r="J57" s="181"/>
      <c r="K57" s="181"/>
      <c r="L57" s="181"/>
      <c r="M57" s="181"/>
      <c r="N57" s="181"/>
    </row>
    <row r="58" spans="1:14" hidden="1" x14ac:dyDescent="0.2">
      <c r="E58" s="178"/>
      <c r="F58" s="178"/>
      <c r="G58" s="178"/>
      <c r="H58" s="178"/>
      <c r="I58" s="178"/>
      <c r="J58" s="178"/>
      <c r="K58" s="178"/>
      <c r="L58" s="178"/>
      <c r="M58" s="178"/>
      <c r="N58" s="178"/>
    </row>
  </sheetData>
  <mergeCells count="40">
    <mergeCell ref="D38:J39"/>
    <mergeCell ref="D40:J41"/>
    <mergeCell ref="D50:J51"/>
    <mergeCell ref="D42:J43"/>
    <mergeCell ref="D44:J44"/>
    <mergeCell ref="D45:J45"/>
    <mergeCell ref="D46:J46"/>
    <mergeCell ref="D47:J47"/>
    <mergeCell ref="D48:J48"/>
    <mergeCell ref="D49:J49"/>
    <mergeCell ref="A2:H2"/>
    <mergeCell ref="A3:H3"/>
    <mergeCell ref="A16:E16"/>
    <mergeCell ref="A17:E17"/>
    <mergeCell ref="A18:E18"/>
    <mergeCell ref="A23:E23"/>
    <mergeCell ref="A22:E22"/>
    <mergeCell ref="A14:E14"/>
    <mergeCell ref="A20:E20"/>
    <mergeCell ref="A19:E19"/>
    <mergeCell ref="D36:J36"/>
    <mergeCell ref="A10:E10"/>
    <mergeCell ref="A13:E13"/>
    <mergeCell ref="A11:E11"/>
    <mergeCell ref="A15:E15"/>
    <mergeCell ref="A24:E24"/>
    <mergeCell ref="A28:E28"/>
    <mergeCell ref="A25:E25"/>
    <mergeCell ref="A26:E26"/>
    <mergeCell ref="A21:E21"/>
    <mergeCell ref="D37:J37"/>
    <mergeCell ref="A31:D31"/>
    <mergeCell ref="A27:E27"/>
    <mergeCell ref="A30:E30"/>
    <mergeCell ref="A29:E29"/>
    <mergeCell ref="A4:H4"/>
    <mergeCell ref="A7:E7"/>
    <mergeCell ref="A12:E12"/>
    <mergeCell ref="D33:J34"/>
    <mergeCell ref="D35:J35"/>
  </mergeCells>
  <hyperlinks>
    <hyperlink ref="J2" location="Índice!A1" tooltip="Ir a Índice" display="Índice!A1"/>
  </hyperlinks>
  <pageMargins left="0.78740157480314965" right="0.59055118110236227" top="0.96875" bottom="0.86614173228346458" header="0" footer="0.39370078740157499"/>
  <pageSetup orientation="portrait" r:id="rId1"/>
  <headerFooter alignWithMargins="0">
    <oddHeader>&amp;L&amp;"Arial,Negrita"&amp;12&amp;K000080INEGI. Anuario estadístico y geográfico de Veracruz de Ignacio de la Llave 2016.
Componente Salud</oddHeader>
    <oddFooter>&amp;R&amp;P/&amp;N</oddFooter>
  </headerFooter>
  <rowBreaks count="1" manualBreakCount="1">
    <brk id="29" max="9"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2"/>
  <sheetViews>
    <sheetView view="pageLayout" zoomScaleNormal="100" workbookViewId="0">
      <selection activeCell="E5" sqref="E5"/>
    </sheetView>
  </sheetViews>
  <sheetFormatPr baseColWidth="10" defaultColWidth="0" defaultRowHeight="10.199999999999999" zeroHeight="1" x14ac:dyDescent="0.2"/>
  <cols>
    <col min="1" max="1" width="2.140625" style="174" customWidth="1"/>
    <col min="2" max="2" width="2.85546875" style="174" customWidth="1"/>
    <col min="3" max="3" width="1.42578125" style="174" customWidth="1"/>
    <col min="4" max="4" width="2.7109375" style="174" customWidth="1"/>
    <col min="5" max="5" width="42.85546875" style="174" customWidth="1"/>
    <col min="6" max="6" width="15.140625" style="175" customWidth="1"/>
    <col min="7" max="8" width="15.140625" style="174" customWidth="1"/>
    <col min="9" max="9" width="17.7109375" style="174" customWidth="1"/>
    <col min="10" max="16384" width="0" style="174" hidden="1"/>
  </cols>
  <sheetData>
    <row r="1" spans="1:11" ht="7.5" customHeight="1" x14ac:dyDescent="0.2"/>
    <row r="2" spans="1:11" ht="13.2" x14ac:dyDescent="0.25">
      <c r="A2" s="429" t="s">
        <v>210</v>
      </c>
      <c r="B2" s="429"/>
      <c r="C2" s="429"/>
      <c r="D2" s="429"/>
      <c r="E2" s="429"/>
      <c r="F2" s="429"/>
      <c r="G2" s="429"/>
      <c r="H2" s="197"/>
      <c r="I2" s="314" t="s">
        <v>213</v>
      </c>
      <c r="J2" s="174" t="s">
        <v>1</v>
      </c>
      <c r="K2" s="22"/>
    </row>
    <row r="3" spans="1:11" ht="12.75" customHeight="1" x14ac:dyDescent="0.25">
      <c r="A3" s="429" t="s">
        <v>902</v>
      </c>
      <c r="B3" s="429"/>
      <c r="C3" s="429"/>
      <c r="D3" s="429"/>
      <c r="E3" s="429"/>
      <c r="F3" s="429"/>
      <c r="G3" s="429"/>
      <c r="H3" s="197"/>
      <c r="K3" s="224"/>
    </row>
    <row r="4" spans="1:11" ht="13.2" x14ac:dyDescent="0.25">
      <c r="A4" s="429" t="s">
        <v>877</v>
      </c>
      <c r="B4" s="429"/>
      <c r="C4" s="429"/>
      <c r="D4" s="429"/>
      <c r="E4" s="429"/>
      <c r="F4" s="429"/>
      <c r="G4" s="429"/>
      <c r="H4" s="197"/>
      <c r="K4" s="73"/>
    </row>
    <row r="5" spans="1:11" x14ac:dyDescent="0.2">
      <c r="A5" s="195"/>
      <c r="B5" s="195"/>
      <c r="C5" s="195"/>
      <c r="D5" s="195"/>
      <c r="E5" s="195"/>
      <c r="F5" s="196"/>
      <c r="G5" s="196"/>
      <c r="H5" s="196"/>
      <c r="I5" s="195"/>
    </row>
    <row r="6" spans="1:11" ht="1.5" customHeight="1" x14ac:dyDescent="0.2"/>
    <row r="7" spans="1:11" ht="11.25" customHeight="1" x14ac:dyDescent="0.2">
      <c r="A7" s="579" t="s">
        <v>207</v>
      </c>
      <c r="B7" s="580"/>
      <c r="C7" s="580"/>
      <c r="D7" s="580"/>
      <c r="E7" s="580"/>
      <c r="F7" s="194" t="s">
        <v>4</v>
      </c>
      <c r="G7" s="192" t="s">
        <v>174</v>
      </c>
      <c r="H7" s="192" t="s">
        <v>173</v>
      </c>
      <c r="I7" s="175" t="s">
        <v>752</v>
      </c>
    </row>
    <row r="8" spans="1:11" ht="1.5" customHeight="1" x14ac:dyDescent="0.2">
      <c r="A8" s="190"/>
      <c r="B8" s="190"/>
      <c r="C8" s="190"/>
      <c r="D8" s="190"/>
      <c r="E8" s="190"/>
      <c r="F8" s="191"/>
      <c r="G8" s="191"/>
      <c r="H8" s="191"/>
      <c r="I8" s="190"/>
    </row>
    <row r="9" spans="1:11" ht="6" customHeight="1" x14ac:dyDescent="0.2">
      <c r="A9" s="259"/>
      <c r="B9" s="259"/>
      <c r="C9" s="259"/>
      <c r="D9" s="259"/>
      <c r="E9" s="259"/>
      <c r="F9" s="176"/>
      <c r="G9" s="176"/>
      <c r="H9" s="176"/>
      <c r="I9" s="259"/>
    </row>
    <row r="10" spans="1:11" ht="17.25" customHeight="1" x14ac:dyDescent="0.2">
      <c r="A10" s="564" t="s">
        <v>4</v>
      </c>
      <c r="B10" s="564"/>
      <c r="C10" s="564"/>
      <c r="D10" s="564"/>
      <c r="E10" s="564"/>
      <c r="F10" s="187">
        <f t="shared" ref="F10:F30" si="0">SUM(G10:I10)</f>
        <v>407461</v>
      </c>
      <c r="G10" s="208">
        <f>SUM(G11:G30)</f>
        <v>109581</v>
      </c>
      <c r="H10" s="208">
        <f>SUM(H11:H30)</f>
        <v>297846</v>
      </c>
      <c r="I10" s="208">
        <f>SUM(I11:I30)</f>
        <v>34</v>
      </c>
      <c r="K10" s="22"/>
    </row>
    <row r="11" spans="1:11" ht="34.5" customHeight="1" x14ac:dyDescent="0.2">
      <c r="A11" s="511" t="s">
        <v>206</v>
      </c>
      <c r="B11" s="511"/>
      <c r="C11" s="511"/>
      <c r="D11" s="511"/>
      <c r="E11" s="511"/>
      <c r="F11" s="187">
        <f t="shared" si="0"/>
        <v>10743</v>
      </c>
      <c r="G11" s="185">
        <v>5047</v>
      </c>
      <c r="H11" s="185">
        <v>5694</v>
      </c>
      <c r="I11" s="185">
        <v>2</v>
      </c>
      <c r="K11" s="22"/>
    </row>
    <row r="12" spans="1:11" ht="17.25" customHeight="1" x14ac:dyDescent="0.2">
      <c r="A12" s="511" t="s">
        <v>205</v>
      </c>
      <c r="B12" s="511"/>
      <c r="C12" s="511"/>
      <c r="D12" s="511"/>
      <c r="E12" s="511"/>
      <c r="F12" s="187">
        <f t="shared" si="0"/>
        <v>21581</v>
      </c>
      <c r="G12" s="185">
        <v>7832</v>
      </c>
      <c r="H12" s="185">
        <v>13749</v>
      </c>
      <c r="I12" s="185">
        <v>0</v>
      </c>
      <c r="K12" s="73"/>
    </row>
    <row r="13" spans="1:11" ht="39.75" customHeight="1" x14ac:dyDescent="0.2">
      <c r="A13" s="511" t="s">
        <v>204</v>
      </c>
      <c r="B13" s="511"/>
      <c r="C13" s="511"/>
      <c r="D13" s="511"/>
      <c r="E13" s="511"/>
      <c r="F13" s="187">
        <f t="shared" si="0"/>
        <v>2350</v>
      </c>
      <c r="G13" s="185">
        <v>994</v>
      </c>
      <c r="H13" s="185">
        <v>1356</v>
      </c>
      <c r="I13" s="185">
        <v>0</v>
      </c>
    </row>
    <row r="14" spans="1:11" ht="28.5" customHeight="1" x14ac:dyDescent="0.2">
      <c r="A14" s="511" t="s">
        <v>203</v>
      </c>
      <c r="B14" s="511"/>
      <c r="C14" s="511"/>
      <c r="D14" s="511"/>
      <c r="E14" s="511"/>
      <c r="F14" s="187">
        <f t="shared" si="0"/>
        <v>16729</v>
      </c>
      <c r="G14" s="185">
        <v>7504</v>
      </c>
      <c r="H14" s="185">
        <v>9223</v>
      </c>
      <c r="I14" s="185">
        <v>2</v>
      </c>
    </row>
    <row r="15" spans="1:11" ht="17.25" customHeight="1" x14ac:dyDescent="0.2">
      <c r="A15" s="511" t="s">
        <v>202</v>
      </c>
      <c r="B15" s="511"/>
      <c r="C15" s="511"/>
      <c r="D15" s="511"/>
      <c r="E15" s="511"/>
      <c r="F15" s="187">
        <f t="shared" si="0"/>
        <v>2095</v>
      </c>
      <c r="G15" s="185">
        <v>1052</v>
      </c>
      <c r="H15" s="185">
        <v>1043</v>
      </c>
      <c r="I15" s="185">
        <v>0</v>
      </c>
    </row>
    <row r="16" spans="1:11" ht="23.25" customHeight="1" x14ac:dyDescent="0.2">
      <c r="A16" s="511" t="s">
        <v>201</v>
      </c>
      <c r="B16" s="511"/>
      <c r="C16" s="511"/>
      <c r="D16" s="511"/>
      <c r="E16" s="511"/>
      <c r="F16" s="187">
        <f t="shared" si="0"/>
        <v>3847</v>
      </c>
      <c r="G16" s="185">
        <v>1846</v>
      </c>
      <c r="H16" s="185">
        <v>2001</v>
      </c>
      <c r="I16" s="185">
        <v>0</v>
      </c>
    </row>
    <row r="17" spans="1:9" ht="17.25" customHeight="1" x14ac:dyDescent="0.2">
      <c r="A17" s="511" t="s">
        <v>200</v>
      </c>
      <c r="B17" s="511"/>
      <c r="C17" s="511"/>
      <c r="D17" s="511"/>
      <c r="E17" s="511"/>
      <c r="F17" s="187">
        <f t="shared" si="0"/>
        <v>5162</v>
      </c>
      <c r="G17" s="185">
        <v>2389</v>
      </c>
      <c r="H17" s="185">
        <v>2773</v>
      </c>
      <c r="I17" s="185">
        <v>0</v>
      </c>
    </row>
    <row r="18" spans="1:9" ht="28.5" customHeight="1" x14ac:dyDescent="0.2">
      <c r="A18" s="511" t="s">
        <v>199</v>
      </c>
      <c r="B18" s="511"/>
      <c r="C18" s="511"/>
      <c r="D18" s="511"/>
      <c r="E18" s="511"/>
      <c r="F18" s="187">
        <f t="shared" si="0"/>
        <v>874</v>
      </c>
      <c r="G18" s="185">
        <v>397</v>
      </c>
      <c r="H18" s="185">
        <v>477</v>
      </c>
      <c r="I18" s="185">
        <v>0</v>
      </c>
    </row>
    <row r="19" spans="1:9" ht="17.25" customHeight="1" x14ac:dyDescent="0.2">
      <c r="A19" s="511" t="s">
        <v>198</v>
      </c>
      <c r="B19" s="511"/>
      <c r="C19" s="511"/>
      <c r="D19" s="511"/>
      <c r="E19" s="511"/>
      <c r="F19" s="187">
        <f t="shared" si="0"/>
        <v>16876</v>
      </c>
      <c r="G19" s="185">
        <v>8203</v>
      </c>
      <c r="H19" s="185">
        <v>8673</v>
      </c>
      <c r="I19" s="185">
        <v>0</v>
      </c>
    </row>
    <row r="20" spans="1:9" ht="17.25" customHeight="1" x14ac:dyDescent="0.2">
      <c r="A20" s="511" t="s">
        <v>197</v>
      </c>
      <c r="B20" s="511"/>
      <c r="C20" s="511"/>
      <c r="D20" s="511"/>
      <c r="E20" s="511"/>
      <c r="F20" s="187">
        <f t="shared" si="0"/>
        <v>13941</v>
      </c>
      <c r="G20" s="185">
        <v>6798</v>
      </c>
      <c r="H20" s="185">
        <v>7141</v>
      </c>
      <c r="I20" s="185">
        <v>2</v>
      </c>
    </row>
    <row r="21" spans="1:9" ht="17.25" customHeight="1" x14ac:dyDescent="0.2">
      <c r="A21" s="511" t="s">
        <v>196</v>
      </c>
      <c r="B21" s="511"/>
      <c r="C21" s="511"/>
      <c r="D21" s="511"/>
      <c r="E21" s="511"/>
      <c r="F21" s="187">
        <f t="shared" si="0"/>
        <v>46549</v>
      </c>
      <c r="G21" s="185">
        <v>19578</v>
      </c>
      <c r="H21" s="185">
        <v>26971</v>
      </c>
      <c r="I21" s="185">
        <v>0</v>
      </c>
    </row>
    <row r="22" spans="1:9" ht="28.5" customHeight="1" x14ac:dyDescent="0.2">
      <c r="A22" s="511" t="s">
        <v>195</v>
      </c>
      <c r="B22" s="511"/>
      <c r="C22" s="511"/>
      <c r="D22" s="511"/>
      <c r="E22" s="511"/>
      <c r="F22" s="187">
        <f t="shared" si="0"/>
        <v>5568</v>
      </c>
      <c r="G22" s="185">
        <v>2783</v>
      </c>
      <c r="H22" s="185">
        <v>2785</v>
      </c>
      <c r="I22" s="185">
        <v>0</v>
      </c>
    </row>
    <row r="23" spans="1:9" ht="28.5" customHeight="1" x14ac:dyDescent="0.2">
      <c r="A23" s="511" t="s">
        <v>194</v>
      </c>
      <c r="B23" s="511"/>
      <c r="C23" s="511"/>
      <c r="D23" s="511"/>
      <c r="E23" s="511"/>
      <c r="F23" s="187">
        <f t="shared" si="0"/>
        <v>8079</v>
      </c>
      <c r="G23" s="185">
        <v>3624</v>
      </c>
      <c r="H23" s="185">
        <v>4455</v>
      </c>
      <c r="I23" s="185">
        <v>0</v>
      </c>
    </row>
    <row r="24" spans="1:9" ht="17.25" customHeight="1" x14ac:dyDescent="0.2">
      <c r="A24" s="428" t="s">
        <v>193</v>
      </c>
      <c r="B24" s="428"/>
      <c r="C24" s="428"/>
      <c r="D24" s="428"/>
      <c r="E24" s="428"/>
      <c r="F24" s="187">
        <f t="shared" si="0"/>
        <v>61478</v>
      </c>
      <c r="G24" s="185">
        <v>12869</v>
      </c>
      <c r="H24" s="185">
        <v>48609</v>
      </c>
      <c r="I24" s="185">
        <v>0</v>
      </c>
    </row>
    <row r="25" spans="1:9" ht="17.25" customHeight="1" x14ac:dyDescent="0.2">
      <c r="A25" s="428" t="s">
        <v>192</v>
      </c>
      <c r="B25" s="428"/>
      <c r="C25" s="428"/>
      <c r="D25" s="428"/>
      <c r="E25" s="428"/>
      <c r="F25" s="187">
        <f t="shared" si="0"/>
        <v>134200</v>
      </c>
      <c r="G25" s="185">
        <v>0</v>
      </c>
      <c r="H25" s="185">
        <v>134200</v>
      </c>
      <c r="I25" s="185">
        <v>0</v>
      </c>
    </row>
    <row r="26" spans="1:9" ht="28.5" customHeight="1" x14ac:dyDescent="0.2">
      <c r="A26" s="511" t="s">
        <v>191</v>
      </c>
      <c r="B26" s="511"/>
      <c r="C26" s="511"/>
      <c r="D26" s="511"/>
      <c r="E26" s="511"/>
      <c r="F26" s="187">
        <f t="shared" si="0"/>
        <v>10047</v>
      </c>
      <c r="G26" s="185">
        <v>5604</v>
      </c>
      <c r="H26" s="185">
        <v>4417</v>
      </c>
      <c r="I26" s="185">
        <v>26</v>
      </c>
    </row>
    <row r="27" spans="1:9" ht="28.5" customHeight="1" x14ac:dyDescent="0.2">
      <c r="A27" s="511" t="s">
        <v>190</v>
      </c>
      <c r="B27" s="511"/>
      <c r="C27" s="511"/>
      <c r="D27" s="511"/>
      <c r="E27" s="511"/>
      <c r="F27" s="187">
        <f t="shared" si="0"/>
        <v>3397</v>
      </c>
      <c r="G27" s="185">
        <v>1934</v>
      </c>
      <c r="H27" s="185">
        <v>1462</v>
      </c>
      <c r="I27" s="185">
        <v>1</v>
      </c>
    </row>
    <row r="28" spans="1:9" ht="39.75" customHeight="1" x14ac:dyDescent="0.2">
      <c r="A28" s="511" t="s">
        <v>189</v>
      </c>
      <c r="B28" s="511"/>
      <c r="C28" s="511"/>
      <c r="D28" s="511"/>
      <c r="E28" s="511"/>
      <c r="F28" s="187">
        <f t="shared" si="0"/>
        <v>6188</v>
      </c>
      <c r="G28" s="185">
        <v>2922</v>
      </c>
      <c r="H28" s="185">
        <v>3265</v>
      </c>
      <c r="I28" s="185">
        <v>1</v>
      </c>
    </row>
    <row r="29" spans="1:9" ht="28.5" customHeight="1" x14ac:dyDescent="0.2">
      <c r="A29" s="511" t="s">
        <v>188</v>
      </c>
      <c r="B29" s="511"/>
      <c r="C29" s="511"/>
      <c r="D29" s="511"/>
      <c r="E29" s="511"/>
      <c r="F29" s="187">
        <f t="shared" si="0"/>
        <v>26379</v>
      </c>
      <c r="G29" s="185">
        <v>15560</v>
      </c>
      <c r="H29" s="185">
        <v>10819</v>
      </c>
      <c r="I29" s="185">
        <v>0</v>
      </c>
    </row>
    <row r="30" spans="1:9" ht="28.5" customHeight="1" x14ac:dyDescent="0.2">
      <c r="A30" s="511" t="s">
        <v>187</v>
      </c>
      <c r="B30" s="511"/>
      <c r="C30" s="511"/>
      <c r="D30" s="511"/>
      <c r="E30" s="511"/>
      <c r="F30" s="187">
        <f t="shared" si="0"/>
        <v>11378</v>
      </c>
      <c r="G30" s="185">
        <v>2645</v>
      </c>
      <c r="H30" s="185">
        <v>8733</v>
      </c>
      <c r="I30" s="185">
        <v>0</v>
      </c>
    </row>
    <row r="31" spans="1:9" ht="17.25" customHeight="1" x14ac:dyDescent="0.2">
      <c r="A31" s="471"/>
      <c r="B31" s="471"/>
      <c r="C31" s="471"/>
      <c r="D31" s="471"/>
      <c r="E31" s="182"/>
      <c r="F31" s="191"/>
      <c r="G31" s="191"/>
      <c r="H31" s="191"/>
      <c r="I31" s="182"/>
    </row>
    <row r="32" spans="1:9" ht="11.25" customHeight="1" x14ac:dyDescent="0.2">
      <c r="A32" s="264"/>
      <c r="B32" s="264"/>
      <c r="C32" s="264"/>
      <c r="D32" s="264"/>
      <c r="E32" s="264"/>
      <c r="F32" s="176"/>
      <c r="G32" s="176"/>
      <c r="H32" s="176"/>
      <c r="I32" s="267"/>
    </row>
    <row r="33" spans="1:10" x14ac:dyDescent="0.2">
      <c r="A33" s="198" t="s">
        <v>9</v>
      </c>
      <c r="B33" s="178"/>
      <c r="C33" s="198"/>
      <c r="D33" s="433" t="s">
        <v>901</v>
      </c>
      <c r="E33" s="433"/>
      <c r="F33" s="433"/>
      <c r="G33" s="433"/>
      <c r="H33" s="433"/>
      <c r="I33" s="433"/>
    </row>
    <row r="34" spans="1:10" x14ac:dyDescent="0.2">
      <c r="A34" s="178"/>
      <c r="B34" s="178"/>
      <c r="C34" s="178"/>
      <c r="D34" s="433"/>
      <c r="E34" s="433"/>
      <c r="F34" s="433"/>
      <c r="G34" s="433"/>
      <c r="H34" s="433"/>
      <c r="I34" s="433"/>
    </row>
    <row r="35" spans="1:10" x14ac:dyDescent="0.2">
      <c r="A35" s="178"/>
      <c r="B35" s="178"/>
      <c r="C35" s="178"/>
      <c r="D35" s="543" t="s">
        <v>211</v>
      </c>
      <c r="E35" s="543"/>
      <c r="F35" s="543"/>
      <c r="G35" s="543"/>
      <c r="H35" s="543"/>
      <c r="I35" s="543"/>
    </row>
    <row r="36" spans="1:10" x14ac:dyDescent="0.2">
      <c r="A36" s="178"/>
      <c r="B36" s="178"/>
      <c r="C36" s="238"/>
      <c r="D36" s="433" t="s">
        <v>775</v>
      </c>
      <c r="E36" s="433"/>
      <c r="F36" s="433"/>
      <c r="G36" s="433"/>
      <c r="H36" s="433"/>
      <c r="I36" s="433"/>
    </row>
    <row r="37" spans="1:10" x14ac:dyDescent="0.2">
      <c r="A37" s="178"/>
      <c r="B37" s="178"/>
      <c r="C37" s="238"/>
      <c r="D37" s="433"/>
      <c r="E37" s="433"/>
      <c r="F37" s="433"/>
      <c r="G37" s="433"/>
      <c r="H37" s="433"/>
      <c r="I37" s="433"/>
    </row>
    <row r="38" spans="1:10" x14ac:dyDescent="0.2">
      <c r="A38" s="198" t="s">
        <v>12</v>
      </c>
      <c r="B38" s="178"/>
      <c r="C38" s="178"/>
      <c r="D38" s="561" t="s">
        <v>759</v>
      </c>
      <c r="E38" s="561"/>
      <c r="F38" s="561"/>
      <c r="G38" s="561"/>
      <c r="H38" s="561"/>
      <c r="I38" s="561"/>
    </row>
    <row r="39" spans="1:10" x14ac:dyDescent="0.2">
      <c r="A39" s="198"/>
      <c r="B39" s="178"/>
      <c r="C39" s="178"/>
      <c r="D39" s="561"/>
      <c r="E39" s="561"/>
      <c r="F39" s="561"/>
      <c r="G39" s="561"/>
      <c r="H39" s="561"/>
      <c r="I39" s="561"/>
    </row>
    <row r="40" spans="1:10" x14ac:dyDescent="0.2">
      <c r="A40" s="198"/>
      <c r="B40" s="178"/>
      <c r="C40" s="178"/>
      <c r="D40" s="435" t="s">
        <v>753</v>
      </c>
      <c r="E40" s="435"/>
      <c r="F40" s="435"/>
      <c r="G40" s="435"/>
      <c r="H40" s="435"/>
      <c r="I40" s="435"/>
    </row>
    <row r="41" spans="1:10" x14ac:dyDescent="0.2">
      <c r="A41" s="198"/>
      <c r="B41" s="178"/>
      <c r="C41" s="178"/>
      <c r="D41" s="435"/>
      <c r="E41" s="435"/>
      <c r="F41" s="435"/>
      <c r="G41" s="435"/>
      <c r="H41" s="435"/>
      <c r="I41" s="435"/>
    </row>
    <row r="42" spans="1:10" x14ac:dyDescent="0.2">
      <c r="A42" s="198"/>
      <c r="B42" s="178"/>
      <c r="C42" s="178"/>
      <c r="D42" s="512" t="s">
        <v>774</v>
      </c>
      <c r="E42" s="512"/>
      <c r="F42" s="512"/>
      <c r="G42" s="512"/>
      <c r="H42" s="512"/>
      <c r="I42" s="512"/>
    </row>
    <row r="43" spans="1:10" x14ac:dyDescent="0.2">
      <c r="A43" s="198"/>
      <c r="B43" s="178"/>
      <c r="C43" s="178"/>
      <c r="D43" s="512"/>
      <c r="E43" s="512"/>
      <c r="F43" s="512"/>
      <c r="G43" s="512"/>
      <c r="H43" s="512"/>
      <c r="I43" s="512"/>
    </row>
    <row r="44" spans="1:10" x14ac:dyDescent="0.2">
      <c r="A44" s="198"/>
      <c r="B44" s="178"/>
      <c r="C44" s="178"/>
      <c r="D44" s="468" t="s">
        <v>763</v>
      </c>
      <c r="E44" s="468"/>
      <c r="F44" s="468"/>
      <c r="G44" s="468"/>
      <c r="H44" s="468"/>
      <c r="I44" s="468"/>
    </row>
    <row r="45" spans="1:10" x14ac:dyDescent="0.2">
      <c r="A45" s="198"/>
      <c r="B45" s="178"/>
      <c r="C45" s="178"/>
      <c r="D45" s="435" t="s">
        <v>770</v>
      </c>
      <c r="E45" s="435"/>
      <c r="F45" s="435"/>
      <c r="G45" s="435"/>
      <c r="H45" s="435"/>
      <c r="I45" s="435"/>
    </row>
    <row r="46" spans="1:10" x14ac:dyDescent="0.2">
      <c r="A46" s="198"/>
      <c r="B46" s="178"/>
      <c r="C46" s="178"/>
      <c r="D46" s="435" t="s">
        <v>754</v>
      </c>
      <c r="E46" s="435"/>
      <c r="F46" s="435"/>
      <c r="G46" s="435"/>
      <c r="H46" s="435"/>
      <c r="I46" s="435"/>
    </row>
    <row r="47" spans="1:10" x14ac:dyDescent="0.2">
      <c r="A47" s="198"/>
      <c r="B47" s="178"/>
      <c r="C47" s="178"/>
      <c r="D47" s="438" t="s">
        <v>755</v>
      </c>
      <c r="E47" s="438"/>
      <c r="F47" s="438"/>
      <c r="G47" s="438"/>
      <c r="H47" s="438"/>
      <c r="I47" s="438"/>
      <c r="J47" s="181"/>
    </row>
    <row r="48" spans="1:10" x14ac:dyDescent="0.2">
      <c r="A48" s="198"/>
      <c r="B48" s="178"/>
      <c r="C48" s="178"/>
      <c r="D48" s="438" t="s">
        <v>756</v>
      </c>
      <c r="E48" s="438"/>
      <c r="F48" s="438"/>
      <c r="G48" s="438"/>
      <c r="H48" s="438"/>
      <c r="I48" s="438"/>
      <c r="J48" s="181"/>
    </row>
    <row r="49" spans="1:10" x14ac:dyDescent="0.2">
      <c r="A49" s="198"/>
      <c r="B49" s="178"/>
      <c r="C49" s="178"/>
      <c r="D49" s="428" t="s">
        <v>776</v>
      </c>
      <c r="E49" s="428"/>
      <c r="F49" s="428"/>
      <c r="G49" s="428"/>
      <c r="H49" s="428"/>
      <c r="I49" s="428"/>
      <c r="J49" s="178"/>
    </row>
    <row r="50" spans="1:10" x14ac:dyDescent="0.2">
      <c r="A50" s="198"/>
      <c r="B50" s="178"/>
      <c r="C50" s="178"/>
      <c r="D50" s="467" t="s">
        <v>760</v>
      </c>
      <c r="E50" s="467"/>
      <c r="F50" s="467"/>
      <c r="G50" s="467"/>
      <c r="H50" s="467"/>
      <c r="I50" s="467"/>
    </row>
    <row r="51" spans="1:10" x14ac:dyDescent="0.2">
      <c r="A51" s="198"/>
      <c r="B51" s="178"/>
      <c r="C51" s="178"/>
      <c r="D51" s="467"/>
      <c r="E51" s="467"/>
      <c r="F51" s="467"/>
      <c r="G51" s="467"/>
      <c r="H51" s="467"/>
      <c r="I51" s="467"/>
    </row>
    <row r="52" spans="1:10" hidden="1" x14ac:dyDescent="0.2">
      <c r="A52" s="177" t="s">
        <v>1</v>
      </c>
    </row>
  </sheetData>
  <mergeCells count="39">
    <mergeCell ref="D49:I49"/>
    <mergeCell ref="D50:I51"/>
    <mergeCell ref="D40:I41"/>
    <mergeCell ref="D42:I43"/>
    <mergeCell ref="D44:I44"/>
    <mergeCell ref="D45:I45"/>
    <mergeCell ref="D46:I46"/>
    <mergeCell ref="D48:I48"/>
    <mergeCell ref="D47:I47"/>
    <mergeCell ref="D38:I39"/>
    <mergeCell ref="A21:E21"/>
    <mergeCell ref="A22:E22"/>
    <mergeCell ref="A23:E23"/>
    <mergeCell ref="A30:E30"/>
    <mergeCell ref="A31:D31"/>
    <mergeCell ref="D35:I35"/>
    <mergeCell ref="D36:I37"/>
    <mergeCell ref="A19:E19"/>
    <mergeCell ref="A24:E24"/>
    <mergeCell ref="A20:E20"/>
    <mergeCell ref="A26:E26"/>
    <mergeCell ref="A29:E29"/>
    <mergeCell ref="D33:I34"/>
    <mergeCell ref="A12:E12"/>
    <mergeCell ref="A25:E25"/>
    <mergeCell ref="A27:E27"/>
    <mergeCell ref="A13:E13"/>
    <mergeCell ref="A14:E14"/>
    <mergeCell ref="A28:E28"/>
    <mergeCell ref="A15:E15"/>
    <mergeCell ref="A16:E16"/>
    <mergeCell ref="A17:E17"/>
    <mergeCell ref="A18:E18"/>
    <mergeCell ref="A2:G2"/>
    <mergeCell ref="A3:G3"/>
    <mergeCell ref="A4:G4"/>
    <mergeCell ref="A7:E7"/>
    <mergeCell ref="A10:E10"/>
    <mergeCell ref="A11:E11"/>
  </mergeCells>
  <hyperlinks>
    <hyperlink ref="I2" location="Índice!A1" tooltip="Ir a Índice" display="Índice!A1"/>
  </hyperlinks>
  <pageMargins left="0.78740157480314965" right="0.59055118110236227" top="0.96875" bottom="0.86614173228346458" header="0" footer="0.39370078740157483"/>
  <pageSetup orientation="portrait" r:id="rId1"/>
  <headerFooter alignWithMargins="0">
    <oddHeader>&amp;L&amp;"Arial,Negrita"&amp;12&amp;K000080INEGI. Anuario estadístico y geográfico de Veracruz de Ignacio de la Llave 2016.
Componente Salud</oddHeader>
    <oddFooter>&amp;R&amp;P/&amp;N</oddFooter>
  </headerFooter>
  <rowBreaks count="1" manualBreakCount="1">
    <brk id="29" max="8" man="1"/>
  </row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4"/>
  <sheetViews>
    <sheetView view="pageLayout" zoomScaleNormal="100" workbookViewId="0">
      <selection activeCell="E6" sqref="E6"/>
    </sheetView>
  </sheetViews>
  <sheetFormatPr baseColWidth="10" defaultColWidth="0" defaultRowHeight="10.199999999999999" zeroHeight="1" x14ac:dyDescent="0.2"/>
  <cols>
    <col min="1" max="1" width="2.140625" style="174" customWidth="1"/>
    <col min="2" max="2" width="2.85546875" style="174" customWidth="1"/>
    <col min="3" max="3" width="1.42578125" style="174" customWidth="1"/>
    <col min="4" max="4" width="2.7109375" style="174" customWidth="1"/>
    <col min="5" max="5" width="36.7109375" style="174" customWidth="1"/>
    <col min="6" max="6" width="14" style="175" customWidth="1"/>
    <col min="7" max="10" width="13.85546875" style="174" customWidth="1"/>
    <col min="11" max="16384" width="0" style="174" hidden="1"/>
  </cols>
  <sheetData>
    <row r="1" spans="1:17" ht="7.5" customHeight="1" x14ac:dyDescent="0.2"/>
    <row r="2" spans="1:17" ht="13.2" x14ac:dyDescent="0.25">
      <c r="A2" s="530" t="s">
        <v>219</v>
      </c>
      <c r="B2" s="530"/>
      <c r="C2" s="530"/>
      <c r="D2" s="530"/>
      <c r="E2" s="530"/>
      <c r="F2" s="530"/>
      <c r="G2" s="530"/>
      <c r="H2" s="530"/>
      <c r="I2" s="255"/>
      <c r="J2" s="314" t="s">
        <v>218</v>
      </c>
      <c r="K2" s="174" t="s">
        <v>1</v>
      </c>
      <c r="L2" s="22"/>
    </row>
    <row r="3" spans="1:17" ht="12.75" customHeight="1" x14ac:dyDescent="0.25">
      <c r="A3" s="530" t="s">
        <v>903</v>
      </c>
      <c r="B3" s="530"/>
      <c r="C3" s="530"/>
      <c r="D3" s="530"/>
      <c r="E3" s="530"/>
      <c r="F3" s="530"/>
      <c r="G3" s="530"/>
      <c r="H3" s="530"/>
      <c r="I3" s="255"/>
      <c r="J3" s="175" t="s">
        <v>20</v>
      </c>
      <c r="L3" s="22"/>
    </row>
    <row r="4" spans="1:17" ht="13.2" x14ac:dyDescent="0.25">
      <c r="A4" s="429" t="s">
        <v>877</v>
      </c>
      <c r="B4" s="429"/>
      <c r="C4" s="429"/>
      <c r="D4" s="429"/>
      <c r="E4" s="429"/>
      <c r="F4" s="429"/>
      <c r="G4" s="429"/>
      <c r="H4" s="429"/>
      <c r="I4" s="255"/>
      <c r="J4" s="255"/>
      <c r="L4" s="224"/>
    </row>
    <row r="5" spans="1:17" x14ac:dyDescent="0.2">
      <c r="A5" s="195"/>
      <c r="B5" s="195"/>
      <c r="C5" s="195"/>
      <c r="D5" s="195"/>
      <c r="E5" s="195"/>
      <c r="F5" s="196"/>
      <c r="G5" s="196"/>
      <c r="H5" s="196"/>
      <c r="I5" s="196"/>
      <c r="J5" s="195"/>
    </row>
    <row r="6" spans="1:17" ht="1.5" customHeight="1" x14ac:dyDescent="0.2"/>
    <row r="7" spans="1:17" ht="11.25" customHeight="1" x14ac:dyDescent="0.2">
      <c r="A7" s="579" t="s">
        <v>216</v>
      </c>
      <c r="B7" s="580"/>
      <c r="C7" s="580"/>
      <c r="D7" s="580"/>
      <c r="E7" s="580"/>
      <c r="F7" s="194" t="s">
        <v>4</v>
      </c>
      <c r="G7" s="193" t="s">
        <v>6</v>
      </c>
      <c r="H7" s="193" t="s">
        <v>15</v>
      </c>
      <c r="I7" s="192" t="s">
        <v>658</v>
      </c>
      <c r="J7" s="193" t="s">
        <v>14</v>
      </c>
    </row>
    <row r="8" spans="1:17" ht="1.5" customHeight="1" x14ac:dyDescent="0.2">
      <c r="A8" s="190"/>
      <c r="B8" s="190"/>
      <c r="C8" s="190"/>
      <c r="D8" s="190"/>
      <c r="E8" s="190"/>
      <c r="F8" s="191"/>
      <c r="G8" s="191"/>
      <c r="H8" s="191"/>
      <c r="I8" s="191"/>
      <c r="J8" s="190"/>
    </row>
    <row r="9" spans="1:17" ht="23.25" customHeight="1" x14ac:dyDescent="0.2">
      <c r="A9" s="581" t="s">
        <v>4</v>
      </c>
      <c r="B9" s="581"/>
      <c r="C9" s="581"/>
      <c r="D9" s="581"/>
      <c r="E9" s="581"/>
      <c r="F9" s="187">
        <f>SUM(G9:J9,'5.19b'!F10:J10)</f>
        <v>11344</v>
      </c>
      <c r="G9" s="208">
        <f>SUM(G10:G28)</f>
        <v>5910</v>
      </c>
      <c r="H9" s="208">
        <f>SUM(H10:H28)</f>
        <v>501</v>
      </c>
      <c r="I9" s="208">
        <f>SUM(I10:I28)</f>
        <v>491</v>
      </c>
      <c r="J9" s="208">
        <f>SUM(J10:J28)</f>
        <v>83</v>
      </c>
      <c r="L9" s="208"/>
      <c r="M9" s="208"/>
      <c r="N9" s="208"/>
      <c r="O9" s="208"/>
      <c r="P9" s="208"/>
      <c r="Q9" s="265"/>
    </row>
    <row r="10" spans="1:17" ht="34.5" customHeight="1" x14ac:dyDescent="0.2">
      <c r="A10" s="511" t="s">
        <v>206</v>
      </c>
      <c r="B10" s="511"/>
      <c r="C10" s="511"/>
      <c r="D10" s="511"/>
      <c r="E10" s="511"/>
      <c r="F10" s="187">
        <f>SUM(G10:J10,'5.19b'!F11:J11)</f>
        <v>669</v>
      </c>
      <c r="G10" s="185">
        <v>235</v>
      </c>
      <c r="H10" s="186">
        <v>30</v>
      </c>
      <c r="I10" s="186">
        <v>36</v>
      </c>
      <c r="J10" s="185">
        <v>7</v>
      </c>
      <c r="L10" s="261"/>
      <c r="M10" s="208"/>
      <c r="N10" s="180"/>
      <c r="O10" s="180"/>
      <c r="P10" s="185"/>
      <c r="Q10" s="265"/>
    </row>
    <row r="11" spans="1:17" ht="17.25" customHeight="1" x14ac:dyDescent="0.2">
      <c r="A11" s="511" t="s">
        <v>205</v>
      </c>
      <c r="B11" s="511"/>
      <c r="C11" s="511"/>
      <c r="D11" s="511"/>
      <c r="E11" s="511"/>
      <c r="F11" s="187">
        <f>SUM(G11:J11,'5.19b'!F12:J12)</f>
        <v>1331</v>
      </c>
      <c r="G11" s="185">
        <v>888</v>
      </c>
      <c r="H11" s="186">
        <v>60</v>
      </c>
      <c r="I11" s="186">
        <v>54</v>
      </c>
      <c r="J11" s="185">
        <v>10</v>
      </c>
      <c r="L11" s="261"/>
      <c r="M11" s="208"/>
      <c r="N11" s="180"/>
      <c r="O11" s="180"/>
      <c r="P11" s="185"/>
      <c r="Q11" s="265"/>
    </row>
    <row r="12" spans="1:17" ht="39.75" customHeight="1" x14ac:dyDescent="0.2">
      <c r="A12" s="511" t="s">
        <v>215</v>
      </c>
      <c r="B12" s="511"/>
      <c r="C12" s="511"/>
      <c r="D12" s="511"/>
      <c r="E12" s="511"/>
      <c r="F12" s="333">
        <f>SUM(G12:J12,'5.19b'!F13:J13)</f>
        <v>56</v>
      </c>
      <c r="G12" s="334">
        <v>24</v>
      </c>
      <c r="H12" s="246">
        <v>3</v>
      </c>
      <c r="I12" s="246">
        <v>1</v>
      </c>
      <c r="J12" s="334">
        <v>0</v>
      </c>
      <c r="L12" s="261"/>
      <c r="M12" s="208"/>
      <c r="N12" s="180"/>
      <c r="O12" s="180"/>
      <c r="P12" s="185"/>
      <c r="Q12" s="265"/>
    </row>
    <row r="13" spans="1:17" ht="28.5" customHeight="1" x14ac:dyDescent="0.2">
      <c r="A13" s="511" t="s">
        <v>203</v>
      </c>
      <c r="B13" s="511"/>
      <c r="C13" s="511"/>
      <c r="D13" s="511"/>
      <c r="E13" s="511"/>
      <c r="F13" s="187">
        <f>SUM(G13:J13,'5.19b'!F14:J14)</f>
        <v>1836</v>
      </c>
      <c r="G13" s="185">
        <v>1249</v>
      </c>
      <c r="H13" s="186">
        <v>101</v>
      </c>
      <c r="I13" s="186">
        <v>12</v>
      </c>
      <c r="J13" s="185">
        <v>20</v>
      </c>
      <c r="L13" s="261"/>
      <c r="M13" s="208"/>
      <c r="N13" s="180"/>
      <c r="O13" s="180"/>
      <c r="P13" s="185"/>
      <c r="Q13" s="265"/>
    </row>
    <row r="14" spans="1:17" ht="17.25" customHeight="1" x14ac:dyDescent="0.2">
      <c r="A14" s="511" t="s">
        <v>202</v>
      </c>
      <c r="B14" s="511"/>
      <c r="C14" s="511"/>
      <c r="D14" s="511"/>
      <c r="E14" s="511"/>
      <c r="F14" s="187">
        <f>SUM(G14:J14,'5.19b'!F15:J15)</f>
        <v>17</v>
      </c>
      <c r="G14" s="185">
        <v>2</v>
      </c>
      <c r="H14" s="186">
        <v>2</v>
      </c>
      <c r="I14" s="186">
        <v>1</v>
      </c>
      <c r="J14" s="185">
        <v>0</v>
      </c>
      <c r="L14" s="261"/>
      <c r="M14" s="208"/>
      <c r="N14" s="180"/>
      <c r="O14" s="180"/>
      <c r="P14" s="185"/>
      <c r="Q14" s="265"/>
    </row>
    <row r="15" spans="1:17" ht="17.25" customHeight="1" x14ac:dyDescent="0.2">
      <c r="A15" s="511" t="s">
        <v>201</v>
      </c>
      <c r="B15" s="511"/>
      <c r="C15" s="511"/>
      <c r="D15" s="511"/>
      <c r="E15" s="511"/>
      <c r="F15" s="187">
        <f>SUM(G15:J15,'5.19b'!F16:J16)</f>
        <v>195</v>
      </c>
      <c r="G15" s="185">
        <v>72</v>
      </c>
      <c r="H15" s="186">
        <v>9</v>
      </c>
      <c r="I15" s="186">
        <v>21</v>
      </c>
      <c r="J15" s="185">
        <v>0</v>
      </c>
      <c r="L15" s="261"/>
      <c r="M15" s="208"/>
      <c r="N15" s="180"/>
      <c r="O15" s="180"/>
      <c r="P15" s="185"/>
      <c r="Q15" s="265"/>
    </row>
    <row r="16" spans="1:17" ht="17.25" customHeight="1" x14ac:dyDescent="0.2">
      <c r="A16" s="511" t="s">
        <v>200</v>
      </c>
      <c r="B16" s="511"/>
      <c r="C16" s="511"/>
      <c r="D16" s="511"/>
      <c r="E16" s="511"/>
      <c r="F16" s="187">
        <f>SUM(G16:J16,'5.19b'!F17:J17)</f>
        <v>0</v>
      </c>
      <c r="G16" s="185">
        <v>0</v>
      </c>
      <c r="H16" s="186">
        <v>0</v>
      </c>
      <c r="I16" s="186">
        <v>0</v>
      </c>
      <c r="J16" s="185">
        <v>0</v>
      </c>
      <c r="L16" s="261"/>
      <c r="M16" s="208"/>
      <c r="N16" s="180"/>
      <c r="O16" s="180"/>
      <c r="P16" s="185"/>
      <c r="Q16" s="265"/>
    </row>
    <row r="17" spans="1:17" ht="28.5" customHeight="1" x14ac:dyDescent="0.2">
      <c r="A17" s="511" t="s">
        <v>199</v>
      </c>
      <c r="B17" s="511"/>
      <c r="C17" s="511"/>
      <c r="D17" s="511"/>
      <c r="E17" s="511"/>
      <c r="F17" s="187">
        <f>SUM(G17:J17,'5.19b'!F18:J18)</f>
        <v>38</v>
      </c>
      <c r="G17" s="185">
        <v>0</v>
      </c>
      <c r="H17" s="186">
        <v>0</v>
      </c>
      <c r="I17" s="186">
        <v>0</v>
      </c>
      <c r="J17" s="185">
        <v>0</v>
      </c>
      <c r="L17" s="261"/>
      <c r="M17" s="208"/>
      <c r="N17" s="180"/>
      <c r="O17" s="180"/>
      <c r="P17" s="185"/>
      <c r="Q17" s="265"/>
    </row>
    <row r="18" spans="1:17" ht="17.25" customHeight="1" x14ac:dyDescent="0.2">
      <c r="A18" s="511" t="s">
        <v>198</v>
      </c>
      <c r="B18" s="511"/>
      <c r="C18" s="511"/>
      <c r="D18" s="511"/>
      <c r="E18" s="511"/>
      <c r="F18" s="187">
        <f>SUM(G18:J18,'5.19b'!F19:J19)</f>
        <v>2188</v>
      </c>
      <c r="G18" s="185">
        <v>1242</v>
      </c>
      <c r="H18" s="186">
        <v>109</v>
      </c>
      <c r="I18" s="186">
        <v>140</v>
      </c>
      <c r="J18" s="185">
        <v>14</v>
      </c>
      <c r="K18" s="185"/>
      <c r="L18" s="261"/>
      <c r="M18" s="208"/>
      <c r="N18" s="180"/>
      <c r="O18" s="180"/>
      <c r="P18" s="185"/>
      <c r="Q18" s="265"/>
    </row>
    <row r="19" spans="1:17" ht="17.25" customHeight="1" x14ac:dyDescent="0.2">
      <c r="A19" s="511" t="s">
        <v>197</v>
      </c>
      <c r="B19" s="511"/>
      <c r="C19" s="511"/>
      <c r="D19" s="511"/>
      <c r="E19" s="511"/>
      <c r="F19" s="187">
        <f>SUM(G19:J19,'5.19b'!F20:J20)</f>
        <v>1277</v>
      </c>
      <c r="G19" s="185">
        <v>570</v>
      </c>
      <c r="H19" s="186">
        <v>57</v>
      </c>
      <c r="I19" s="186">
        <v>72</v>
      </c>
      <c r="J19" s="185">
        <v>12</v>
      </c>
      <c r="L19" s="261"/>
      <c r="M19" s="208"/>
      <c r="N19" s="180"/>
      <c r="O19" s="180"/>
      <c r="P19" s="185"/>
      <c r="Q19" s="265"/>
    </row>
    <row r="20" spans="1:17" ht="17.25" customHeight="1" x14ac:dyDescent="0.2">
      <c r="A20" s="511" t="s">
        <v>196</v>
      </c>
      <c r="B20" s="511"/>
      <c r="C20" s="511"/>
      <c r="D20" s="511"/>
      <c r="E20" s="511"/>
      <c r="F20" s="187">
        <f>SUM(G20:J20,'5.19b'!F21:J21)</f>
        <v>1368</v>
      </c>
      <c r="G20" s="185">
        <v>763</v>
      </c>
      <c r="H20" s="186">
        <v>62</v>
      </c>
      <c r="I20" s="186">
        <v>48</v>
      </c>
      <c r="J20" s="185">
        <v>8</v>
      </c>
      <c r="L20" s="261"/>
      <c r="M20" s="208"/>
      <c r="N20" s="180"/>
      <c r="O20" s="180"/>
      <c r="P20" s="185"/>
      <c r="Q20" s="265"/>
    </row>
    <row r="21" spans="1:17" ht="28.5" customHeight="1" x14ac:dyDescent="0.2">
      <c r="A21" s="511" t="s">
        <v>195</v>
      </c>
      <c r="B21" s="511"/>
      <c r="C21" s="511"/>
      <c r="D21" s="511"/>
      <c r="E21" s="511"/>
      <c r="F21" s="187">
        <f>SUM(G21:J21,'5.19b'!F22:J22)</f>
        <v>47</v>
      </c>
      <c r="G21" s="185">
        <v>17</v>
      </c>
      <c r="H21" s="186">
        <v>0</v>
      </c>
      <c r="I21" s="186">
        <v>8</v>
      </c>
      <c r="J21" s="185">
        <v>0</v>
      </c>
      <c r="L21" s="261"/>
      <c r="M21" s="208"/>
      <c r="N21" s="180"/>
      <c r="O21" s="180"/>
      <c r="P21" s="185"/>
      <c r="Q21" s="265"/>
    </row>
    <row r="22" spans="1:17" ht="28.5" customHeight="1" x14ac:dyDescent="0.2">
      <c r="A22" s="511" t="s">
        <v>194</v>
      </c>
      <c r="B22" s="511"/>
      <c r="C22" s="511"/>
      <c r="D22" s="511"/>
      <c r="E22" s="511"/>
      <c r="F22" s="187">
        <f>SUM(G22:J22,'5.19b'!F23:J23)</f>
        <v>50</v>
      </c>
      <c r="G22" s="185">
        <v>29</v>
      </c>
      <c r="H22" s="186">
        <v>1</v>
      </c>
      <c r="I22" s="186">
        <v>0</v>
      </c>
      <c r="J22" s="185">
        <v>0</v>
      </c>
      <c r="L22" s="185"/>
      <c r="M22" s="208"/>
      <c r="N22" s="180"/>
      <c r="O22" s="180"/>
      <c r="P22" s="185"/>
      <c r="Q22" s="265"/>
    </row>
    <row r="23" spans="1:17" ht="17.25" customHeight="1" x14ac:dyDescent="0.2">
      <c r="A23" s="428" t="s">
        <v>193</v>
      </c>
      <c r="B23" s="428"/>
      <c r="C23" s="428"/>
      <c r="D23" s="428"/>
      <c r="E23" s="428"/>
      <c r="F23" s="187">
        <f>SUM(G23:J23,'5.19b'!F24:J24)</f>
        <v>674</v>
      </c>
      <c r="G23" s="185">
        <v>335</v>
      </c>
      <c r="H23" s="186">
        <v>25</v>
      </c>
      <c r="I23" s="186">
        <v>39</v>
      </c>
      <c r="J23" s="185">
        <v>6</v>
      </c>
      <c r="L23" s="185"/>
      <c r="M23" s="208"/>
      <c r="N23" s="180"/>
      <c r="O23" s="180"/>
      <c r="P23" s="185"/>
      <c r="Q23" s="265"/>
    </row>
    <row r="24" spans="1:17" ht="17.25" customHeight="1" x14ac:dyDescent="0.2">
      <c r="A24" s="428" t="s">
        <v>192</v>
      </c>
      <c r="B24" s="428"/>
      <c r="C24" s="428"/>
      <c r="D24" s="428"/>
      <c r="E24" s="428"/>
      <c r="F24" s="187">
        <f>SUM(G24:J24,'5.19b'!F25:J25)</f>
        <v>23</v>
      </c>
      <c r="G24" s="185">
        <v>10</v>
      </c>
      <c r="H24" s="186">
        <v>0</v>
      </c>
      <c r="I24" s="186">
        <v>0</v>
      </c>
      <c r="J24" s="185">
        <v>0</v>
      </c>
      <c r="L24" s="261"/>
      <c r="M24" s="208"/>
      <c r="N24" s="180"/>
      <c r="O24" s="180"/>
      <c r="P24" s="185"/>
      <c r="Q24" s="265"/>
    </row>
    <row r="25" spans="1:17" ht="28.5" customHeight="1" x14ac:dyDescent="0.2">
      <c r="A25" s="511" t="s">
        <v>191</v>
      </c>
      <c r="B25" s="511"/>
      <c r="C25" s="511"/>
      <c r="D25" s="511"/>
      <c r="E25" s="511"/>
      <c r="F25" s="187">
        <f>SUM(G25:J25,'5.19b'!F26:J26)</f>
        <v>681</v>
      </c>
      <c r="G25" s="185">
        <v>175</v>
      </c>
      <c r="H25" s="186">
        <v>9</v>
      </c>
      <c r="I25" s="186">
        <v>0</v>
      </c>
      <c r="J25" s="185">
        <v>2</v>
      </c>
      <c r="L25" s="261"/>
      <c r="M25" s="208"/>
      <c r="N25" s="180"/>
      <c r="O25" s="180"/>
      <c r="P25" s="185"/>
      <c r="Q25" s="265"/>
    </row>
    <row r="26" spans="1:17" ht="28.5" customHeight="1" x14ac:dyDescent="0.2">
      <c r="A26" s="511" t="s">
        <v>190</v>
      </c>
      <c r="B26" s="511"/>
      <c r="C26" s="511"/>
      <c r="D26" s="511"/>
      <c r="E26" s="511"/>
      <c r="F26" s="187">
        <f>SUM(G26:J26,'5.19b'!F27:J27)</f>
        <v>230</v>
      </c>
      <c r="G26" s="185">
        <v>106</v>
      </c>
      <c r="H26" s="186">
        <v>8</v>
      </c>
      <c r="I26" s="186">
        <v>0</v>
      </c>
      <c r="J26" s="185">
        <v>0</v>
      </c>
      <c r="L26" s="261"/>
      <c r="M26" s="208"/>
      <c r="N26" s="180"/>
      <c r="O26" s="180"/>
      <c r="P26" s="185"/>
      <c r="Q26" s="265"/>
    </row>
    <row r="27" spans="1:17" ht="39.75" customHeight="1" x14ac:dyDescent="0.2">
      <c r="A27" s="511" t="s">
        <v>189</v>
      </c>
      <c r="B27" s="511"/>
      <c r="C27" s="511"/>
      <c r="D27" s="511"/>
      <c r="E27" s="511"/>
      <c r="F27" s="187">
        <f>SUM(G27:J27,'5.19b'!F28:J28)</f>
        <v>215</v>
      </c>
      <c r="G27" s="185">
        <v>0</v>
      </c>
      <c r="H27" s="186">
        <v>11</v>
      </c>
      <c r="I27" s="186">
        <v>57</v>
      </c>
      <c r="J27" s="185">
        <v>1</v>
      </c>
      <c r="L27" s="261"/>
      <c r="M27" s="208"/>
      <c r="N27" s="180"/>
      <c r="O27" s="180"/>
      <c r="P27" s="185"/>
      <c r="Q27" s="265"/>
    </row>
    <row r="28" spans="1:17" ht="28.5" customHeight="1" x14ac:dyDescent="0.2">
      <c r="A28" s="511" t="s">
        <v>214</v>
      </c>
      <c r="B28" s="511"/>
      <c r="C28" s="511"/>
      <c r="D28" s="511"/>
      <c r="E28" s="511"/>
      <c r="F28" s="187">
        <f>SUM(G28:J28,'5.19b'!F29:J29)</f>
        <v>449</v>
      </c>
      <c r="G28" s="185">
        <v>193</v>
      </c>
      <c r="H28" s="186">
        <v>14</v>
      </c>
      <c r="I28" s="186">
        <v>2</v>
      </c>
      <c r="J28" s="185">
        <v>3</v>
      </c>
      <c r="M28" s="208"/>
      <c r="O28" s="180"/>
      <c r="P28" s="185"/>
      <c r="Q28" s="265"/>
    </row>
    <row r="29" spans="1:17" ht="17.25" customHeight="1" x14ac:dyDescent="0.2">
      <c r="A29" s="471"/>
      <c r="B29" s="471"/>
      <c r="C29" s="471"/>
      <c r="D29" s="471"/>
      <c r="E29" s="182"/>
      <c r="F29" s="191"/>
      <c r="G29" s="191"/>
      <c r="H29" s="191"/>
      <c r="I29" s="191"/>
      <c r="J29" s="182"/>
    </row>
    <row r="30" spans="1:17" ht="11.1" customHeight="1" x14ac:dyDescent="0.2">
      <c r="B30" s="178"/>
      <c r="C30" s="178"/>
      <c r="D30" s="178"/>
      <c r="E30" s="178"/>
      <c r="G30" s="178"/>
      <c r="H30" s="178"/>
      <c r="I30" s="178"/>
      <c r="J30" s="267"/>
    </row>
    <row r="31" spans="1:17" ht="11.1" hidden="1" customHeight="1" x14ac:dyDescent="0.2">
      <c r="A31" s="177" t="s">
        <v>1</v>
      </c>
    </row>
    <row r="32" spans="1:17" ht="11.1" hidden="1" customHeight="1" x14ac:dyDescent="0.2"/>
    <row r="33" spans="6:6" ht="11.1" hidden="1" customHeight="1" x14ac:dyDescent="0.2"/>
    <row r="34" spans="6:6" ht="11.1" hidden="1" customHeight="1" x14ac:dyDescent="0.2">
      <c r="F34" s="174"/>
    </row>
  </sheetData>
  <mergeCells count="25">
    <mergeCell ref="A26:E26"/>
    <mergeCell ref="A27:E27"/>
    <mergeCell ref="A28:E28"/>
    <mergeCell ref="A20:E20"/>
    <mergeCell ref="A21:E21"/>
    <mergeCell ref="A22:E22"/>
    <mergeCell ref="A23:E23"/>
    <mergeCell ref="A18:E18"/>
    <mergeCell ref="A19:E19"/>
    <mergeCell ref="A2:H2"/>
    <mergeCell ref="A3:H3"/>
    <mergeCell ref="A4:H4"/>
    <mergeCell ref="A13:E13"/>
    <mergeCell ref="A7:E7"/>
    <mergeCell ref="A9:E9"/>
    <mergeCell ref="A29:D29"/>
    <mergeCell ref="A10:E10"/>
    <mergeCell ref="A11:E11"/>
    <mergeCell ref="A12:E12"/>
    <mergeCell ref="A24:E24"/>
    <mergeCell ref="A25:E25"/>
    <mergeCell ref="A14:E14"/>
    <mergeCell ref="A15:E15"/>
    <mergeCell ref="A16:E16"/>
    <mergeCell ref="A17:E17"/>
  </mergeCells>
  <hyperlinks>
    <hyperlink ref="J2" location="Índice!A1" tooltip="Ir a Índice" display="Índice!A1"/>
  </hyperlinks>
  <pageMargins left="0.78740157480314965" right="0.59055118110236227" top="0.96875" bottom="0.86614173228346458" header="0" footer="0.39370078740157499"/>
  <pageSetup orientation="portrait" r:id="rId1"/>
  <headerFooter alignWithMargins="0">
    <oddHeader>&amp;L&amp;"Arial,Negrita"&amp;12&amp;K000080INEGI. Anuario estadístico y geográfico de Veracruz de Ignacio de la Llave 2016.
Componente Salud</oddHeader>
    <oddFooter>&amp;R&amp;P/&amp;N</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1"/>
  <sheetViews>
    <sheetView view="pageLayout" zoomScaleNormal="100" workbookViewId="0">
      <selection activeCell="E5" sqref="E5"/>
    </sheetView>
  </sheetViews>
  <sheetFormatPr baseColWidth="10" defaultColWidth="0" defaultRowHeight="10.199999999999999" zeroHeight="1" x14ac:dyDescent="0.2"/>
  <cols>
    <col min="1" max="1" width="2.140625" style="174" customWidth="1"/>
    <col min="2" max="2" width="2.85546875" style="174" customWidth="1"/>
    <col min="3" max="3" width="1.42578125" style="174" customWidth="1"/>
    <col min="4" max="4" width="2.7109375" style="174" customWidth="1"/>
    <col min="5" max="5" width="39.28515625" style="174" customWidth="1"/>
    <col min="6" max="6" width="20" style="174" customWidth="1"/>
    <col min="7" max="7" width="2.28515625" style="174" customWidth="1"/>
    <col min="8" max="8" width="21.42578125" style="174" customWidth="1"/>
    <col min="9" max="9" width="2.28515625" style="174" customWidth="1"/>
    <col min="10" max="10" width="20.42578125" style="174" customWidth="1"/>
    <col min="11" max="16384" width="0" style="174" hidden="1"/>
  </cols>
  <sheetData>
    <row r="1" spans="1:13" ht="7.5" customHeight="1" x14ac:dyDescent="0.2"/>
    <row r="2" spans="1:13" ht="13.2" x14ac:dyDescent="0.25">
      <c r="A2" s="429" t="s">
        <v>219</v>
      </c>
      <c r="B2" s="482"/>
      <c r="C2" s="482"/>
      <c r="D2" s="482"/>
      <c r="E2" s="482"/>
      <c r="F2" s="482"/>
      <c r="G2" s="482"/>
      <c r="H2" s="482"/>
      <c r="I2" s="212"/>
      <c r="J2" s="314" t="s">
        <v>218</v>
      </c>
      <c r="K2" s="174" t="s">
        <v>1</v>
      </c>
      <c r="L2" s="22"/>
    </row>
    <row r="3" spans="1:13" ht="12.75" customHeight="1" x14ac:dyDescent="0.25">
      <c r="A3" s="429" t="s">
        <v>903</v>
      </c>
      <c r="B3" s="482"/>
      <c r="C3" s="482"/>
      <c r="D3" s="482"/>
      <c r="E3" s="482"/>
      <c r="F3" s="482"/>
      <c r="G3" s="482"/>
      <c r="H3" s="482"/>
      <c r="I3" s="212"/>
      <c r="J3" s="175" t="s">
        <v>27</v>
      </c>
      <c r="L3" s="22"/>
    </row>
    <row r="4" spans="1:13" ht="13.2" x14ac:dyDescent="0.25">
      <c r="A4" s="429" t="s">
        <v>877</v>
      </c>
      <c r="B4" s="482"/>
      <c r="C4" s="482"/>
      <c r="D4" s="482"/>
      <c r="E4" s="482"/>
      <c r="F4" s="482"/>
      <c r="G4" s="482"/>
      <c r="H4" s="482"/>
      <c r="I4" s="212"/>
      <c r="L4" s="224"/>
    </row>
    <row r="5" spans="1:13" x14ac:dyDescent="0.2">
      <c r="A5" s="195"/>
      <c r="B5" s="195"/>
      <c r="C5" s="195"/>
      <c r="D5" s="195"/>
      <c r="E5" s="195"/>
      <c r="F5" s="196"/>
      <c r="G5" s="196"/>
      <c r="H5" s="196"/>
      <c r="I5" s="196"/>
      <c r="J5" s="190"/>
    </row>
    <row r="6" spans="1:13" ht="1.5" customHeight="1" x14ac:dyDescent="0.2"/>
    <row r="7" spans="1:13" ht="11.25" customHeight="1" x14ac:dyDescent="0.2">
      <c r="A7" s="579" t="s">
        <v>216</v>
      </c>
      <c r="B7" s="580"/>
      <c r="C7" s="580"/>
      <c r="D7" s="580"/>
      <c r="E7" s="580"/>
      <c r="F7" s="192" t="s">
        <v>740</v>
      </c>
      <c r="G7" s="192" t="s">
        <v>10</v>
      </c>
      <c r="H7" s="192" t="s">
        <v>26</v>
      </c>
      <c r="I7" s="192" t="s">
        <v>7</v>
      </c>
      <c r="J7" s="192" t="s">
        <v>780</v>
      </c>
    </row>
    <row r="8" spans="1:13" ht="1.5" customHeight="1" x14ac:dyDescent="0.2">
      <c r="A8" s="190"/>
      <c r="B8" s="190"/>
      <c r="C8" s="190"/>
      <c r="D8" s="190"/>
      <c r="E8" s="190"/>
      <c r="F8" s="191"/>
      <c r="G8" s="191"/>
      <c r="H8" s="191"/>
      <c r="I8" s="191"/>
      <c r="J8" s="190"/>
    </row>
    <row r="9" spans="1:13" ht="6" customHeight="1" x14ac:dyDescent="0.2">
      <c r="A9" s="259"/>
      <c r="B9" s="259"/>
      <c r="C9" s="259"/>
      <c r="D9" s="259"/>
      <c r="E9" s="259"/>
      <c r="F9" s="176"/>
      <c r="G9" s="176"/>
      <c r="H9" s="176"/>
      <c r="I9" s="176"/>
      <c r="J9" s="259"/>
    </row>
    <row r="10" spans="1:13" ht="17.25" customHeight="1" x14ac:dyDescent="0.2">
      <c r="A10" s="564" t="s">
        <v>4</v>
      </c>
      <c r="B10" s="564"/>
      <c r="C10" s="564"/>
      <c r="D10" s="564"/>
      <c r="E10" s="564"/>
      <c r="F10" s="208">
        <f>SUM(F11:F29)</f>
        <v>138</v>
      </c>
      <c r="G10" s="208"/>
      <c r="H10" s="208">
        <f>SUM(H11:H29)</f>
        <v>266</v>
      </c>
      <c r="I10" s="208"/>
      <c r="J10" s="208">
        <f>SUM(J11:J29)</f>
        <v>3955</v>
      </c>
      <c r="L10" s="22"/>
    </row>
    <row r="11" spans="1:13" ht="34.5" customHeight="1" x14ac:dyDescent="0.2">
      <c r="A11" s="511" t="s">
        <v>206</v>
      </c>
      <c r="B11" s="511"/>
      <c r="C11" s="511"/>
      <c r="D11" s="511"/>
      <c r="E11" s="511"/>
      <c r="F11" s="261">
        <v>7</v>
      </c>
      <c r="G11" s="261"/>
      <c r="H11" s="180">
        <v>22</v>
      </c>
      <c r="I11" s="180"/>
      <c r="J11" s="185">
        <v>332</v>
      </c>
      <c r="K11" s="178"/>
      <c r="L11" s="22"/>
      <c r="M11" s="178"/>
    </row>
    <row r="12" spans="1:13" ht="17.25" customHeight="1" x14ac:dyDescent="0.2">
      <c r="A12" s="511" t="s">
        <v>205</v>
      </c>
      <c r="B12" s="511"/>
      <c r="C12" s="511"/>
      <c r="D12" s="511"/>
      <c r="E12" s="511"/>
      <c r="F12" s="261">
        <v>11</v>
      </c>
      <c r="G12" s="261"/>
      <c r="H12" s="180">
        <v>7</v>
      </c>
      <c r="I12" s="180"/>
      <c r="J12" s="185">
        <v>301</v>
      </c>
      <c r="K12" s="178"/>
      <c r="L12" s="73"/>
      <c r="M12" s="178"/>
    </row>
    <row r="13" spans="1:13" ht="39.75" customHeight="1" x14ac:dyDescent="0.2">
      <c r="A13" s="511" t="s">
        <v>215</v>
      </c>
      <c r="B13" s="511"/>
      <c r="C13" s="511"/>
      <c r="D13" s="511"/>
      <c r="E13" s="511"/>
      <c r="F13" s="379">
        <v>1</v>
      </c>
      <c r="G13" s="379"/>
      <c r="H13" s="380">
        <v>1</v>
      </c>
      <c r="I13" s="380"/>
      <c r="J13" s="334">
        <v>26</v>
      </c>
      <c r="K13" s="178"/>
    </row>
    <row r="14" spans="1:13" ht="28.5" customHeight="1" x14ac:dyDescent="0.2">
      <c r="A14" s="511" t="s">
        <v>203</v>
      </c>
      <c r="B14" s="511"/>
      <c r="C14" s="511"/>
      <c r="D14" s="511"/>
      <c r="E14" s="511"/>
      <c r="F14" s="261">
        <v>19</v>
      </c>
      <c r="G14" s="261"/>
      <c r="H14" s="180">
        <v>28</v>
      </c>
      <c r="I14" s="180"/>
      <c r="J14" s="185">
        <v>407</v>
      </c>
      <c r="K14" s="178"/>
      <c r="M14" s="178"/>
    </row>
    <row r="15" spans="1:13" ht="17.25" customHeight="1" x14ac:dyDescent="0.2">
      <c r="A15" s="511" t="s">
        <v>202</v>
      </c>
      <c r="B15" s="511"/>
      <c r="C15" s="511"/>
      <c r="D15" s="511"/>
      <c r="E15" s="511"/>
      <c r="F15" s="261">
        <v>1</v>
      </c>
      <c r="G15" s="261"/>
      <c r="H15" s="180">
        <v>2</v>
      </c>
      <c r="I15" s="180"/>
      <c r="J15" s="185">
        <v>9</v>
      </c>
      <c r="K15" s="178"/>
      <c r="L15" s="178"/>
      <c r="M15" s="178"/>
    </row>
    <row r="16" spans="1:13" ht="17.25" customHeight="1" x14ac:dyDescent="0.2">
      <c r="A16" s="511" t="s">
        <v>201</v>
      </c>
      <c r="B16" s="511"/>
      <c r="C16" s="511"/>
      <c r="D16" s="511"/>
      <c r="E16" s="511"/>
      <c r="F16" s="261">
        <v>3</v>
      </c>
      <c r="G16" s="261"/>
      <c r="H16" s="180">
        <v>6</v>
      </c>
      <c r="I16" s="180"/>
      <c r="J16" s="185">
        <v>84</v>
      </c>
      <c r="K16" s="178"/>
      <c r="L16" s="178"/>
      <c r="M16" s="178"/>
    </row>
    <row r="17" spans="1:13" ht="17.25" customHeight="1" x14ac:dyDescent="0.2">
      <c r="A17" s="511" t="s">
        <v>200</v>
      </c>
      <c r="B17" s="511"/>
      <c r="C17" s="511"/>
      <c r="D17" s="511"/>
      <c r="E17" s="511"/>
      <c r="F17" s="261">
        <v>0</v>
      </c>
      <c r="G17" s="261"/>
      <c r="H17" s="180">
        <v>0</v>
      </c>
      <c r="I17" s="180"/>
      <c r="J17" s="185">
        <v>0</v>
      </c>
      <c r="K17" s="178"/>
      <c r="L17" s="178"/>
      <c r="M17" s="178"/>
    </row>
    <row r="18" spans="1:13" ht="28.5" customHeight="1" x14ac:dyDescent="0.2">
      <c r="A18" s="511" t="s">
        <v>199</v>
      </c>
      <c r="B18" s="511"/>
      <c r="C18" s="511"/>
      <c r="D18" s="511"/>
      <c r="E18" s="511"/>
      <c r="F18" s="238">
        <v>36</v>
      </c>
      <c r="G18" s="261"/>
      <c r="H18" s="180">
        <v>0</v>
      </c>
      <c r="I18" s="180"/>
      <c r="J18" s="185">
        <v>2</v>
      </c>
      <c r="K18" s="178"/>
      <c r="L18" s="178"/>
      <c r="M18" s="178"/>
    </row>
    <row r="19" spans="1:13" ht="17.25" customHeight="1" x14ac:dyDescent="0.2">
      <c r="A19" s="511" t="s">
        <v>198</v>
      </c>
      <c r="B19" s="511"/>
      <c r="C19" s="511"/>
      <c r="D19" s="511"/>
      <c r="E19" s="511"/>
      <c r="F19" s="238">
        <v>20</v>
      </c>
      <c r="G19" s="261"/>
      <c r="H19" s="180">
        <v>67</v>
      </c>
      <c r="I19" s="180"/>
      <c r="J19" s="185">
        <v>596</v>
      </c>
      <c r="K19" s="178"/>
      <c r="L19" s="178"/>
      <c r="M19" s="178"/>
    </row>
    <row r="20" spans="1:13" ht="17.25" customHeight="1" x14ac:dyDescent="0.2">
      <c r="A20" s="511" t="s">
        <v>197</v>
      </c>
      <c r="B20" s="511"/>
      <c r="C20" s="511"/>
      <c r="D20" s="511"/>
      <c r="E20" s="511"/>
      <c r="F20" s="238">
        <v>18</v>
      </c>
      <c r="G20" s="261"/>
      <c r="H20" s="180">
        <v>33</v>
      </c>
      <c r="I20" s="180"/>
      <c r="J20" s="185">
        <v>515</v>
      </c>
      <c r="K20" s="178"/>
      <c r="L20" s="178"/>
      <c r="M20" s="178"/>
    </row>
    <row r="21" spans="1:13" ht="17.25" customHeight="1" x14ac:dyDescent="0.2">
      <c r="A21" s="511" t="s">
        <v>196</v>
      </c>
      <c r="B21" s="511"/>
      <c r="C21" s="511"/>
      <c r="D21" s="511"/>
      <c r="E21" s="511"/>
      <c r="F21" s="238">
        <v>0</v>
      </c>
      <c r="G21" s="261"/>
      <c r="H21" s="180">
        <v>25</v>
      </c>
      <c r="I21" s="180"/>
      <c r="J21" s="185">
        <v>462</v>
      </c>
      <c r="K21" s="178"/>
      <c r="L21" s="178"/>
      <c r="M21" s="178"/>
    </row>
    <row r="22" spans="1:13" ht="28.5" customHeight="1" x14ac:dyDescent="0.2">
      <c r="A22" s="511" t="s">
        <v>195</v>
      </c>
      <c r="B22" s="511"/>
      <c r="C22" s="511"/>
      <c r="D22" s="511"/>
      <c r="E22" s="511"/>
      <c r="F22" s="238">
        <v>0</v>
      </c>
      <c r="G22" s="261"/>
      <c r="H22" s="180">
        <v>0</v>
      </c>
      <c r="I22" s="180"/>
      <c r="J22" s="185">
        <v>22</v>
      </c>
      <c r="K22" s="178"/>
      <c r="L22" s="178"/>
      <c r="M22" s="178"/>
    </row>
    <row r="23" spans="1:13" ht="28.5" customHeight="1" x14ac:dyDescent="0.2">
      <c r="A23" s="511" t="s">
        <v>194</v>
      </c>
      <c r="B23" s="511"/>
      <c r="C23" s="511"/>
      <c r="D23" s="511"/>
      <c r="E23" s="511"/>
      <c r="F23" s="238">
        <v>0</v>
      </c>
      <c r="G23" s="261"/>
      <c r="H23" s="180">
        <v>1</v>
      </c>
      <c r="I23" s="180"/>
      <c r="J23" s="185">
        <v>19</v>
      </c>
      <c r="K23" s="178"/>
      <c r="L23" s="178"/>
      <c r="M23" s="178"/>
    </row>
    <row r="24" spans="1:13" ht="17.25" customHeight="1" x14ac:dyDescent="0.2">
      <c r="A24" s="428" t="s">
        <v>193</v>
      </c>
      <c r="B24" s="428"/>
      <c r="C24" s="428"/>
      <c r="D24" s="428"/>
      <c r="E24" s="428"/>
      <c r="F24" s="178">
        <v>11</v>
      </c>
      <c r="G24" s="185"/>
      <c r="H24" s="180">
        <v>9</v>
      </c>
      <c r="I24" s="180"/>
      <c r="J24" s="185">
        <v>249</v>
      </c>
      <c r="K24" s="178"/>
      <c r="L24" s="178"/>
      <c r="M24" s="178"/>
    </row>
    <row r="25" spans="1:13" ht="17.25" customHeight="1" x14ac:dyDescent="0.2">
      <c r="A25" s="428" t="s">
        <v>192</v>
      </c>
      <c r="B25" s="428"/>
      <c r="C25" s="428"/>
      <c r="D25" s="428"/>
      <c r="E25" s="428"/>
      <c r="F25" s="185">
        <v>0</v>
      </c>
      <c r="G25" s="185"/>
      <c r="H25" s="180">
        <v>2</v>
      </c>
      <c r="I25" s="180"/>
      <c r="J25" s="185">
        <v>11</v>
      </c>
      <c r="K25" s="178"/>
      <c r="L25" s="178"/>
      <c r="M25" s="178"/>
    </row>
    <row r="26" spans="1:13" ht="28.5" customHeight="1" x14ac:dyDescent="0.2">
      <c r="A26" s="511" t="s">
        <v>191</v>
      </c>
      <c r="B26" s="511"/>
      <c r="C26" s="511"/>
      <c r="D26" s="511"/>
      <c r="E26" s="511"/>
      <c r="F26" s="261">
        <v>4</v>
      </c>
      <c r="G26" s="261"/>
      <c r="H26" s="180">
        <v>38</v>
      </c>
      <c r="I26" s="180"/>
      <c r="J26" s="185">
        <v>453</v>
      </c>
      <c r="K26" s="178"/>
      <c r="L26" s="178"/>
      <c r="M26" s="178"/>
    </row>
    <row r="27" spans="1:13" ht="28.5" customHeight="1" x14ac:dyDescent="0.2">
      <c r="A27" s="511" t="s">
        <v>190</v>
      </c>
      <c r="B27" s="511"/>
      <c r="C27" s="511"/>
      <c r="D27" s="511"/>
      <c r="E27" s="511"/>
      <c r="F27" s="261">
        <v>0</v>
      </c>
      <c r="G27" s="261"/>
      <c r="H27" s="180">
        <v>14</v>
      </c>
      <c r="I27" s="180"/>
      <c r="J27" s="185">
        <v>102</v>
      </c>
      <c r="K27" s="178"/>
      <c r="L27" s="178"/>
      <c r="M27" s="178"/>
    </row>
    <row r="28" spans="1:13" ht="39.75" customHeight="1" x14ac:dyDescent="0.2">
      <c r="A28" s="511" t="s">
        <v>189</v>
      </c>
      <c r="B28" s="511"/>
      <c r="C28" s="511"/>
      <c r="D28" s="511"/>
      <c r="E28" s="511"/>
      <c r="F28" s="379">
        <v>6</v>
      </c>
      <c r="G28" s="379"/>
      <c r="H28" s="380">
        <v>11</v>
      </c>
      <c r="I28" s="380"/>
      <c r="J28" s="334">
        <v>129</v>
      </c>
      <c r="K28" s="178"/>
    </row>
    <row r="29" spans="1:13" ht="28.5" customHeight="1" x14ac:dyDescent="0.2">
      <c r="A29" s="511" t="s">
        <v>214</v>
      </c>
      <c r="B29" s="511"/>
      <c r="C29" s="511"/>
      <c r="D29" s="511"/>
      <c r="E29" s="511"/>
      <c r="F29" s="261">
        <v>1</v>
      </c>
      <c r="G29" s="261"/>
      <c r="H29" s="180">
        <v>0</v>
      </c>
      <c r="I29" s="180"/>
      <c r="J29" s="185">
        <v>236</v>
      </c>
      <c r="K29" s="178"/>
      <c r="L29" s="178"/>
      <c r="M29" s="178"/>
    </row>
    <row r="30" spans="1:13" ht="17.25" customHeight="1" x14ac:dyDescent="0.2">
      <c r="A30" s="471"/>
      <c r="B30" s="471"/>
      <c r="C30" s="471"/>
      <c r="D30" s="471"/>
      <c r="E30" s="182"/>
      <c r="F30" s="191"/>
      <c r="G30" s="191"/>
      <c r="H30" s="191"/>
      <c r="I30" s="191"/>
      <c r="J30" s="182"/>
    </row>
    <row r="31" spans="1:13" x14ac:dyDescent="0.2">
      <c r="A31" s="178"/>
      <c r="B31" s="178"/>
      <c r="C31" s="178"/>
      <c r="D31" s="178"/>
      <c r="E31" s="178"/>
      <c r="F31" s="178"/>
      <c r="G31" s="178"/>
      <c r="H31" s="178"/>
      <c r="I31" s="178"/>
      <c r="J31" s="267"/>
    </row>
    <row r="32" spans="1:13" x14ac:dyDescent="0.2">
      <c r="A32" s="198" t="s">
        <v>9</v>
      </c>
      <c r="B32" s="178"/>
      <c r="C32" s="178"/>
      <c r="D32" s="433" t="s">
        <v>904</v>
      </c>
      <c r="E32" s="433"/>
      <c r="F32" s="433"/>
      <c r="G32" s="433"/>
      <c r="H32" s="433"/>
      <c r="I32" s="433"/>
      <c r="J32" s="433"/>
    </row>
    <row r="33" spans="1:10" x14ac:dyDescent="0.2">
      <c r="A33" s="178"/>
      <c r="B33" s="178"/>
      <c r="C33" s="178"/>
      <c r="D33" s="433"/>
      <c r="E33" s="433"/>
      <c r="F33" s="433"/>
      <c r="G33" s="433"/>
      <c r="H33" s="433"/>
      <c r="I33" s="433"/>
      <c r="J33" s="433"/>
    </row>
    <row r="34" spans="1:10" x14ac:dyDescent="0.2">
      <c r="A34" s="178"/>
      <c r="B34" s="178"/>
      <c r="C34" s="178"/>
      <c r="D34" s="543" t="s">
        <v>211</v>
      </c>
      <c r="E34" s="543"/>
      <c r="F34" s="543"/>
      <c r="G34" s="543"/>
      <c r="H34" s="543"/>
      <c r="I34" s="543"/>
      <c r="J34" s="543"/>
    </row>
    <row r="35" spans="1:10" x14ac:dyDescent="0.2">
      <c r="A35" s="181" t="s">
        <v>10</v>
      </c>
      <c r="B35" s="178"/>
      <c r="C35" s="178"/>
      <c r="D35" s="543" t="s">
        <v>773</v>
      </c>
      <c r="E35" s="543"/>
      <c r="F35" s="543"/>
      <c r="G35" s="543"/>
      <c r="H35" s="543"/>
      <c r="I35" s="543"/>
      <c r="J35" s="543"/>
    </row>
    <row r="36" spans="1:10" x14ac:dyDescent="0.2">
      <c r="A36" s="178" t="s">
        <v>7</v>
      </c>
      <c r="B36" s="178"/>
      <c r="C36" s="178"/>
      <c r="D36" s="543" t="s">
        <v>778</v>
      </c>
      <c r="E36" s="543"/>
      <c r="F36" s="543"/>
      <c r="G36" s="543"/>
      <c r="H36" s="543"/>
      <c r="I36" s="543"/>
      <c r="J36" s="543"/>
    </row>
    <row r="37" spans="1:10" x14ac:dyDescent="0.2">
      <c r="A37" s="198" t="s">
        <v>12</v>
      </c>
      <c r="B37" s="178"/>
      <c r="C37" s="178"/>
      <c r="D37" s="561" t="s">
        <v>759</v>
      </c>
      <c r="E37" s="561"/>
      <c r="F37" s="561"/>
      <c r="G37" s="561"/>
      <c r="H37" s="561"/>
      <c r="I37" s="561"/>
      <c r="J37" s="561"/>
    </row>
    <row r="38" spans="1:10" x14ac:dyDescent="0.2">
      <c r="A38" s="198"/>
      <c r="B38" s="178"/>
      <c r="C38" s="178"/>
      <c r="D38" s="561"/>
      <c r="E38" s="561"/>
      <c r="F38" s="561"/>
      <c r="G38" s="561"/>
      <c r="H38" s="561"/>
      <c r="I38" s="561"/>
      <c r="J38" s="561"/>
    </row>
    <row r="39" spans="1:10" x14ac:dyDescent="0.2">
      <c r="A39" s="198"/>
      <c r="B39" s="178"/>
      <c r="C39" s="178"/>
      <c r="D39" s="435" t="s">
        <v>753</v>
      </c>
      <c r="E39" s="435"/>
      <c r="F39" s="435"/>
      <c r="G39" s="435"/>
      <c r="H39" s="435"/>
      <c r="I39" s="435"/>
      <c r="J39" s="435"/>
    </row>
    <row r="40" spans="1:10" x14ac:dyDescent="0.2">
      <c r="A40" s="198"/>
      <c r="B40" s="178"/>
      <c r="C40" s="178"/>
      <c r="D40" s="435"/>
      <c r="E40" s="435"/>
      <c r="F40" s="435"/>
      <c r="G40" s="435"/>
      <c r="H40" s="435"/>
      <c r="I40" s="435"/>
      <c r="J40" s="435"/>
    </row>
    <row r="41" spans="1:10" x14ac:dyDescent="0.2">
      <c r="A41" s="198"/>
      <c r="B41" s="178"/>
      <c r="C41" s="178"/>
      <c r="D41" s="512" t="s">
        <v>774</v>
      </c>
      <c r="E41" s="512"/>
      <c r="F41" s="512"/>
      <c r="G41" s="512"/>
      <c r="H41" s="512"/>
      <c r="I41" s="512"/>
      <c r="J41" s="512"/>
    </row>
    <row r="42" spans="1:10" x14ac:dyDescent="0.2">
      <c r="A42" s="198"/>
      <c r="B42" s="178"/>
      <c r="C42" s="178"/>
      <c r="D42" s="512"/>
      <c r="E42" s="512"/>
      <c r="F42" s="512"/>
      <c r="G42" s="512"/>
      <c r="H42" s="512"/>
      <c r="I42" s="512"/>
      <c r="J42" s="512"/>
    </row>
    <row r="43" spans="1:10" x14ac:dyDescent="0.2">
      <c r="A43" s="198"/>
      <c r="B43" s="178"/>
      <c r="C43" s="178"/>
      <c r="D43" s="468" t="s">
        <v>763</v>
      </c>
      <c r="E43" s="468"/>
      <c r="F43" s="468"/>
      <c r="G43" s="468"/>
      <c r="H43" s="468"/>
      <c r="I43" s="468"/>
      <c r="J43" s="468"/>
    </row>
    <row r="44" spans="1:10" x14ac:dyDescent="0.2">
      <c r="A44" s="198"/>
      <c r="B44" s="178"/>
      <c r="C44" s="178"/>
      <c r="D44" s="435" t="s">
        <v>770</v>
      </c>
      <c r="E44" s="435"/>
      <c r="F44" s="435"/>
      <c r="G44" s="435"/>
      <c r="H44" s="435"/>
      <c r="I44" s="435"/>
      <c r="J44" s="435"/>
    </row>
    <row r="45" spans="1:10" x14ac:dyDescent="0.2">
      <c r="A45" s="198"/>
      <c r="B45" s="178"/>
      <c r="C45" s="178"/>
      <c r="D45" s="435" t="s">
        <v>754</v>
      </c>
      <c r="E45" s="435"/>
      <c r="F45" s="435"/>
      <c r="G45" s="435"/>
      <c r="H45" s="435"/>
      <c r="I45" s="435"/>
      <c r="J45" s="435"/>
    </row>
    <row r="46" spans="1:10" x14ac:dyDescent="0.2">
      <c r="A46" s="198"/>
      <c r="B46" s="178"/>
      <c r="C46" s="178"/>
      <c r="D46" s="438" t="s">
        <v>755</v>
      </c>
      <c r="E46" s="438"/>
      <c r="F46" s="438"/>
      <c r="G46" s="438"/>
      <c r="H46" s="438"/>
      <c r="I46" s="438"/>
      <c r="J46" s="438"/>
    </row>
    <row r="47" spans="1:10" x14ac:dyDescent="0.2">
      <c r="A47" s="198"/>
      <c r="B47" s="178"/>
      <c r="C47" s="178"/>
      <c r="D47" s="438" t="s">
        <v>756</v>
      </c>
      <c r="E47" s="438"/>
      <c r="F47" s="438"/>
      <c r="G47" s="438"/>
      <c r="H47" s="438"/>
      <c r="I47" s="438"/>
      <c r="J47" s="438"/>
    </row>
    <row r="48" spans="1:10" x14ac:dyDescent="0.2">
      <c r="A48" s="198"/>
      <c r="B48" s="178"/>
      <c r="C48" s="178"/>
      <c r="D48" s="428" t="s">
        <v>776</v>
      </c>
      <c r="E48" s="428"/>
      <c r="F48" s="428"/>
      <c r="G48" s="428"/>
      <c r="H48" s="428"/>
      <c r="I48" s="428"/>
      <c r="J48" s="428"/>
    </row>
    <row r="49" spans="1:10" x14ac:dyDescent="0.2">
      <c r="A49" s="198"/>
      <c r="B49" s="178"/>
      <c r="C49" s="178"/>
      <c r="D49" s="467" t="s">
        <v>760</v>
      </c>
      <c r="E49" s="467"/>
      <c r="F49" s="467"/>
      <c r="G49" s="467"/>
      <c r="H49" s="467"/>
      <c r="I49" s="467"/>
      <c r="J49" s="467"/>
    </row>
    <row r="50" spans="1:10" x14ac:dyDescent="0.2">
      <c r="A50" s="198"/>
      <c r="B50" s="178"/>
      <c r="C50" s="178"/>
      <c r="D50" s="467"/>
      <c r="E50" s="467"/>
      <c r="F50" s="467"/>
      <c r="G50" s="467"/>
      <c r="H50" s="467"/>
      <c r="I50" s="467"/>
      <c r="J50" s="467"/>
    </row>
    <row r="51" spans="1:10" hidden="1" x14ac:dyDescent="0.2">
      <c r="A51" s="177" t="s">
        <v>1</v>
      </c>
    </row>
  </sheetData>
  <mergeCells count="39">
    <mergeCell ref="A27:E27"/>
    <mergeCell ref="D32:J33"/>
    <mergeCell ref="D49:J50"/>
    <mergeCell ref="D41:J42"/>
    <mergeCell ref="D43:J43"/>
    <mergeCell ref="D44:J44"/>
    <mergeCell ref="D45:J45"/>
    <mergeCell ref="A29:E29"/>
    <mergeCell ref="D37:J38"/>
    <mergeCell ref="A30:D30"/>
    <mergeCell ref="A2:H2"/>
    <mergeCell ref="A3:H3"/>
    <mergeCell ref="A11:E11"/>
    <mergeCell ref="A12:E12"/>
    <mergeCell ref="A13:E13"/>
    <mergeCell ref="A14:E14"/>
    <mergeCell ref="A4:H4"/>
    <mergeCell ref="A7:E7"/>
    <mergeCell ref="A10:E10"/>
    <mergeCell ref="A20:E20"/>
    <mergeCell ref="A24:E24"/>
    <mergeCell ref="A25:E25"/>
    <mergeCell ref="D46:J46"/>
    <mergeCell ref="D47:J47"/>
    <mergeCell ref="D39:J40"/>
    <mergeCell ref="A21:E21"/>
    <mergeCell ref="A22:E22"/>
    <mergeCell ref="A23:E23"/>
    <mergeCell ref="A26:E26"/>
    <mergeCell ref="D34:J34"/>
    <mergeCell ref="D35:J35"/>
    <mergeCell ref="D36:J36"/>
    <mergeCell ref="D48:J48"/>
    <mergeCell ref="A15:E15"/>
    <mergeCell ref="A16:E16"/>
    <mergeCell ref="A28:E28"/>
    <mergeCell ref="A17:E17"/>
    <mergeCell ref="A18:E18"/>
    <mergeCell ref="A19:E19"/>
  </mergeCells>
  <hyperlinks>
    <hyperlink ref="J2" location="Índice!A1" tooltip="Ir a Índice" display="Índice!A1"/>
  </hyperlinks>
  <pageMargins left="0.78740157480314965" right="0.59055118110236227" top="0.96875" bottom="0.86614173228346458" header="0" footer="0.39370078740157483"/>
  <pageSetup orientation="portrait" r:id="rId1"/>
  <headerFooter alignWithMargins="0">
    <oddHeader>&amp;L&amp;"Arial,Negrita"&amp;12&amp;K000080INEGI. Anuario estadístico y geográfico de Veracruz de Ignacio de la Llave 2016.
Componente Salud</oddHeader>
    <oddFooter>&amp;R&amp;P/&amp;N</oddFooter>
  </headerFooter>
  <rowBreaks count="1" manualBreakCount="1">
    <brk id="28" max="9" man="1"/>
  </row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1"/>
  <sheetViews>
    <sheetView view="pageLayout" zoomScaleNormal="100" workbookViewId="0">
      <selection activeCell="E5" sqref="E5"/>
    </sheetView>
  </sheetViews>
  <sheetFormatPr baseColWidth="10" defaultColWidth="0" defaultRowHeight="10.199999999999999" zeroHeight="1" x14ac:dyDescent="0.2"/>
  <cols>
    <col min="1" max="1" width="2.140625" style="174" customWidth="1"/>
    <col min="2" max="2" width="2.85546875" style="174" customWidth="1"/>
    <col min="3" max="3" width="1.42578125" style="174" customWidth="1"/>
    <col min="4" max="4" width="2.7109375" style="174" customWidth="1"/>
    <col min="5" max="5" width="39.85546875" style="174" customWidth="1"/>
    <col min="6" max="6" width="15.85546875" style="175" customWidth="1"/>
    <col min="7" max="8" width="16" style="174" customWidth="1"/>
    <col min="9" max="9" width="18.28515625" style="174" customWidth="1"/>
    <col min="10" max="16384" width="0" style="174" hidden="1"/>
  </cols>
  <sheetData>
    <row r="1" spans="1:11" ht="7.5" customHeight="1" x14ac:dyDescent="0.2"/>
    <row r="2" spans="1:11" ht="13.2" x14ac:dyDescent="0.25">
      <c r="A2" s="429" t="s">
        <v>219</v>
      </c>
      <c r="B2" s="482"/>
      <c r="C2" s="482"/>
      <c r="D2" s="482"/>
      <c r="E2" s="482"/>
      <c r="F2" s="482"/>
      <c r="G2" s="482"/>
      <c r="H2" s="482"/>
      <c r="I2" s="314" t="s">
        <v>221</v>
      </c>
      <c r="J2" s="174" t="s">
        <v>1</v>
      </c>
      <c r="K2" s="22"/>
    </row>
    <row r="3" spans="1:11" ht="12.75" customHeight="1" x14ac:dyDescent="0.25">
      <c r="A3" s="429" t="s">
        <v>905</v>
      </c>
      <c r="B3" s="482"/>
      <c r="C3" s="482"/>
      <c r="D3" s="482"/>
      <c r="E3" s="482"/>
      <c r="F3" s="482"/>
      <c r="G3" s="482"/>
      <c r="H3" s="482"/>
      <c r="K3" s="224"/>
    </row>
    <row r="4" spans="1:11" ht="13.2" x14ac:dyDescent="0.25">
      <c r="A4" s="429" t="s">
        <v>877</v>
      </c>
      <c r="B4" s="482"/>
      <c r="C4" s="482"/>
      <c r="D4" s="482"/>
      <c r="E4" s="482"/>
      <c r="F4" s="482"/>
      <c r="G4" s="482"/>
      <c r="H4" s="482"/>
      <c r="K4" s="73"/>
    </row>
    <row r="5" spans="1:11" x14ac:dyDescent="0.2">
      <c r="A5" s="195"/>
      <c r="B5" s="195"/>
      <c r="C5" s="195"/>
      <c r="D5" s="195"/>
      <c r="E5" s="195"/>
      <c r="F5" s="196"/>
      <c r="G5" s="196"/>
      <c r="H5" s="195"/>
      <c r="I5" s="190"/>
    </row>
    <row r="6" spans="1:11" ht="1.5" customHeight="1" x14ac:dyDescent="0.2"/>
    <row r="7" spans="1:11" ht="11.25" customHeight="1" x14ac:dyDescent="0.2">
      <c r="A7" s="579" t="s">
        <v>216</v>
      </c>
      <c r="B7" s="580"/>
      <c r="C7" s="580"/>
      <c r="D7" s="580"/>
      <c r="E7" s="580"/>
      <c r="F7" s="194" t="s">
        <v>4</v>
      </c>
      <c r="G7" s="192" t="s">
        <v>174</v>
      </c>
      <c r="H7" s="192" t="s">
        <v>173</v>
      </c>
      <c r="I7" s="192" t="s">
        <v>752</v>
      </c>
    </row>
    <row r="8" spans="1:11" ht="1.5" customHeight="1" x14ac:dyDescent="0.2">
      <c r="A8" s="190"/>
      <c r="B8" s="190"/>
      <c r="C8" s="190"/>
      <c r="D8" s="190"/>
      <c r="E8" s="190"/>
      <c r="F8" s="191"/>
      <c r="G8" s="191"/>
      <c r="H8" s="190"/>
      <c r="I8" s="190"/>
    </row>
    <row r="9" spans="1:11" ht="6" customHeight="1" x14ac:dyDescent="0.2">
      <c r="A9" s="259"/>
      <c r="B9" s="259"/>
      <c r="C9" s="259"/>
      <c r="D9" s="259"/>
      <c r="E9" s="259"/>
      <c r="F9" s="176"/>
      <c r="G9" s="176"/>
      <c r="H9" s="259"/>
      <c r="I9" s="259"/>
    </row>
    <row r="10" spans="1:11" ht="17.25" customHeight="1" x14ac:dyDescent="0.2">
      <c r="A10" s="564" t="s">
        <v>4</v>
      </c>
      <c r="B10" s="564"/>
      <c r="C10" s="564"/>
      <c r="D10" s="564"/>
      <c r="E10" s="564"/>
      <c r="F10" s="187">
        <f t="shared" ref="F10:F29" si="0">SUM(G10:I10)</f>
        <v>11344</v>
      </c>
      <c r="G10" s="208">
        <f>SUM(G11:G29)</f>
        <v>5868</v>
      </c>
      <c r="H10" s="208">
        <f>SUM(H11:H29)</f>
        <v>5475</v>
      </c>
      <c r="I10" s="208">
        <f>SUM(I11:I29)</f>
        <v>1</v>
      </c>
      <c r="K10" s="22"/>
    </row>
    <row r="11" spans="1:11" ht="34.5" customHeight="1" x14ac:dyDescent="0.2">
      <c r="A11" s="511" t="s">
        <v>206</v>
      </c>
      <c r="B11" s="511"/>
      <c r="C11" s="511"/>
      <c r="D11" s="511"/>
      <c r="E11" s="511"/>
      <c r="F11" s="187">
        <f t="shared" si="0"/>
        <v>669</v>
      </c>
      <c r="G11" s="185">
        <v>395</v>
      </c>
      <c r="H11" s="185">
        <v>274</v>
      </c>
      <c r="I11" s="185">
        <v>0</v>
      </c>
      <c r="K11" s="22"/>
    </row>
    <row r="12" spans="1:11" ht="17.25" customHeight="1" x14ac:dyDescent="0.2">
      <c r="A12" s="511" t="s">
        <v>205</v>
      </c>
      <c r="B12" s="511"/>
      <c r="C12" s="511"/>
      <c r="D12" s="511"/>
      <c r="E12" s="511"/>
      <c r="F12" s="187">
        <f t="shared" si="0"/>
        <v>1331</v>
      </c>
      <c r="G12" s="185">
        <v>648</v>
      </c>
      <c r="H12" s="185">
        <v>683</v>
      </c>
      <c r="I12" s="185">
        <v>0</v>
      </c>
      <c r="K12" s="73"/>
    </row>
    <row r="13" spans="1:11" ht="39.75" customHeight="1" x14ac:dyDescent="0.2">
      <c r="A13" s="511" t="s">
        <v>215</v>
      </c>
      <c r="B13" s="511"/>
      <c r="C13" s="511"/>
      <c r="D13" s="511"/>
      <c r="E13" s="511"/>
      <c r="F13" s="333">
        <f t="shared" si="0"/>
        <v>56</v>
      </c>
      <c r="G13" s="334">
        <v>31</v>
      </c>
      <c r="H13" s="334">
        <v>25</v>
      </c>
      <c r="I13" s="334">
        <v>0</v>
      </c>
    </row>
    <row r="14" spans="1:11" ht="28.5" customHeight="1" x14ac:dyDescent="0.2">
      <c r="A14" s="511" t="s">
        <v>203</v>
      </c>
      <c r="B14" s="511"/>
      <c r="C14" s="511"/>
      <c r="D14" s="511"/>
      <c r="E14" s="511"/>
      <c r="F14" s="187">
        <f t="shared" si="0"/>
        <v>1836</v>
      </c>
      <c r="G14" s="185">
        <v>847</v>
      </c>
      <c r="H14" s="185">
        <v>989</v>
      </c>
      <c r="I14" s="185">
        <v>0</v>
      </c>
    </row>
    <row r="15" spans="1:11" ht="17.25" customHeight="1" x14ac:dyDescent="0.2">
      <c r="A15" s="511" t="s">
        <v>202</v>
      </c>
      <c r="B15" s="511"/>
      <c r="C15" s="511"/>
      <c r="D15" s="511"/>
      <c r="E15" s="511"/>
      <c r="F15" s="187">
        <f t="shared" si="0"/>
        <v>17</v>
      </c>
      <c r="G15" s="185">
        <v>12</v>
      </c>
      <c r="H15" s="185">
        <v>5</v>
      </c>
      <c r="I15" s="185">
        <v>0</v>
      </c>
    </row>
    <row r="16" spans="1:11" ht="17.25" customHeight="1" x14ac:dyDescent="0.2">
      <c r="A16" s="511" t="s">
        <v>201</v>
      </c>
      <c r="B16" s="511"/>
      <c r="C16" s="511"/>
      <c r="D16" s="511"/>
      <c r="E16" s="511"/>
      <c r="F16" s="187">
        <f t="shared" si="0"/>
        <v>195</v>
      </c>
      <c r="G16" s="185">
        <v>120</v>
      </c>
      <c r="H16" s="185">
        <v>75</v>
      </c>
      <c r="I16" s="185">
        <v>0</v>
      </c>
    </row>
    <row r="17" spans="1:9" ht="17.25" customHeight="1" x14ac:dyDescent="0.2">
      <c r="A17" s="511" t="s">
        <v>200</v>
      </c>
      <c r="B17" s="511"/>
      <c r="C17" s="511"/>
      <c r="D17" s="511"/>
      <c r="E17" s="511"/>
      <c r="F17" s="187">
        <f t="shared" si="0"/>
        <v>0</v>
      </c>
      <c r="G17" s="185">
        <v>0</v>
      </c>
      <c r="H17" s="185">
        <v>0</v>
      </c>
      <c r="I17" s="185">
        <v>0</v>
      </c>
    </row>
    <row r="18" spans="1:9" ht="28.5" customHeight="1" x14ac:dyDescent="0.2">
      <c r="A18" s="511" t="s">
        <v>199</v>
      </c>
      <c r="B18" s="511"/>
      <c r="C18" s="511"/>
      <c r="D18" s="511"/>
      <c r="E18" s="511"/>
      <c r="F18" s="187">
        <f t="shared" si="0"/>
        <v>38</v>
      </c>
      <c r="G18" s="185">
        <v>21</v>
      </c>
      <c r="H18" s="185">
        <v>17</v>
      </c>
      <c r="I18" s="185">
        <v>0</v>
      </c>
    </row>
    <row r="19" spans="1:9" ht="17.25" customHeight="1" x14ac:dyDescent="0.2">
      <c r="A19" s="511" t="s">
        <v>198</v>
      </c>
      <c r="B19" s="511"/>
      <c r="C19" s="511"/>
      <c r="D19" s="511"/>
      <c r="E19" s="511"/>
      <c r="F19" s="187">
        <f t="shared" si="0"/>
        <v>2188</v>
      </c>
      <c r="G19" s="185">
        <v>1087</v>
      </c>
      <c r="H19" s="185">
        <v>1101</v>
      </c>
      <c r="I19" s="185">
        <v>0</v>
      </c>
    </row>
    <row r="20" spans="1:9" ht="17.25" customHeight="1" x14ac:dyDescent="0.2">
      <c r="A20" s="511" t="s">
        <v>197</v>
      </c>
      <c r="B20" s="511"/>
      <c r="C20" s="511"/>
      <c r="D20" s="511"/>
      <c r="E20" s="511"/>
      <c r="F20" s="187">
        <f t="shared" si="0"/>
        <v>1277</v>
      </c>
      <c r="G20" s="185">
        <v>624</v>
      </c>
      <c r="H20" s="185">
        <v>653</v>
      </c>
      <c r="I20" s="185">
        <v>0</v>
      </c>
    </row>
    <row r="21" spans="1:9" ht="17.25" customHeight="1" x14ac:dyDescent="0.2">
      <c r="A21" s="511" t="s">
        <v>196</v>
      </c>
      <c r="B21" s="511"/>
      <c r="C21" s="511"/>
      <c r="D21" s="511"/>
      <c r="E21" s="511"/>
      <c r="F21" s="187">
        <f t="shared" si="0"/>
        <v>1368</v>
      </c>
      <c r="G21" s="185">
        <v>773</v>
      </c>
      <c r="H21" s="185">
        <v>595</v>
      </c>
      <c r="I21" s="185">
        <v>0</v>
      </c>
    </row>
    <row r="22" spans="1:9" ht="28.5" customHeight="1" x14ac:dyDescent="0.2">
      <c r="A22" s="511" t="s">
        <v>195</v>
      </c>
      <c r="B22" s="511"/>
      <c r="C22" s="511"/>
      <c r="D22" s="511"/>
      <c r="E22" s="511"/>
      <c r="F22" s="187">
        <f t="shared" si="0"/>
        <v>47</v>
      </c>
      <c r="G22" s="185">
        <v>19</v>
      </c>
      <c r="H22" s="185">
        <v>28</v>
      </c>
      <c r="I22" s="185">
        <v>0</v>
      </c>
    </row>
    <row r="23" spans="1:9" ht="28.5" customHeight="1" x14ac:dyDescent="0.2">
      <c r="A23" s="511" t="s">
        <v>194</v>
      </c>
      <c r="B23" s="511"/>
      <c r="C23" s="511"/>
      <c r="D23" s="511"/>
      <c r="E23" s="511"/>
      <c r="F23" s="187">
        <f t="shared" si="0"/>
        <v>50</v>
      </c>
      <c r="G23" s="185">
        <v>15</v>
      </c>
      <c r="H23" s="185">
        <v>35</v>
      </c>
      <c r="I23" s="185">
        <v>0</v>
      </c>
    </row>
    <row r="24" spans="1:9" ht="17.25" customHeight="1" x14ac:dyDescent="0.2">
      <c r="A24" s="428" t="s">
        <v>193</v>
      </c>
      <c r="B24" s="428"/>
      <c r="C24" s="428"/>
      <c r="D24" s="428"/>
      <c r="E24" s="428"/>
      <c r="F24" s="187">
        <f t="shared" si="0"/>
        <v>674</v>
      </c>
      <c r="G24" s="185">
        <v>347</v>
      </c>
      <c r="H24" s="185">
        <v>327</v>
      </c>
      <c r="I24" s="185">
        <v>0</v>
      </c>
    </row>
    <row r="25" spans="1:9" ht="17.25" customHeight="1" x14ac:dyDescent="0.2">
      <c r="A25" s="428" t="s">
        <v>192</v>
      </c>
      <c r="B25" s="428"/>
      <c r="C25" s="428"/>
      <c r="D25" s="428"/>
      <c r="E25" s="428"/>
      <c r="F25" s="187">
        <f t="shared" si="0"/>
        <v>23</v>
      </c>
      <c r="G25" s="185">
        <v>0</v>
      </c>
      <c r="H25" s="185">
        <v>23</v>
      </c>
      <c r="I25" s="185">
        <v>0</v>
      </c>
    </row>
    <row r="26" spans="1:9" ht="28.5" customHeight="1" x14ac:dyDescent="0.2">
      <c r="A26" s="511" t="s">
        <v>191</v>
      </c>
      <c r="B26" s="511"/>
      <c r="C26" s="511"/>
      <c r="D26" s="511"/>
      <c r="E26" s="511"/>
      <c r="F26" s="187">
        <f t="shared" si="0"/>
        <v>681</v>
      </c>
      <c r="G26" s="185">
        <v>404</v>
      </c>
      <c r="H26" s="185">
        <v>276</v>
      </c>
      <c r="I26" s="185">
        <v>1</v>
      </c>
    </row>
    <row r="27" spans="1:9" ht="28.5" customHeight="1" x14ac:dyDescent="0.2">
      <c r="A27" s="511" t="s">
        <v>190</v>
      </c>
      <c r="B27" s="511"/>
      <c r="C27" s="511"/>
      <c r="D27" s="511"/>
      <c r="E27" s="511"/>
      <c r="F27" s="187">
        <f t="shared" si="0"/>
        <v>230</v>
      </c>
      <c r="G27" s="185">
        <v>121</v>
      </c>
      <c r="H27" s="185">
        <v>109</v>
      </c>
      <c r="I27" s="175">
        <v>0</v>
      </c>
    </row>
    <row r="28" spans="1:9" ht="39.75" customHeight="1" x14ac:dyDescent="0.2">
      <c r="A28" s="511" t="s">
        <v>189</v>
      </c>
      <c r="B28" s="511"/>
      <c r="C28" s="511"/>
      <c r="D28" s="511"/>
      <c r="E28" s="511"/>
      <c r="F28" s="333">
        <f t="shared" si="0"/>
        <v>215</v>
      </c>
      <c r="G28" s="334">
        <v>107</v>
      </c>
      <c r="H28" s="334">
        <v>108</v>
      </c>
      <c r="I28" s="334">
        <v>0</v>
      </c>
    </row>
    <row r="29" spans="1:9" ht="28.5" customHeight="1" x14ac:dyDescent="0.2">
      <c r="A29" s="511" t="s">
        <v>214</v>
      </c>
      <c r="B29" s="511"/>
      <c r="C29" s="511"/>
      <c r="D29" s="511"/>
      <c r="E29" s="511"/>
      <c r="F29" s="187">
        <f t="shared" si="0"/>
        <v>449</v>
      </c>
      <c r="G29" s="185">
        <v>297</v>
      </c>
      <c r="H29" s="185">
        <v>152</v>
      </c>
      <c r="I29" s="185">
        <v>0</v>
      </c>
    </row>
    <row r="30" spans="1:9" ht="17.25" customHeight="1" x14ac:dyDescent="0.2">
      <c r="A30" s="471"/>
      <c r="B30" s="471"/>
      <c r="C30" s="471"/>
      <c r="D30" s="471"/>
      <c r="E30" s="182"/>
      <c r="F30" s="191"/>
      <c r="G30" s="191"/>
      <c r="H30" s="182"/>
      <c r="I30" s="182"/>
    </row>
    <row r="31" spans="1:9" ht="11.25" customHeight="1" x14ac:dyDescent="0.2">
      <c r="A31" s="264"/>
      <c r="B31" s="264"/>
      <c r="C31" s="264"/>
      <c r="D31" s="264"/>
      <c r="E31" s="264"/>
      <c r="F31" s="176"/>
      <c r="G31" s="176"/>
      <c r="H31" s="264"/>
      <c r="I31" s="267"/>
    </row>
    <row r="32" spans="1:9" x14ac:dyDescent="0.2">
      <c r="A32" s="198" t="s">
        <v>9</v>
      </c>
      <c r="B32" s="178"/>
      <c r="C32" s="378"/>
      <c r="D32" s="433" t="s">
        <v>904</v>
      </c>
      <c r="E32" s="582"/>
      <c r="F32" s="582"/>
      <c r="G32" s="582"/>
      <c r="H32" s="582"/>
      <c r="I32" s="582"/>
    </row>
    <row r="33" spans="1:10" x14ac:dyDescent="0.2">
      <c r="A33" s="178"/>
      <c r="B33" s="178"/>
      <c r="C33" s="378"/>
      <c r="D33" s="582"/>
      <c r="E33" s="582"/>
      <c r="F33" s="582"/>
      <c r="G33" s="582"/>
      <c r="H33" s="582"/>
      <c r="I33" s="582"/>
    </row>
    <row r="34" spans="1:10" x14ac:dyDescent="0.2">
      <c r="A34" s="178"/>
      <c r="B34" s="178"/>
      <c r="C34" s="178"/>
      <c r="D34" s="543" t="s">
        <v>211</v>
      </c>
      <c r="E34" s="543"/>
      <c r="F34" s="543"/>
      <c r="G34" s="543"/>
      <c r="H34" s="543"/>
      <c r="I34" s="543"/>
    </row>
    <row r="35" spans="1:10" x14ac:dyDescent="0.2">
      <c r="A35" s="178"/>
      <c r="B35" s="178"/>
      <c r="C35" s="238"/>
      <c r="D35" s="433" t="s">
        <v>829</v>
      </c>
      <c r="E35" s="433"/>
      <c r="F35" s="433"/>
      <c r="G35" s="433"/>
      <c r="H35" s="433"/>
      <c r="I35" s="433"/>
    </row>
    <row r="36" spans="1:10" x14ac:dyDescent="0.2">
      <c r="A36" s="178"/>
      <c r="B36" s="178"/>
      <c r="C36" s="238"/>
      <c r="D36" s="433"/>
      <c r="E36" s="433"/>
      <c r="F36" s="433"/>
      <c r="G36" s="433"/>
      <c r="H36" s="433"/>
      <c r="I36" s="433"/>
    </row>
    <row r="37" spans="1:10" x14ac:dyDescent="0.2">
      <c r="A37" s="198" t="s">
        <v>12</v>
      </c>
      <c r="B37" s="178"/>
      <c r="C37" s="178"/>
      <c r="D37" s="583" t="s">
        <v>759</v>
      </c>
      <c r="E37" s="583"/>
      <c r="F37" s="583"/>
      <c r="G37" s="583"/>
      <c r="H37" s="583"/>
      <c r="I37" s="583"/>
    </row>
    <row r="38" spans="1:10" x14ac:dyDescent="0.2">
      <c r="A38" s="198"/>
      <c r="B38" s="178"/>
      <c r="C38" s="178"/>
      <c r="D38" s="583"/>
      <c r="E38" s="583"/>
      <c r="F38" s="583"/>
      <c r="G38" s="583"/>
      <c r="H38" s="583"/>
      <c r="I38" s="583"/>
    </row>
    <row r="39" spans="1:10" x14ac:dyDescent="0.2">
      <c r="A39" s="198"/>
      <c r="B39" s="178"/>
      <c r="C39" s="178"/>
      <c r="D39" s="435" t="s">
        <v>753</v>
      </c>
      <c r="E39" s="435"/>
      <c r="F39" s="435"/>
      <c r="G39" s="435"/>
      <c r="H39" s="435"/>
      <c r="I39" s="435"/>
    </row>
    <row r="40" spans="1:10" x14ac:dyDescent="0.2">
      <c r="A40" s="198"/>
      <c r="B40" s="178"/>
      <c r="C40" s="178"/>
      <c r="D40" s="435"/>
      <c r="E40" s="435"/>
      <c r="F40" s="435"/>
      <c r="G40" s="435"/>
      <c r="H40" s="435"/>
      <c r="I40" s="435"/>
    </row>
    <row r="41" spans="1:10" x14ac:dyDescent="0.2">
      <c r="A41" s="198"/>
      <c r="B41" s="178"/>
      <c r="C41" s="178"/>
      <c r="D41" s="512" t="s">
        <v>774</v>
      </c>
      <c r="E41" s="512"/>
      <c r="F41" s="512"/>
      <c r="G41" s="512"/>
      <c r="H41" s="512"/>
      <c r="I41" s="512"/>
    </row>
    <row r="42" spans="1:10" x14ac:dyDescent="0.2">
      <c r="A42" s="198"/>
      <c r="B42" s="178"/>
      <c r="C42" s="178"/>
      <c r="D42" s="512"/>
      <c r="E42" s="512"/>
      <c r="F42" s="512"/>
      <c r="G42" s="512"/>
      <c r="H42" s="512"/>
      <c r="I42" s="512"/>
    </row>
    <row r="43" spans="1:10" x14ac:dyDescent="0.2">
      <c r="A43" s="198"/>
      <c r="B43" s="178"/>
      <c r="C43" s="178"/>
      <c r="D43" s="468" t="s">
        <v>763</v>
      </c>
      <c r="E43" s="468"/>
      <c r="F43" s="468"/>
      <c r="G43" s="468"/>
      <c r="H43" s="468"/>
      <c r="I43" s="468"/>
    </row>
    <row r="44" spans="1:10" x14ac:dyDescent="0.2">
      <c r="A44" s="198"/>
      <c r="B44" s="178"/>
      <c r="C44" s="178"/>
      <c r="D44" s="435" t="s">
        <v>770</v>
      </c>
      <c r="E44" s="435"/>
      <c r="F44" s="435"/>
      <c r="G44" s="435"/>
      <c r="H44" s="435"/>
      <c r="I44" s="435"/>
    </row>
    <row r="45" spans="1:10" x14ac:dyDescent="0.2">
      <c r="A45" s="198"/>
      <c r="B45" s="178"/>
      <c r="C45" s="178"/>
      <c r="D45" s="435" t="s">
        <v>754</v>
      </c>
      <c r="E45" s="435"/>
      <c r="F45" s="435"/>
      <c r="G45" s="435"/>
      <c r="H45" s="435"/>
      <c r="I45" s="435"/>
    </row>
    <row r="46" spans="1:10" x14ac:dyDescent="0.2">
      <c r="A46" s="198"/>
      <c r="B46" s="178"/>
      <c r="C46" s="178"/>
      <c r="D46" s="438" t="s">
        <v>755</v>
      </c>
      <c r="E46" s="438"/>
      <c r="F46" s="438"/>
      <c r="G46" s="438"/>
      <c r="H46" s="438"/>
      <c r="I46" s="438"/>
      <c r="J46" s="181"/>
    </row>
    <row r="47" spans="1:10" x14ac:dyDescent="0.2">
      <c r="A47" s="198"/>
      <c r="B47" s="178"/>
      <c r="C47" s="178"/>
      <c r="D47" s="438" t="s">
        <v>756</v>
      </c>
      <c r="E47" s="438"/>
      <c r="F47" s="438"/>
      <c r="G47" s="438"/>
      <c r="H47" s="438"/>
      <c r="I47" s="438"/>
      <c r="J47" s="181"/>
    </row>
    <row r="48" spans="1:10" x14ac:dyDescent="0.2">
      <c r="A48" s="198"/>
      <c r="B48" s="178"/>
      <c r="C48" s="178"/>
      <c r="D48" s="428" t="s">
        <v>776</v>
      </c>
      <c r="E48" s="428"/>
      <c r="F48" s="428"/>
      <c r="G48" s="428"/>
      <c r="H48" s="428"/>
      <c r="I48" s="428"/>
      <c r="J48" s="178"/>
    </row>
    <row r="49" spans="1:9" x14ac:dyDescent="0.2">
      <c r="A49" s="198"/>
      <c r="B49" s="178"/>
      <c r="C49" s="178"/>
      <c r="D49" s="467" t="s">
        <v>760</v>
      </c>
      <c r="E49" s="467"/>
      <c r="F49" s="467"/>
      <c r="G49" s="467"/>
      <c r="H49" s="467"/>
      <c r="I49" s="467"/>
    </row>
    <row r="50" spans="1:9" x14ac:dyDescent="0.2">
      <c r="A50" s="198"/>
      <c r="B50" s="178"/>
      <c r="C50" s="178"/>
      <c r="D50" s="467"/>
      <c r="E50" s="467"/>
      <c r="F50" s="467"/>
      <c r="G50" s="467"/>
      <c r="H50" s="467"/>
      <c r="I50" s="467"/>
    </row>
    <row r="51" spans="1:9" hidden="1" x14ac:dyDescent="0.2">
      <c r="A51" s="177" t="s">
        <v>1</v>
      </c>
    </row>
  </sheetData>
  <mergeCells count="38">
    <mergeCell ref="D49:I50"/>
    <mergeCell ref="D37:I38"/>
    <mergeCell ref="D39:I40"/>
    <mergeCell ref="D41:I42"/>
    <mergeCell ref="D46:I46"/>
    <mergeCell ref="D43:I43"/>
    <mergeCell ref="D44:I44"/>
    <mergeCell ref="D47:I47"/>
    <mergeCell ref="D48:I48"/>
    <mergeCell ref="D45:I45"/>
    <mergeCell ref="A29:E29"/>
    <mergeCell ref="A27:E27"/>
    <mergeCell ref="D32:I33"/>
    <mergeCell ref="D34:I34"/>
    <mergeCell ref="D35:I36"/>
    <mergeCell ref="A13:E13"/>
    <mergeCell ref="A15:E15"/>
    <mergeCell ref="A16:E16"/>
    <mergeCell ref="A17:E17"/>
    <mergeCell ref="A18:E18"/>
    <mergeCell ref="A28:E28"/>
    <mergeCell ref="A24:E24"/>
    <mergeCell ref="A30:D30"/>
    <mergeCell ref="A25:E25"/>
    <mergeCell ref="A26:E26"/>
    <mergeCell ref="A2:H2"/>
    <mergeCell ref="A3:H3"/>
    <mergeCell ref="A4:H4"/>
    <mergeCell ref="A7:E7"/>
    <mergeCell ref="A10:E10"/>
    <mergeCell ref="A11:E11"/>
    <mergeCell ref="A12:E12"/>
    <mergeCell ref="A14:E14"/>
    <mergeCell ref="A21:E21"/>
    <mergeCell ref="A22:E22"/>
    <mergeCell ref="A23:E23"/>
    <mergeCell ref="A19:E19"/>
    <mergeCell ref="A20:E20"/>
  </mergeCells>
  <hyperlinks>
    <hyperlink ref="I2" location="Índice!A1" tooltip="Ir a Índice" display="Índice!A1"/>
  </hyperlinks>
  <pageMargins left="0.78740157480314965" right="0.59055118110236227" top="0.97916666666666663" bottom="0.86614173228346458" header="0" footer="0.39370078740157483"/>
  <pageSetup orientation="portrait" r:id="rId1"/>
  <headerFooter alignWithMargins="0">
    <oddHeader>&amp;L&amp;"Arial,Negrita"&amp;12&amp;K000080INEGI. Anuario estadístico y geográfico de Veracruz de Ignacio de la Llave 2016.
Componente Salud</oddHeader>
    <oddFooter>&amp;R&amp;P/&amp;N</oddFooter>
  </headerFooter>
  <rowBreaks count="1" manualBreakCount="1">
    <brk id="28" max="8" man="1"/>
  </row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1">
    <pageSetUpPr fitToPage="1"/>
  </sheetPr>
  <dimension ref="A1:K104"/>
  <sheetViews>
    <sheetView view="pageLayout" zoomScaleNormal="100" workbookViewId="0">
      <selection activeCell="A4" sqref="A4"/>
    </sheetView>
  </sheetViews>
  <sheetFormatPr baseColWidth="10" defaultColWidth="8.85546875" defaultRowHeight="7.5" customHeight="1" x14ac:dyDescent="0.2"/>
  <cols>
    <col min="1" max="1" width="8.85546875" style="275" customWidth="1"/>
    <col min="2" max="2" width="79.42578125" style="275" customWidth="1"/>
    <col min="3" max="3" width="20.85546875" style="275" customWidth="1"/>
    <col min="4" max="4" width="5.85546875" style="275" customWidth="1"/>
    <col min="5" max="5" width="19.7109375" style="280" customWidth="1"/>
    <col min="6" max="7" width="19.140625" style="280" customWidth="1"/>
    <col min="8" max="8" width="18.42578125" style="280" customWidth="1"/>
    <col min="9" max="9" width="12" style="280" customWidth="1"/>
    <col min="10" max="16384" width="8.85546875" style="280"/>
  </cols>
  <sheetData>
    <row r="1" spans="1:11" ht="15.9" customHeight="1" x14ac:dyDescent="0.2">
      <c r="A1" s="316"/>
      <c r="B1" s="316"/>
      <c r="C1" s="316"/>
      <c r="D1" s="316"/>
    </row>
    <row r="2" spans="1:11" ht="3.9" customHeight="1" x14ac:dyDescent="0.2">
      <c r="A2" s="290"/>
      <c r="B2" s="50"/>
      <c r="C2" s="50"/>
      <c r="D2" s="50"/>
      <c r="E2" s="280" t="s">
        <v>1</v>
      </c>
    </row>
    <row r="3" spans="1:11" ht="12.75" customHeight="1" x14ac:dyDescent="0.25">
      <c r="A3" s="50"/>
      <c r="B3" s="56" t="s">
        <v>231</v>
      </c>
      <c r="C3" s="315" t="s">
        <v>230</v>
      </c>
      <c r="D3" s="50"/>
      <c r="E3" s="282"/>
      <c r="F3" s="283"/>
    </row>
    <row r="4" spans="1:11" ht="12.75" customHeight="1" x14ac:dyDescent="0.25">
      <c r="A4" s="50"/>
      <c r="B4" s="55" t="s">
        <v>906</v>
      </c>
      <c r="C4" s="50"/>
      <c r="D4" s="50"/>
      <c r="G4" s="284">
        <v>2014</v>
      </c>
      <c r="H4" s="284">
        <v>2015</v>
      </c>
    </row>
    <row r="5" spans="1:11" ht="13.5" customHeight="1" x14ac:dyDescent="0.25">
      <c r="A5" s="50"/>
      <c r="B5" s="55" t="s">
        <v>907</v>
      </c>
      <c r="C5" s="52"/>
      <c r="D5" s="50"/>
      <c r="F5" s="279" t="s">
        <v>227</v>
      </c>
      <c r="G5" s="279">
        <v>37</v>
      </c>
      <c r="H5" s="289">
        <v>32</v>
      </c>
      <c r="I5" s="285"/>
      <c r="J5" s="285"/>
      <c r="K5" s="285"/>
    </row>
    <row r="6" spans="1:11" ht="12.75" customHeight="1" x14ac:dyDescent="0.2">
      <c r="A6" s="50"/>
      <c r="B6" s="54"/>
      <c r="C6" s="52"/>
      <c r="D6" s="50"/>
      <c r="F6" s="279" t="s">
        <v>226</v>
      </c>
      <c r="G6" s="279">
        <v>62</v>
      </c>
      <c r="H6" s="289">
        <v>60</v>
      </c>
      <c r="I6" s="285"/>
      <c r="J6" s="285"/>
      <c r="K6" s="285"/>
    </row>
    <row r="7" spans="1:11" ht="12.75" customHeight="1" x14ac:dyDescent="0.25">
      <c r="A7" s="50"/>
      <c r="B7" s="53"/>
      <c r="C7" s="52"/>
      <c r="D7" s="50"/>
      <c r="F7" s="279" t="s">
        <v>225</v>
      </c>
      <c r="G7" s="279">
        <v>25</v>
      </c>
      <c r="H7" s="289">
        <v>31</v>
      </c>
      <c r="I7" s="285"/>
      <c r="J7" s="285"/>
      <c r="K7" s="285"/>
    </row>
    <row r="8" spans="1:11" ht="11.25" customHeight="1" x14ac:dyDescent="0.2">
      <c r="A8" s="50"/>
      <c r="B8" s="584"/>
      <c r="C8" s="584"/>
      <c r="D8" s="50"/>
      <c r="F8" s="279" t="s">
        <v>224</v>
      </c>
      <c r="G8" s="279">
        <v>12</v>
      </c>
      <c r="H8" s="289">
        <v>7</v>
      </c>
      <c r="I8" s="285"/>
      <c r="J8" s="285"/>
      <c r="K8" s="285"/>
    </row>
    <row r="9" spans="1:11" ht="11.25" customHeight="1" x14ac:dyDescent="0.2">
      <c r="A9" s="50"/>
      <c r="B9" s="584"/>
      <c r="C9" s="584"/>
      <c r="D9" s="50"/>
      <c r="F9" s="279" t="s">
        <v>223</v>
      </c>
      <c r="G9" s="279">
        <v>6</v>
      </c>
      <c r="H9" s="289">
        <v>8</v>
      </c>
    </row>
    <row r="10" spans="1:11" ht="11.25" customHeight="1" x14ac:dyDescent="0.2">
      <c r="A10" s="50"/>
      <c r="B10" s="584"/>
      <c r="C10" s="584"/>
      <c r="D10" s="50"/>
      <c r="F10" s="279" t="s">
        <v>222</v>
      </c>
      <c r="G10" s="279">
        <v>2</v>
      </c>
      <c r="H10" s="289">
        <v>2</v>
      </c>
    </row>
    <row r="11" spans="1:11" ht="11.25" customHeight="1" x14ac:dyDescent="0.2">
      <c r="A11" s="50"/>
      <c r="B11" s="584"/>
      <c r="C11" s="584"/>
      <c r="D11" s="50"/>
      <c r="F11" s="279"/>
      <c r="G11" s="279"/>
    </row>
    <row r="12" spans="1:11" ht="11.25" customHeight="1" x14ac:dyDescent="0.2">
      <c r="A12" s="50"/>
      <c r="B12" s="584"/>
      <c r="C12" s="584"/>
      <c r="D12" s="50"/>
      <c r="F12" s="281"/>
    </row>
    <row r="13" spans="1:11" ht="11.25" customHeight="1" x14ac:dyDescent="0.2">
      <c r="A13" s="50"/>
      <c r="B13" s="584"/>
      <c r="C13" s="584"/>
      <c r="D13" s="50"/>
      <c r="F13" s="281"/>
      <c r="G13" s="278"/>
      <c r="H13" s="278"/>
    </row>
    <row r="14" spans="1:11" ht="11.25" customHeight="1" x14ac:dyDescent="0.2">
      <c r="A14" s="50"/>
      <c r="B14" s="584"/>
      <c r="C14" s="584"/>
      <c r="D14" s="50"/>
      <c r="F14" s="281"/>
      <c r="G14" s="278"/>
      <c r="H14" s="278"/>
    </row>
    <row r="15" spans="1:11" ht="11.25" customHeight="1" x14ac:dyDescent="0.2">
      <c r="A15" s="50"/>
      <c r="B15" s="584"/>
      <c r="C15" s="584"/>
      <c r="D15" s="50"/>
    </row>
    <row r="16" spans="1:11" ht="11.25" customHeight="1" x14ac:dyDescent="0.2">
      <c r="A16" s="50"/>
      <c r="B16" s="584"/>
      <c r="C16" s="584"/>
      <c r="D16" s="50"/>
    </row>
    <row r="17" spans="1:8" ht="11.25" customHeight="1" x14ac:dyDescent="0.2">
      <c r="A17" s="50"/>
      <c r="B17" s="584"/>
      <c r="C17" s="584"/>
      <c r="D17" s="50"/>
      <c r="F17" s="286"/>
    </row>
    <row r="18" spans="1:8" ht="11.25" customHeight="1" x14ac:dyDescent="0.2">
      <c r="A18" s="50"/>
      <c r="B18" s="584"/>
      <c r="C18" s="584"/>
      <c r="D18" s="50"/>
    </row>
    <row r="19" spans="1:8" ht="11.25" customHeight="1" x14ac:dyDescent="0.2">
      <c r="A19" s="50"/>
      <c r="B19" s="584"/>
      <c r="C19" s="584"/>
      <c r="D19" s="50"/>
    </row>
    <row r="20" spans="1:8" ht="11.25" customHeight="1" x14ac:dyDescent="0.2">
      <c r="A20" s="50"/>
      <c r="B20" s="584"/>
      <c r="C20" s="584"/>
      <c r="D20" s="50"/>
    </row>
    <row r="21" spans="1:8" ht="11.25" customHeight="1" x14ac:dyDescent="0.2">
      <c r="A21" s="50"/>
      <c r="B21" s="584"/>
      <c r="C21" s="584"/>
      <c r="D21" s="50"/>
    </row>
    <row r="22" spans="1:8" ht="11.25" customHeight="1" x14ac:dyDescent="0.2">
      <c r="A22" s="50"/>
      <c r="B22" s="584"/>
      <c r="C22" s="584"/>
      <c r="D22" s="50"/>
    </row>
    <row r="23" spans="1:8" ht="11.25" customHeight="1" x14ac:dyDescent="0.2">
      <c r="A23" s="50"/>
      <c r="B23" s="584"/>
      <c r="C23" s="584"/>
      <c r="D23" s="50"/>
    </row>
    <row r="24" spans="1:8" ht="11.25" customHeight="1" x14ac:dyDescent="0.2">
      <c r="A24" s="50"/>
      <c r="B24" s="584"/>
      <c r="C24" s="584"/>
      <c r="D24" s="50"/>
    </row>
    <row r="25" spans="1:8" ht="11.25" customHeight="1" x14ac:dyDescent="0.2">
      <c r="A25" s="50"/>
      <c r="B25" s="584"/>
      <c r="C25" s="584"/>
      <c r="D25" s="50"/>
    </row>
    <row r="26" spans="1:8" ht="11.25" customHeight="1" x14ac:dyDescent="0.2">
      <c r="A26" s="50"/>
      <c r="B26" s="584"/>
      <c r="C26" s="584"/>
      <c r="D26" s="50"/>
    </row>
    <row r="27" spans="1:8" ht="11.25" customHeight="1" x14ac:dyDescent="0.2">
      <c r="A27" s="50"/>
      <c r="B27" s="584"/>
      <c r="C27" s="584"/>
      <c r="D27" s="50"/>
    </row>
    <row r="28" spans="1:8" ht="11.25" customHeight="1" x14ac:dyDescent="0.2">
      <c r="A28" s="50"/>
      <c r="B28" s="584"/>
      <c r="C28" s="584"/>
      <c r="D28" s="50"/>
    </row>
    <row r="29" spans="1:8" ht="11.25" customHeight="1" x14ac:dyDescent="0.2">
      <c r="A29" s="50"/>
      <c r="B29" s="584"/>
      <c r="C29" s="584"/>
      <c r="D29" s="50"/>
    </row>
    <row r="30" spans="1:8" ht="11.25" customHeight="1" x14ac:dyDescent="0.2">
      <c r="A30" s="50"/>
      <c r="B30" s="584"/>
      <c r="C30" s="584"/>
      <c r="D30" s="50"/>
    </row>
    <row r="31" spans="1:8" ht="11.25" customHeight="1" x14ac:dyDescent="0.2">
      <c r="A31" s="50"/>
      <c r="B31" s="584"/>
      <c r="C31" s="584"/>
      <c r="D31" s="50"/>
    </row>
    <row r="32" spans="1:8" s="287" customFormat="1" ht="11.25" customHeight="1" x14ac:dyDescent="0.2">
      <c r="A32" s="51"/>
      <c r="B32" s="51"/>
      <c r="C32" s="51"/>
      <c r="D32" s="51"/>
      <c r="F32" s="280"/>
      <c r="G32" s="280"/>
      <c r="H32" s="280"/>
    </row>
    <row r="33" spans="1:8" s="287" customFormat="1" ht="11.25" customHeight="1" x14ac:dyDescent="0.2">
      <c r="A33" s="51"/>
      <c r="B33" s="51"/>
      <c r="C33" s="51"/>
      <c r="D33" s="51"/>
      <c r="F33" s="288"/>
      <c r="G33" s="280"/>
      <c r="H33" s="277"/>
    </row>
    <row r="34" spans="1:8" s="287" customFormat="1" ht="11.25" customHeight="1" x14ac:dyDescent="0.2">
      <c r="A34" s="51"/>
      <c r="B34" s="51"/>
      <c r="C34" s="51"/>
      <c r="D34" s="51"/>
      <c r="F34" s="280"/>
      <c r="G34" s="280"/>
      <c r="H34" s="276"/>
    </row>
    <row r="35" spans="1:8" s="287" customFormat="1" ht="11.25" customHeight="1" x14ac:dyDescent="0.2">
      <c r="A35" s="274" t="s">
        <v>1</v>
      </c>
      <c r="B35" s="274"/>
      <c r="C35" s="274"/>
      <c r="D35" s="274"/>
      <c r="F35" s="280"/>
      <c r="G35" s="280"/>
      <c r="H35" s="276"/>
    </row>
    <row r="36" spans="1:8" s="287" customFormat="1" ht="11.25" customHeight="1" x14ac:dyDescent="0.2">
      <c r="A36" s="274"/>
      <c r="B36" s="274"/>
      <c r="C36" s="274"/>
      <c r="D36" s="274"/>
      <c r="F36" s="280"/>
      <c r="G36" s="280"/>
      <c r="H36" s="276"/>
    </row>
    <row r="37" spans="1:8" s="287" customFormat="1" ht="11.25" customHeight="1" x14ac:dyDescent="0.2">
      <c r="A37" s="274"/>
      <c r="B37" s="274"/>
      <c r="C37" s="274"/>
      <c r="D37" s="274"/>
      <c r="F37" s="280"/>
      <c r="G37" s="280"/>
      <c r="H37" s="276"/>
    </row>
    <row r="38" spans="1:8" s="287" customFormat="1" ht="11.25" customHeight="1" x14ac:dyDescent="0.2">
      <c r="A38" s="274"/>
      <c r="B38" s="274"/>
      <c r="C38" s="274"/>
      <c r="D38" s="274"/>
      <c r="F38" s="280"/>
      <c r="G38" s="280"/>
      <c r="H38" s="276"/>
    </row>
    <row r="39" spans="1:8" s="287" customFormat="1" ht="11.25" customHeight="1" x14ac:dyDescent="0.2">
      <c r="A39" s="274"/>
      <c r="B39" s="274"/>
      <c r="C39" s="274"/>
      <c r="D39" s="274"/>
      <c r="F39" s="280"/>
      <c r="G39" s="280"/>
      <c r="H39" s="276"/>
    </row>
    <row r="40" spans="1:8" s="287" customFormat="1" ht="11.25" customHeight="1" x14ac:dyDescent="0.2">
      <c r="A40" s="274"/>
      <c r="B40" s="274"/>
      <c r="C40" s="274"/>
      <c r="D40" s="274"/>
      <c r="F40" s="280"/>
      <c r="G40" s="280"/>
      <c r="H40" s="276"/>
    </row>
    <row r="41" spans="1:8" s="287" customFormat="1" ht="11.25" customHeight="1" x14ac:dyDescent="0.2">
      <c r="A41" s="274"/>
      <c r="B41" s="274"/>
      <c r="C41" s="274"/>
      <c r="D41" s="274"/>
      <c r="F41" s="280"/>
      <c r="G41" s="280"/>
      <c r="H41" s="276"/>
    </row>
    <row r="42" spans="1:8" s="287" customFormat="1" ht="11.25" customHeight="1" x14ac:dyDescent="0.2">
      <c r="A42" s="274"/>
      <c r="B42" s="274"/>
      <c r="C42" s="274"/>
      <c r="D42" s="274"/>
      <c r="F42" s="280"/>
      <c r="G42" s="280"/>
      <c r="H42" s="277"/>
    </row>
    <row r="43" spans="1:8" s="287" customFormat="1" ht="11.25" customHeight="1" x14ac:dyDescent="0.2">
      <c r="A43" s="274"/>
      <c r="B43" s="274"/>
      <c r="C43" s="274"/>
      <c r="D43" s="274"/>
      <c r="F43" s="280"/>
      <c r="G43" s="280"/>
      <c r="H43" s="278"/>
    </row>
    <row r="44" spans="1:8" s="287" customFormat="1" ht="11.25" customHeight="1" x14ac:dyDescent="0.2">
      <c r="A44" s="274"/>
      <c r="B44" s="274"/>
      <c r="C44" s="274"/>
      <c r="D44" s="274"/>
      <c r="F44" s="280"/>
      <c r="G44" s="280"/>
      <c r="H44" s="278"/>
    </row>
    <row r="45" spans="1:8" s="287" customFormat="1" ht="11.25" customHeight="1" x14ac:dyDescent="0.2">
      <c r="A45" s="274"/>
      <c r="B45" s="274"/>
      <c r="C45" s="274"/>
      <c r="D45" s="274"/>
      <c r="F45" s="280"/>
      <c r="G45" s="280"/>
      <c r="H45" s="278"/>
    </row>
    <row r="46" spans="1:8" s="287" customFormat="1" ht="11.25" customHeight="1" x14ac:dyDescent="0.2">
      <c r="A46" s="274"/>
      <c r="B46" s="274"/>
      <c r="C46" s="274"/>
      <c r="D46" s="274"/>
      <c r="F46" s="280"/>
      <c r="G46" s="280"/>
      <c r="H46" s="278"/>
    </row>
    <row r="47" spans="1:8" s="287" customFormat="1" ht="10.199999999999999" x14ac:dyDescent="0.2">
      <c r="A47" s="274"/>
      <c r="B47" s="274"/>
      <c r="C47" s="274"/>
      <c r="D47" s="274"/>
      <c r="F47" s="280"/>
      <c r="G47" s="280"/>
      <c r="H47" s="278"/>
    </row>
    <row r="48" spans="1:8" s="287" customFormat="1" ht="11.25" customHeight="1" x14ac:dyDescent="0.2">
      <c r="A48" s="274"/>
      <c r="B48" s="274"/>
      <c r="C48" s="274"/>
      <c r="D48" s="274"/>
      <c r="F48" s="280"/>
      <c r="G48" s="280"/>
      <c r="H48" s="278"/>
    </row>
    <row r="49" spans="1:8" s="287" customFormat="1" ht="11.25" customHeight="1" x14ac:dyDescent="0.2">
      <c r="A49" s="274"/>
      <c r="B49" s="274"/>
      <c r="C49" s="274"/>
      <c r="D49" s="274"/>
      <c r="F49" s="280"/>
      <c r="G49" s="280"/>
      <c r="H49" s="278"/>
    </row>
    <row r="50" spans="1:8" s="287" customFormat="1" ht="11.25" customHeight="1" x14ac:dyDescent="0.2">
      <c r="A50" s="274"/>
      <c r="B50" s="274"/>
      <c r="C50" s="274"/>
      <c r="D50" s="274"/>
      <c r="F50" s="280"/>
      <c r="G50" s="280"/>
      <c r="H50" s="278"/>
    </row>
    <row r="51" spans="1:8" s="287" customFormat="1" ht="11.25" customHeight="1" x14ac:dyDescent="0.2">
      <c r="A51" s="274"/>
      <c r="B51" s="274"/>
      <c r="C51" s="274"/>
      <c r="D51" s="274"/>
      <c r="F51" s="280"/>
      <c r="G51" s="280"/>
      <c r="H51" s="280"/>
    </row>
    <row r="52" spans="1:8" s="287" customFormat="1" ht="11.25" customHeight="1" x14ac:dyDescent="0.2">
      <c r="A52" s="274"/>
      <c r="B52" s="274"/>
      <c r="C52" s="274"/>
      <c r="D52" s="274"/>
      <c r="F52" s="280"/>
      <c r="G52" s="280"/>
      <c r="H52" s="280"/>
    </row>
    <row r="53" spans="1:8" s="287" customFormat="1" ht="11.25" customHeight="1" x14ac:dyDescent="0.2">
      <c r="A53" s="274"/>
      <c r="B53" s="274"/>
      <c r="C53" s="274"/>
      <c r="D53" s="274"/>
      <c r="F53" s="280"/>
      <c r="G53" s="280"/>
      <c r="H53" s="280"/>
    </row>
    <row r="54" spans="1:8" s="287" customFormat="1" ht="11.25" customHeight="1" x14ac:dyDescent="0.2">
      <c r="A54" s="274"/>
      <c r="B54" s="274"/>
      <c r="C54" s="274"/>
      <c r="D54" s="274"/>
      <c r="F54" s="280"/>
      <c r="G54" s="280"/>
      <c r="H54" s="280"/>
    </row>
    <row r="55" spans="1:8" s="287" customFormat="1" ht="11.25" customHeight="1" x14ac:dyDescent="0.2">
      <c r="A55" s="274"/>
      <c r="B55" s="274"/>
      <c r="C55" s="274"/>
      <c r="D55" s="274"/>
      <c r="F55" s="280"/>
      <c r="G55" s="280"/>
      <c r="H55" s="280"/>
    </row>
    <row r="56" spans="1:8" s="287" customFormat="1" ht="11.25" customHeight="1" x14ac:dyDescent="0.2">
      <c r="A56" s="274"/>
      <c r="B56" s="274"/>
      <c r="C56" s="274"/>
      <c r="D56" s="274"/>
      <c r="F56" s="280"/>
      <c r="G56" s="280"/>
      <c r="H56" s="280"/>
    </row>
    <row r="57" spans="1:8" s="287" customFormat="1" ht="11.25" customHeight="1" x14ac:dyDescent="0.2">
      <c r="A57" s="274"/>
      <c r="B57" s="274"/>
      <c r="C57" s="274"/>
      <c r="D57" s="274"/>
      <c r="F57" s="280"/>
      <c r="G57" s="280"/>
      <c r="H57" s="280"/>
    </row>
    <row r="58" spans="1:8" s="287" customFormat="1" ht="11.25" customHeight="1" x14ac:dyDescent="0.2">
      <c r="A58" s="274"/>
      <c r="B58" s="274"/>
      <c r="C58" s="274"/>
      <c r="D58" s="274"/>
      <c r="F58" s="280"/>
      <c r="G58" s="280"/>
      <c r="H58" s="280"/>
    </row>
    <row r="59" spans="1:8" s="287" customFormat="1" ht="11.25" customHeight="1" x14ac:dyDescent="0.2">
      <c r="A59" s="274"/>
      <c r="B59" s="274"/>
      <c r="C59" s="274"/>
      <c r="D59" s="274"/>
      <c r="F59" s="280"/>
      <c r="G59" s="280"/>
      <c r="H59" s="280"/>
    </row>
    <row r="60" spans="1:8" s="287" customFormat="1" ht="11.25" customHeight="1" x14ac:dyDescent="0.2">
      <c r="A60" s="274"/>
      <c r="B60" s="274"/>
      <c r="C60" s="274"/>
      <c r="D60" s="274"/>
      <c r="F60" s="280"/>
      <c r="G60" s="280"/>
      <c r="H60" s="280"/>
    </row>
    <row r="61" spans="1:8" s="287" customFormat="1" ht="11.25" customHeight="1" x14ac:dyDescent="0.2">
      <c r="A61" s="274"/>
      <c r="B61" s="274"/>
      <c r="C61" s="274"/>
      <c r="D61" s="274"/>
      <c r="F61" s="280"/>
      <c r="G61" s="280"/>
      <c r="H61" s="280"/>
    </row>
    <row r="62" spans="1:8" s="287" customFormat="1" ht="11.25" customHeight="1" x14ac:dyDescent="0.2">
      <c r="A62" s="274"/>
      <c r="B62" s="274"/>
      <c r="C62" s="274"/>
      <c r="D62" s="274"/>
      <c r="F62" s="280"/>
      <c r="G62" s="280"/>
      <c r="H62" s="280"/>
    </row>
    <row r="63" spans="1:8" s="287" customFormat="1" ht="11.25" customHeight="1" x14ac:dyDescent="0.2">
      <c r="A63" s="274"/>
      <c r="B63" s="274"/>
      <c r="C63" s="274"/>
      <c r="D63" s="274"/>
      <c r="F63" s="280"/>
      <c r="G63" s="280"/>
      <c r="H63" s="280"/>
    </row>
    <row r="64" spans="1:8" s="287" customFormat="1" ht="11.25" customHeight="1" x14ac:dyDescent="0.2">
      <c r="A64" s="274"/>
      <c r="B64" s="274"/>
      <c r="C64" s="274"/>
      <c r="D64" s="274"/>
      <c r="F64" s="280"/>
      <c r="G64" s="280"/>
      <c r="H64" s="280"/>
    </row>
    <row r="65" spans="1:8" s="287" customFormat="1" ht="11.25" customHeight="1" x14ac:dyDescent="0.2">
      <c r="A65" s="274"/>
      <c r="B65" s="274"/>
      <c r="C65" s="274"/>
      <c r="D65" s="274"/>
      <c r="F65" s="280"/>
      <c r="G65" s="280"/>
      <c r="H65" s="280"/>
    </row>
    <row r="66" spans="1:8" s="287" customFormat="1" ht="11.25" customHeight="1" x14ac:dyDescent="0.2">
      <c r="A66" s="274"/>
      <c r="B66" s="274"/>
      <c r="C66" s="274"/>
      <c r="D66" s="274"/>
      <c r="F66" s="280"/>
      <c r="G66" s="280"/>
      <c r="H66" s="280"/>
    </row>
    <row r="67" spans="1:8" s="287" customFormat="1" ht="11.25" customHeight="1" x14ac:dyDescent="0.2">
      <c r="A67" s="274"/>
      <c r="B67" s="274"/>
      <c r="C67" s="274"/>
      <c r="D67" s="274"/>
      <c r="F67" s="280"/>
      <c r="G67" s="280"/>
      <c r="H67" s="280"/>
    </row>
    <row r="68" spans="1:8" s="287" customFormat="1" ht="11.25" customHeight="1" x14ac:dyDescent="0.2">
      <c r="A68" s="274"/>
      <c r="B68" s="274"/>
      <c r="C68" s="274"/>
      <c r="D68" s="274"/>
      <c r="F68" s="280"/>
      <c r="G68" s="280"/>
      <c r="H68" s="280"/>
    </row>
    <row r="69" spans="1:8" s="287" customFormat="1" ht="11.25" customHeight="1" x14ac:dyDescent="0.2">
      <c r="A69" s="274"/>
      <c r="B69" s="274"/>
      <c r="C69" s="274"/>
      <c r="D69" s="274"/>
      <c r="F69" s="280"/>
      <c r="G69" s="280"/>
      <c r="H69" s="280"/>
    </row>
    <row r="70" spans="1:8" s="287" customFormat="1" ht="11.25" customHeight="1" x14ac:dyDescent="0.2">
      <c r="A70" s="274"/>
      <c r="B70" s="274"/>
      <c r="C70" s="274"/>
      <c r="D70" s="274"/>
      <c r="F70" s="280"/>
      <c r="G70" s="280"/>
      <c r="H70" s="280"/>
    </row>
    <row r="71" spans="1:8" s="287" customFormat="1" ht="11.25" customHeight="1" x14ac:dyDescent="0.2">
      <c r="A71" s="274"/>
      <c r="B71" s="274"/>
      <c r="C71" s="274"/>
      <c r="D71" s="274"/>
      <c r="F71" s="280"/>
      <c r="G71" s="280"/>
      <c r="H71" s="280"/>
    </row>
    <row r="72" spans="1:8" s="287" customFormat="1" ht="11.25" customHeight="1" x14ac:dyDescent="0.2">
      <c r="A72" s="274"/>
      <c r="B72" s="274"/>
      <c r="C72" s="274"/>
      <c r="D72" s="274"/>
      <c r="F72" s="280"/>
      <c r="G72" s="280"/>
      <c r="H72" s="280"/>
    </row>
    <row r="73" spans="1:8" s="287" customFormat="1" ht="11.25" customHeight="1" x14ac:dyDescent="0.2">
      <c r="A73" s="274"/>
      <c r="B73" s="274"/>
      <c r="C73" s="274"/>
      <c r="D73" s="274"/>
      <c r="F73" s="280"/>
      <c r="G73" s="280"/>
      <c r="H73" s="280"/>
    </row>
    <row r="74" spans="1:8" ht="11.25" customHeight="1" x14ac:dyDescent="0.2"/>
    <row r="75" spans="1:8" ht="11.25" customHeight="1" x14ac:dyDescent="0.2"/>
    <row r="76" spans="1:8" ht="11.25" customHeight="1" x14ac:dyDescent="0.2"/>
    <row r="77" spans="1:8" ht="11.25" customHeight="1" x14ac:dyDescent="0.2"/>
    <row r="78" spans="1:8" ht="11.25" customHeight="1" x14ac:dyDescent="0.2"/>
    <row r="79" spans="1:8" ht="11.25" customHeight="1" x14ac:dyDescent="0.2"/>
    <row r="80" spans="1:8" ht="11.25" customHeight="1" x14ac:dyDescent="0.2"/>
    <row r="81" ht="11.25" customHeight="1" x14ac:dyDescent="0.2"/>
    <row r="82" ht="11.25" customHeight="1" x14ac:dyDescent="0.2"/>
    <row r="83" ht="11.25" customHeight="1" x14ac:dyDescent="0.2"/>
    <row r="84" ht="11.25" customHeight="1" x14ac:dyDescent="0.2"/>
    <row r="85" ht="11.25" customHeight="1" x14ac:dyDescent="0.2"/>
    <row r="86" ht="11.25" customHeight="1" x14ac:dyDescent="0.2"/>
    <row r="87" ht="11.25" customHeight="1" x14ac:dyDescent="0.2"/>
    <row r="88" ht="11.25" customHeight="1" x14ac:dyDescent="0.2"/>
    <row r="89" ht="11.25" customHeight="1" x14ac:dyDescent="0.2"/>
    <row r="90" ht="11.25" customHeight="1" x14ac:dyDescent="0.2"/>
    <row r="91" ht="11.25" customHeight="1" x14ac:dyDescent="0.2"/>
    <row r="92" ht="11.25" customHeight="1" x14ac:dyDescent="0.2"/>
    <row r="93" ht="11.25" customHeight="1" x14ac:dyDescent="0.2"/>
    <row r="94" ht="11.25" customHeight="1" x14ac:dyDescent="0.2"/>
    <row r="95" ht="11.25" customHeight="1" x14ac:dyDescent="0.2"/>
    <row r="96" ht="11.25" customHeight="1" x14ac:dyDescent="0.2"/>
    <row r="97" ht="11.25" customHeight="1" x14ac:dyDescent="0.2"/>
    <row r="98" ht="11.25" customHeight="1" x14ac:dyDescent="0.2"/>
    <row r="99" ht="11.25" customHeight="1" x14ac:dyDescent="0.2"/>
    <row r="100" ht="11.25" customHeight="1" x14ac:dyDescent="0.2"/>
    <row r="101" ht="11.25" customHeight="1" x14ac:dyDescent="0.2"/>
    <row r="102" ht="11.25" customHeight="1" x14ac:dyDescent="0.2"/>
    <row r="103" ht="11.25" customHeight="1" x14ac:dyDescent="0.2"/>
    <row r="104" ht="11.25" customHeight="1" x14ac:dyDescent="0.2"/>
  </sheetData>
  <mergeCells count="1">
    <mergeCell ref="B8:C31"/>
  </mergeCells>
  <hyperlinks>
    <hyperlink ref="C3" location="Índice!A1" tooltip="Ir a Índice" display="Índice!A1"/>
  </hyperlinks>
  <pageMargins left="0.78740157480314965" right="0.59055118110236227" top="0.83333333333333337" bottom="0.86614173228346458" header="0" footer="0"/>
  <pageSetup scale="52" orientation="portrait" r:id="rId1"/>
  <headerFooter alignWithMargins="0">
    <oddHeader>&amp;L&amp;"Arial,Negrita"&amp;12&amp;K000080 INEGI. Anuario estadístico y geográfico de Veracruz de Ignacio de la Llave 2016.
Componente Salud</oddHeader>
  </headerFooter>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5"/>
  <dimension ref="A1:L47"/>
  <sheetViews>
    <sheetView view="pageLayout" zoomScaleNormal="100" workbookViewId="0">
      <selection activeCell="A5" sqref="A5:I5"/>
    </sheetView>
  </sheetViews>
  <sheetFormatPr baseColWidth="10" defaultColWidth="0" defaultRowHeight="10.199999999999999" zeroHeight="1" x14ac:dyDescent="0.2"/>
  <cols>
    <col min="1" max="1" width="2.140625" customWidth="1"/>
    <col min="2" max="2" width="2.85546875" customWidth="1"/>
    <col min="3" max="3" width="1.42578125" customWidth="1"/>
    <col min="4" max="4" width="17.140625" customWidth="1"/>
    <col min="5" max="5" width="10" customWidth="1"/>
    <col min="6" max="8" width="13.7109375" customWidth="1"/>
    <col min="9" max="11" width="13.42578125" customWidth="1"/>
  </cols>
  <sheetData>
    <row r="1" spans="1:12" ht="7.5" customHeight="1" x14ac:dyDescent="0.2"/>
    <row r="2" spans="1:12" ht="13.2" x14ac:dyDescent="0.25">
      <c r="A2" s="390" t="s">
        <v>243</v>
      </c>
      <c r="B2" s="414"/>
      <c r="C2" s="414"/>
      <c r="D2" s="414"/>
      <c r="E2" s="414"/>
      <c r="F2" s="414"/>
      <c r="G2" s="414"/>
      <c r="H2" s="414"/>
      <c r="I2" s="414"/>
      <c r="J2" s="395" t="s">
        <v>242</v>
      </c>
      <c r="K2" s="395"/>
      <c r="L2" t="s">
        <v>1</v>
      </c>
    </row>
    <row r="3" spans="1:12" ht="13.2" x14ac:dyDescent="0.25">
      <c r="A3" s="390" t="s">
        <v>241</v>
      </c>
      <c r="B3" s="414"/>
      <c r="C3" s="414"/>
      <c r="D3" s="414"/>
      <c r="E3" s="414"/>
      <c r="F3" s="414"/>
      <c r="G3" s="414"/>
      <c r="H3" s="414"/>
      <c r="I3" s="414"/>
    </row>
    <row r="4" spans="1:12" ht="13.2" x14ac:dyDescent="0.25">
      <c r="A4" s="390" t="s">
        <v>908</v>
      </c>
      <c r="B4" s="414"/>
      <c r="C4" s="414"/>
      <c r="D4" s="414"/>
      <c r="E4" s="414"/>
      <c r="F4" s="414"/>
      <c r="G4" s="414"/>
      <c r="H4" s="414"/>
      <c r="I4" s="414"/>
    </row>
    <row r="5" spans="1:12" ht="13.2" x14ac:dyDescent="0.25">
      <c r="A5" s="390" t="s">
        <v>885</v>
      </c>
      <c r="B5" s="414"/>
      <c r="C5" s="414"/>
      <c r="D5" s="414"/>
      <c r="E5" s="414"/>
      <c r="F5" s="414"/>
      <c r="G5" s="414"/>
      <c r="H5" s="414"/>
      <c r="I5" s="414"/>
    </row>
    <row r="6" spans="1:12" x14ac:dyDescent="0.2">
      <c r="A6" s="5"/>
      <c r="B6" s="5"/>
      <c r="C6" s="5"/>
      <c r="D6" s="5"/>
      <c r="E6" s="6"/>
      <c r="F6" s="6"/>
      <c r="G6" s="6"/>
      <c r="H6" s="6"/>
      <c r="I6" s="6"/>
      <c r="J6" s="12"/>
      <c r="K6" s="12"/>
    </row>
    <row r="7" spans="1:12" ht="1.5" customHeight="1" x14ac:dyDescent="0.2"/>
    <row r="8" spans="1:12" ht="22.5" customHeight="1" x14ac:dyDescent="0.2">
      <c r="A8" s="400" t="s">
        <v>48</v>
      </c>
      <c r="B8" s="415"/>
      <c r="C8" s="415"/>
      <c r="D8" s="415"/>
      <c r="E8" s="21" t="s">
        <v>4</v>
      </c>
      <c r="F8" s="10" t="s">
        <v>227</v>
      </c>
      <c r="G8" s="10" t="s">
        <v>226</v>
      </c>
      <c r="H8" s="10" t="s">
        <v>225</v>
      </c>
      <c r="I8" s="10" t="s">
        <v>224</v>
      </c>
      <c r="J8" s="10" t="s">
        <v>223</v>
      </c>
      <c r="K8" s="10" t="s">
        <v>222</v>
      </c>
    </row>
    <row r="9" spans="1:12" ht="1.5" customHeight="1" x14ac:dyDescent="0.2">
      <c r="A9" s="7"/>
      <c r="B9" s="7"/>
      <c r="C9" s="7"/>
      <c r="D9" s="7"/>
      <c r="E9" s="12"/>
      <c r="F9" s="12"/>
      <c r="G9" s="12"/>
      <c r="H9" s="12"/>
      <c r="I9" s="12"/>
      <c r="J9" s="12"/>
      <c r="K9" s="12"/>
    </row>
    <row r="10" spans="1:12" ht="23.25" customHeight="1" x14ac:dyDescent="0.2">
      <c r="A10" s="567" t="s">
        <v>4</v>
      </c>
      <c r="B10" s="568"/>
      <c r="C10" s="568"/>
      <c r="D10" s="568"/>
      <c r="E10" s="154">
        <f>SUM(F10:K10)</f>
        <v>529</v>
      </c>
      <c r="F10" s="154">
        <f t="shared" ref="F10:K10" si="0">F11+F23</f>
        <v>41</v>
      </c>
      <c r="G10" s="154">
        <f t="shared" si="0"/>
        <v>84</v>
      </c>
      <c r="H10" s="154">
        <f t="shared" si="0"/>
        <v>83</v>
      </c>
      <c r="I10" s="154">
        <f t="shared" si="0"/>
        <v>29</v>
      </c>
      <c r="J10" s="154">
        <f t="shared" si="0"/>
        <v>288</v>
      </c>
      <c r="K10" s="154">
        <f t="shared" si="0"/>
        <v>4</v>
      </c>
    </row>
    <row r="11" spans="1:12" ht="34.5" customHeight="1" x14ac:dyDescent="0.2">
      <c r="A11" s="572" t="s">
        <v>46</v>
      </c>
      <c r="B11" s="573"/>
      <c r="C11" s="573"/>
      <c r="D11" s="573"/>
      <c r="E11" s="154">
        <f t="shared" ref="E11:E23" si="1">SUM(F11:K11)</f>
        <v>514</v>
      </c>
      <c r="F11" s="8">
        <f t="shared" ref="F11:K11" si="2">SUM(F12+F13+F20+F21+F22)</f>
        <v>41</v>
      </c>
      <c r="G11" s="8">
        <f t="shared" si="2"/>
        <v>83</v>
      </c>
      <c r="H11" s="8">
        <f t="shared" si="2"/>
        <v>83</v>
      </c>
      <c r="I11" s="8">
        <f t="shared" si="2"/>
        <v>28</v>
      </c>
      <c r="J11" s="8">
        <f t="shared" si="2"/>
        <v>275</v>
      </c>
      <c r="K11" s="8">
        <f t="shared" si="2"/>
        <v>4</v>
      </c>
    </row>
    <row r="12" spans="1:12" ht="23.25" customHeight="1" x14ac:dyDescent="0.2">
      <c r="A12" s="457" t="s">
        <v>45</v>
      </c>
      <c r="B12" s="458"/>
      <c r="C12" s="458"/>
      <c r="D12" s="458"/>
      <c r="E12" s="154">
        <f t="shared" si="1"/>
        <v>262</v>
      </c>
      <c r="F12" s="152">
        <v>20</v>
      </c>
      <c r="G12" s="152">
        <v>55</v>
      </c>
      <c r="H12" s="152">
        <v>30</v>
      </c>
      <c r="I12" s="152">
        <v>20</v>
      </c>
      <c r="J12" s="152">
        <v>133</v>
      </c>
      <c r="K12" s="152">
        <v>4</v>
      </c>
      <c r="L12" s="151"/>
    </row>
    <row r="13" spans="1:12" ht="28.5" customHeight="1" x14ac:dyDescent="0.2">
      <c r="A13" s="457" t="s">
        <v>44</v>
      </c>
      <c r="B13" s="457"/>
      <c r="C13" s="457"/>
      <c r="D13" s="457"/>
      <c r="E13" s="154">
        <f t="shared" si="1"/>
        <v>249</v>
      </c>
      <c r="F13" s="8">
        <f t="shared" ref="F13:K13" si="3">SUM(F14:F19)</f>
        <v>21</v>
      </c>
      <c r="G13" s="8">
        <f t="shared" si="3"/>
        <v>28</v>
      </c>
      <c r="H13" s="8">
        <f t="shared" si="3"/>
        <v>50</v>
      </c>
      <c r="I13" s="8">
        <f t="shared" si="3"/>
        <v>8</v>
      </c>
      <c r="J13" s="8">
        <f t="shared" si="3"/>
        <v>142</v>
      </c>
      <c r="K13" s="8">
        <f t="shared" si="3"/>
        <v>0</v>
      </c>
    </row>
    <row r="14" spans="1:12" ht="23.25" customHeight="1" x14ac:dyDescent="0.2">
      <c r="A14" s="443" t="s">
        <v>239</v>
      </c>
      <c r="B14" s="444"/>
      <c r="C14" s="444"/>
      <c r="D14" s="444"/>
      <c r="E14" s="154">
        <f t="shared" si="1"/>
        <v>60</v>
      </c>
      <c r="F14" s="152">
        <v>4</v>
      </c>
      <c r="G14" s="152">
        <v>12</v>
      </c>
      <c r="H14" s="152">
        <v>3</v>
      </c>
      <c r="I14" s="152">
        <v>2</v>
      </c>
      <c r="J14" s="152">
        <v>39</v>
      </c>
      <c r="K14" s="152">
        <v>0</v>
      </c>
    </row>
    <row r="15" spans="1:12" ht="17.25" customHeight="1" x14ac:dyDescent="0.2">
      <c r="A15" s="443" t="s">
        <v>238</v>
      </c>
      <c r="B15" s="444"/>
      <c r="C15" s="444"/>
      <c r="D15" s="444"/>
      <c r="E15" s="154">
        <f t="shared" si="1"/>
        <v>35</v>
      </c>
      <c r="F15" s="152">
        <v>1</v>
      </c>
      <c r="G15" s="152">
        <v>5</v>
      </c>
      <c r="H15" s="152">
        <v>5</v>
      </c>
      <c r="I15" s="152">
        <v>1</v>
      </c>
      <c r="J15" s="152">
        <v>23</v>
      </c>
      <c r="K15" s="152">
        <v>0</v>
      </c>
    </row>
    <row r="16" spans="1:12" ht="17.25" customHeight="1" x14ac:dyDescent="0.2">
      <c r="A16" s="443" t="s">
        <v>237</v>
      </c>
      <c r="B16" s="444"/>
      <c r="C16" s="444"/>
      <c r="D16" s="444"/>
      <c r="E16" s="154">
        <f t="shared" si="1"/>
        <v>36</v>
      </c>
      <c r="F16" s="152">
        <v>11</v>
      </c>
      <c r="G16" s="152">
        <v>5</v>
      </c>
      <c r="H16" s="152">
        <v>9</v>
      </c>
      <c r="I16" s="152">
        <v>2</v>
      </c>
      <c r="J16" s="152">
        <v>9</v>
      </c>
      <c r="K16" s="152">
        <v>0</v>
      </c>
    </row>
    <row r="17" spans="1:11" ht="17.25" customHeight="1" x14ac:dyDescent="0.2">
      <c r="A17" s="443" t="s">
        <v>236</v>
      </c>
      <c r="B17" s="444"/>
      <c r="C17" s="444"/>
      <c r="D17" s="444"/>
      <c r="E17" s="154">
        <f t="shared" si="1"/>
        <v>31</v>
      </c>
      <c r="F17" s="152">
        <v>2</v>
      </c>
      <c r="G17" s="152">
        <v>3</v>
      </c>
      <c r="H17" s="152">
        <v>5</v>
      </c>
      <c r="I17" s="152">
        <v>1</v>
      </c>
      <c r="J17" s="152">
        <v>20</v>
      </c>
      <c r="K17" s="152">
        <v>0</v>
      </c>
    </row>
    <row r="18" spans="1:11" ht="17.25" customHeight="1" x14ac:dyDescent="0.2">
      <c r="A18" s="443" t="s">
        <v>235</v>
      </c>
      <c r="B18" s="444"/>
      <c r="C18" s="444"/>
      <c r="D18" s="444"/>
      <c r="E18" s="154">
        <f t="shared" si="1"/>
        <v>22</v>
      </c>
      <c r="F18" s="152">
        <v>3</v>
      </c>
      <c r="G18" s="152">
        <v>2</v>
      </c>
      <c r="H18" s="152">
        <v>8</v>
      </c>
      <c r="I18" s="152">
        <v>0</v>
      </c>
      <c r="J18" s="152">
        <v>9</v>
      </c>
      <c r="K18" s="152">
        <v>0</v>
      </c>
    </row>
    <row r="19" spans="1:11" ht="17.25" customHeight="1" x14ac:dyDescent="0.2">
      <c r="A19" s="443" t="s">
        <v>234</v>
      </c>
      <c r="B19" s="444"/>
      <c r="C19" s="444"/>
      <c r="D19" s="444"/>
      <c r="E19" s="154">
        <f t="shared" si="1"/>
        <v>65</v>
      </c>
      <c r="F19" s="152">
        <v>0</v>
      </c>
      <c r="G19" s="152">
        <v>1</v>
      </c>
      <c r="H19" s="152">
        <v>20</v>
      </c>
      <c r="I19" s="152">
        <v>2</v>
      </c>
      <c r="J19" s="152">
        <v>42</v>
      </c>
      <c r="K19" s="152">
        <v>0</v>
      </c>
    </row>
    <row r="20" spans="1:11" ht="23.25" customHeight="1" x14ac:dyDescent="0.2">
      <c r="A20" s="457" t="s">
        <v>43</v>
      </c>
      <c r="B20" s="458"/>
      <c r="C20" s="458"/>
      <c r="D20" s="458"/>
      <c r="E20" s="154">
        <f t="shared" si="1"/>
        <v>3</v>
      </c>
      <c r="F20" s="152">
        <v>0</v>
      </c>
      <c r="G20" s="152">
        <v>0</v>
      </c>
      <c r="H20" s="152">
        <v>3</v>
      </c>
      <c r="I20" s="152">
        <v>0</v>
      </c>
      <c r="J20" s="152">
        <v>0</v>
      </c>
      <c r="K20" s="152">
        <v>0</v>
      </c>
    </row>
    <row r="21" spans="1:11" ht="17.25" customHeight="1" x14ac:dyDescent="0.2">
      <c r="A21" s="457" t="s">
        <v>42</v>
      </c>
      <c r="B21" s="458"/>
      <c r="C21" s="458"/>
      <c r="D21" s="458"/>
      <c r="E21" s="154">
        <f t="shared" si="1"/>
        <v>0</v>
      </c>
      <c r="F21" s="152">
        <v>0</v>
      </c>
      <c r="G21" s="152">
        <v>0</v>
      </c>
      <c r="H21" s="152">
        <v>0</v>
      </c>
      <c r="I21" s="152">
        <v>0</v>
      </c>
      <c r="J21" s="152">
        <v>0</v>
      </c>
      <c r="K21" s="152">
        <v>0</v>
      </c>
    </row>
    <row r="22" spans="1:11" ht="17.25" customHeight="1" x14ac:dyDescent="0.2">
      <c r="A22" s="457" t="s">
        <v>34</v>
      </c>
      <c r="B22" s="458"/>
      <c r="C22" s="458"/>
      <c r="D22" s="458"/>
      <c r="E22" s="154">
        <f t="shared" si="1"/>
        <v>0</v>
      </c>
      <c r="F22" s="152">
        <v>0</v>
      </c>
      <c r="G22" s="152">
        <v>0</v>
      </c>
      <c r="H22" s="152">
        <v>0</v>
      </c>
      <c r="I22" s="152">
        <v>0</v>
      </c>
      <c r="J22" s="152">
        <v>0</v>
      </c>
      <c r="K22" s="152">
        <v>0</v>
      </c>
    </row>
    <row r="23" spans="1:11" ht="23.25" customHeight="1" x14ac:dyDescent="0.2">
      <c r="A23" s="417" t="s">
        <v>41</v>
      </c>
      <c r="B23" s="587"/>
      <c r="C23" s="587"/>
      <c r="D23" s="587"/>
      <c r="E23" s="154">
        <f t="shared" si="1"/>
        <v>15</v>
      </c>
      <c r="F23" s="152">
        <v>0</v>
      </c>
      <c r="G23" s="152">
        <v>1</v>
      </c>
      <c r="H23" s="152">
        <v>0</v>
      </c>
      <c r="I23" s="152">
        <v>1</v>
      </c>
      <c r="J23" s="152">
        <v>13</v>
      </c>
      <c r="K23" s="152">
        <v>0</v>
      </c>
    </row>
    <row r="24" spans="1:11" ht="17.25" customHeight="1" x14ac:dyDescent="0.2">
      <c r="A24" s="399"/>
      <c r="B24" s="399"/>
      <c r="C24" s="399"/>
      <c r="D24" s="399"/>
      <c r="E24" s="12"/>
      <c r="F24" s="12"/>
      <c r="G24" s="12"/>
      <c r="H24" s="12"/>
      <c r="I24" s="12"/>
      <c r="J24" s="12"/>
      <c r="K24" s="12"/>
    </row>
    <row r="25" spans="1:11" ht="11.25" customHeight="1" x14ac:dyDescent="0.2">
      <c r="A25" s="13"/>
      <c r="B25" s="13"/>
      <c r="C25" s="13"/>
      <c r="D25" s="13"/>
      <c r="E25" s="13"/>
      <c r="F25" s="13"/>
      <c r="G25" s="13"/>
      <c r="H25" s="13"/>
      <c r="I25" s="13"/>
      <c r="J25" s="13"/>
      <c r="K25" s="267"/>
    </row>
    <row r="26" spans="1:11" ht="11.25" customHeight="1" x14ac:dyDescent="0.2">
      <c r="A26" s="16" t="s">
        <v>9</v>
      </c>
      <c r="B26" s="13"/>
      <c r="C26" s="13"/>
      <c r="D26" s="500" t="s">
        <v>233</v>
      </c>
      <c r="E26" s="501"/>
      <c r="F26" s="501"/>
      <c r="G26" s="501"/>
      <c r="H26" s="501"/>
      <c r="I26" s="501"/>
      <c r="J26" s="501"/>
      <c r="K26" s="501"/>
    </row>
    <row r="27" spans="1:11" ht="11.25" customHeight="1" x14ac:dyDescent="0.2">
      <c r="A27" s="16"/>
      <c r="B27" s="13"/>
      <c r="C27" s="16"/>
      <c r="D27" s="501"/>
      <c r="E27" s="501"/>
      <c r="F27" s="501"/>
      <c r="G27" s="501"/>
      <c r="H27" s="501"/>
      <c r="I27" s="501"/>
      <c r="J27" s="501"/>
      <c r="K27" s="501"/>
    </row>
    <row r="28" spans="1:11" ht="11.25" customHeight="1" x14ac:dyDescent="0.2">
      <c r="A28" s="16" t="s">
        <v>12</v>
      </c>
      <c r="B28" s="13"/>
      <c r="C28" s="16"/>
      <c r="D28" s="585" t="s">
        <v>232</v>
      </c>
      <c r="E28" s="586"/>
      <c r="F28" s="586"/>
      <c r="G28" s="586"/>
      <c r="H28" s="586"/>
      <c r="I28" s="586"/>
      <c r="J28" s="586"/>
      <c r="K28" s="586"/>
    </row>
    <row r="29" spans="1:11" hidden="1" x14ac:dyDescent="0.2">
      <c r="A29" s="266" t="s">
        <v>1</v>
      </c>
    </row>
    <row r="30" spans="1:11" hidden="1" x14ac:dyDescent="0.2"/>
    <row r="31" spans="1:11" hidden="1" x14ac:dyDescent="0.2"/>
    <row r="32" spans="1:11" hidden="1" x14ac:dyDescent="0.2"/>
    <row r="33" hidden="1" x14ac:dyDescent="0.2"/>
    <row r="34" hidden="1" x14ac:dyDescent="0.2"/>
    <row r="35" hidden="1" x14ac:dyDescent="0.2"/>
    <row r="36" hidden="1" x14ac:dyDescent="0.2"/>
    <row r="37" hidden="1" x14ac:dyDescent="0.2"/>
    <row r="38" hidden="1" x14ac:dyDescent="0.2"/>
    <row r="39" hidden="1" x14ac:dyDescent="0.2"/>
    <row r="40" hidden="1" x14ac:dyDescent="0.2"/>
    <row r="41" hidden="1" x14ac:dyDescent="0.2"/>
    <row r="42" hidden="1" x14ac:dyDescent="0.2"/>
    <row r="43" hidden="1" x14ac:dyDescent="0.2"/>
    <row r="44" hidden="1" x14ac:dyDescent="0.2"/>
    <row r="45" hidden="1" x14ac:dyDescent="0.2"/>
    <row r="46" hidden="1" x14ac:dyDescent="0.2"/>
    <row r="47" ht="23.25" hidden="1" customHeight="1" x14ac:dyDescent="0.2"/>
  </sheetData>
  <mergeCells count="23">
    <mergeCell ref="A10:D10"/>
    <mergeCell ref="A19:D19"/>
    <mergeCell ref="A16:D16"/>
    <mergeCell ref="A17:D17"/>
    <mergeCell ref="A11:D11"/>
    <mergeCell ref="A12:D12"/>
    <mergeCell ref="A18:D18"/>
    <mergeCell ref="A2:I2"/>
    <mergeCell ref="A3:I3"/>
    <mergeCell ref="A4:I4"/>
    <mergeCell ref="A5:I5"/>
    <mergeCell ref="A8:D8"/>
    <mergeCell ref="J2:K2"/>
    <mergeCell ref="D26:K27"/>
    <mergeCell ref="D28:K28"/>
    <mergeCell ref="A13:D13"/>
    <mergeCell ref="A14:D14"/>
    <mergeCell ref="A21:D21"/>
    <mergeCell ref="A15:D15"/>
    <mergeCell ref="A24:D24"/>
    <mergeCell ref="A23:D23"/>
    <mergeCell ref="A20:D20"/>
    <mergeCell ref="A22:D22"/>
  </mergeCells>
  <hyperlinks>
    <hyperlink ref="J2:K2" location="Índice!A1" tooltip="Ir a Índice" display="Índice!A1"/>
  </hyperlinks>
  <pageMargins left="0.78740157480314965" right="0.59055118110236204" top="0.96875" bottom="0.86614173228346458" header="0" footer="0.39370078740157499"/>
  <pageSetup orientation="portrait" r:id="rId1"/>
  <headerFooter alignWithMargins="0">
    <oddHeader>&amp;L&amp;"Arial,Negrita"&amp;12&amp;K000080INEGI. Anuario estadístico y geográfico de Veracruz de Ignacio de la Llave 2016.
Componente Salud</oddHeader>
    <oddFooter>&amp;R&amp;P/&amp;N</oddFooter>
  </headerFooter>
  <ignoredErrors>
    <ignoredError sqref="F13:K13" formulaRange="1"/>
  </ignoredError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6"/>
  <dimension ref="A1:L47"/>
  <sheetViews>
    <sheetView view="pageLayout" zoomScaleNormal="100" workbookViewId="0">
      <selection activeCell="D6" sqref="D6"/>
    </sheetView>
  </sheetViews>
  <sheetFormatPr baseColWidth="10" defaultColWidth="0" defaultRowHeight="10.199999999999999" zeroHeight="1" x14ac:dyDescent="0.2"/>
  <cols>
    <col min="1" max="1" width="2.140625" customWidth="1"/>
    <col min="2" max="2" width="2.85546875" customWidth="1"/>
    <col min="3" max="3" width="1.42578125" customWidth="1"/>
    <col min="4" max="4" width="18.85546875" customWidth="1"/>
    <col min="5" max="5" width="11.28515625" customWidth="1"/>
    <col min="6" max="8" width="13.140625" customWidth="1"/>
    <col min="9" max="11" width="13" customWidth="1"/>
  </cols>
  <sheetData>
    <row r="1" spans="1:12" ht="7.5" customHeight="1" x14ac:dyDescent="0.2"/>
    <row r="2" spans="1:12" ht="12.75" customHeight="1" x14ac:dyDescent="0.25">
      <c r="A2" s="390" t="s">
        <v>248</v>
      </c>
      <c r="B2" s="414"/>
      <c r="C2" s="414"/>
      <c r="D2" s="414"/>
      <c r="E2" s="414"/>
      <c r="F2" s="414"/>
      <c r="G2" s="414"/>
      <c r="H2" s="414"/>
      <c r="I2" s="414"/>
      <c r="J2" s="395" t="s">
        <v>247</v>
      </c>
      <c r="K2" s="395"/>
      <c r="L2" t="s">
        <v>1</v>
      </c>
    </row>
    <row r="3" spans="1:12" ht="12.75" customHeight="1" x14ac:dyDescent="0.25">
      <c r="A3" s="390" t="s">
        <v>246</v>
      </c>
      <c r="B3" s="414"/>
      <c r="C3" s="414"/>
      <c r="D3" s="414"/>
      <c r="E3" s="414"/>
      <c r="F3" s="414"/>
      <c r="G3" s="414"/>
      <c r="H3" s="414"/>
      <c r="I3" s="414"/>
    </row>
    <row r="4" spans="1:12" ht="12.75" customHeight="1" x14ac:dyDescent="0.25">
      <c r="A4" s="390" t="s">
        <v>909</v>
      </c>
      <c r="B4" s="414"/>
      <c r="C4" s="414"/>
      <c r="D4" s="414"/>
      <c r="E4" s="414"/>
      <c r="F4" s="414"/>
      <c r="G4" s="414"/>
      <c r="H4" s="414"/>
      <c r="I4" s="414"/>
    </row>
    <row r="5" spans="1:12" ht="12.75" customHeight="1" x14ac:dyDescent="0.25">
      <c r="A5" s="390" t="s">
        <v>885</v>
      </c>
      <c r="B5" s="414"/>
      <c r="C5" s="414"/>
      <c r="D5" s="414"/>
      <c r="E5" s="414"/>
      <c r="F5" s="414"/>
      <c r="G5" s="414"/>
      <c r="H5" s="414"/>
      <c r="I5" s="414"/>
    </row>
    <row r="6" spans="1:12" x14ac:dyDescent="0.2">
      <c r="A6" s="5"/>
      <c r="B6" s="5"/>
      <c r="C6" s="5"/>
      <c r="D6" s="5"/>
      <c r="E6" s="6"/>
      <c r="F6" s="6"/>
      <c r="G6" s="6"/>
      <c r="H6" s="6"/>
      <c r="I6" s="6"/>
      <c r="J6" s="12"/>
      <c r="K6" s="12"/>
    </row>
    <row r="7" spans="1:12" ht="1.5" customHeight="1" x14ac:dyDescent="0.2"/>
    <row r="8" spans="1:12" ht="22.5" customHeight="1" x14ac:dyDescent="0.2">
      <c r="A8" s="400" t="s">
        <v>48</v>
      </c>
      <c r="B8" s="415"/>
      <c r="C8" s="415"/>
      <c r="D8" s="415"/>
      <c r="E8" s="381" t="s">
        <v>4</v>
      </c>
      <c r="F8" s="327" t="s">
        <v>227</v>
      </c>
      <c r="G8" s="327" t="s">
        <v>226</v>
      </c>
      <c r="H8" s="327" t="s">
        <v>225</v>
      </c>
      <c r="I8" s="327" t="s">
        <v>224</v>
      </c>
      <c r="J8" s="327" t="s">
        <v>223</v>
      </c>
      <c r="K8" s="327" t="s">
        <v>222</v>
      </c>
    </row>
    <row r="9" spans="1:12" ht="1.5" customHeight="1" x14ac:dyDescent="0.2">
      <c r="A9" s="7"/>
      <c r="B9" s="7"/>
      <c r="C9" s="7"/>
      <c r="D9" s="7"/>
      <c r="E9" s="12"/>
      <c r="F9" s="12"/>
      <c r="G9" s="12"/>
      <c r="H9" s="12"/>
      <c r="I9" s="12"/>
      <c r="J9" s="12"/>
      <c r="K9" s="12"/>
    </row>
    <row r="10" spans="1:12" ht="23.25" customHeight="1" x14ac:dyDescent="0.2">
      <c r="A10" s="567" t="s">
        <v>4</v>
      </c>
      <c r="B10" s="568"/>
      <c r="C10" s="568"/>
      <c r="D10" s="568"/>
      <c r="E10" s="97">
        <f>SUM(F10:K10)</f>
        <v>1384</v>
      </c>
      <c r="F10" s="97">
        <f t="shared" ref="F10:K10" si="0">F11+F23</f>
        <v>177</v>
      </c>
      <c r="G10" s="97">
        <f t="shared" si="0"/>
        <v>664</v>
      </c>
      <c r="H10" s="97">
        <f t="shared" si="0"/>
        <v>378</v>
      </c>
      <c r="I10" s="97">
        <f t="shared" si="0"/>
        <v>105</v>
      </c>
      <c r="J10" s="97">
        <f t="shared" si="0"/>
        <v>60</v>
      </c>
      <c r="K10" s="97">
        <f t="shared" si="0"/>
        <v>0</v>
      </c>
    </row>
    <row r="11" spans="1:12" ht="34.5" customHeight="1" x14ac:dyDescent="0.2">
      <c r="A11" s="572" t="s">
        <v>46</v>
      </c>
      <c r="B11" s="573"/>
      <c r="C11" s="573"/>
      <c r="D11" s="573"/>
      <c r="E11" s="97">
        <f t="shared" ref="E11:E23" si="1">SUM(F11:K11)</f>
        <v>1370</v>
      </c>
      <c r="F11" s="104">
        <f t="shared" ref="F11:K11" si="2">SUM(F12+F13+F20+F21+F22)</f>
        <v>175</v>
      </c>
      <c r="G11" s="104">
        <f t="shared" si="2"/>
        <v>654</v>
      </c>
      <c r="H11" s="104">
        <f t="shared" si="2"/>
        <v>377</v>
      </c>
      <c r="I11" s="104">
        <f t="shared" si="2"/>
        <v>104</v>
      </c>
      <c r="J11" s="104">
        <f t="shared" si="2"/>
        <v>60</v>
      </c>
      <c r="K11" s="104">
        <f t="shared" si="2"/>
        <v>0</v>
      </c>
    </row>
    <row r="12" spans="1:12" ht="23.25" customHeight="1" x14ac:dyDescent="0.2">
      <c r="A12" s="457" t="s">
        <v>45</v>
      </c>
      <c r="B12" s="458"/>
      <c r="C12" s="458"/>
      <c r="D12" s="458"/>
      <c r="E12" s="97">
        <f t="shared" si="1"/>
        <v>208</v>
      </c>
      <c r="F12" s="153">
        <v>30</v>
      </c>
      <c r="G12" s="153">
        <v>84</v>
      </c>
      <c r="H12" s="153">
        <v>82</v>
      </c>
      <c r="I12" s="153">
        <v>8</v>
      </c>
      <c r="J12" s="153">
        <v>4</v>
      </c>
      <c r="K12" s="153">
        <v>0</v>
      </c>
    </row>
    <row r="13" spans="1:12" ht="28.5" customHeight="1" x14ac:dyDescent="0.2">
      <c r="A13" s="457" t="s">
        <v>44</v>
      </c>
      <c r="B13" s="458"/>
      <c r="C13" s="458"/>
      <c r="D13" s="458"/>
      <c r="E13" s="97">
        <f t="shared" si="1"/>
        <v>1126</v>
      </c>
      <c r="F13" s="104">
        <f t="shared" ref="F13:K13" si="3">SUM(F14:F19)</f>
        <v>133</v>
      </c>
      <c r="G13" s="104">
        <f t="shared" si="3"/>
        <v>554</v>
      </c>
      <c r="H13" s="104">
        <f t="shared" si="3"/>
        <v>287</v>
      </c>
      <c r="I13" s="104">
        <f t="shared" si="3"/>
        <v>96</v>
      </c>
      <c r="J13" s="104">
        <f t="shared" si="3"/>
        <v>56</v>
      </c>
      <c r="K13" s="104">
        <f t="shared" si="3"/>
        <v>0</v>
      </c>
    </row>
    <row r="14" spans="1:12" ht="23.25" customHeight="1" x14ac:dyDescent="0.2">
      <c r="A14" s="443" t="s">
        <v>239</v>
      </c>
      <c r="B14" s="444"/>
      <c r="C14" s="444"/>
      <c r="D14" s="444"/>
      <c r="E14" s="97">
        <f t="shared" si="1"/>
        <v>187</v>
      </c>
      <c r="F14" s="153">
        <v>24</v>
      </c>
      <c r="G14" s="153">
        <v>104</v>
      </c>
      <c r="H14" s="153">
        <v>44</v>
      </c>
      <c r="I14" s="153">
        <v>12</v>
      </c>
      <c r="J14" s="153">
        <v>3</v>
      </c>
      <c r="K14" s="153">
        <v>0</v>
      </c>
    </row>
    <row r="15" spans="1:12" ht="17.25" customHeight="1" x14ac:dyDescent="0.2">
      <c r="A15" s="443" t="s">
        <v>238</v>
      </c>
      <c r="B15" s="444"/>
      <c r="C15" s="444"/>
      <c r="D15" s="444"/>
      <c r="E15" s="97">
        <f t="shared" si="1"/>
        <v>156</v>
      </c>
      <c r="F15" s="153">
        <v>19</v>
      </c>
      <c r="G15" s="153">
        <v>85</v>
      </c>
      <c r="H15" s="153">
        <v>37</v>
      </c>
      <c r="I15" s="153">
        <v>13</v>
      </c>
      <c r="J15" s="153">
        <v>2</v>
      </c>
      <c r="K15" s="153">
        <v>0</v>
      </c>
    </row>
    <row r="16" spans="1:12" ht="17.25" customHeight="1" x14ac:dyDescent="0.2">
      <c r="A16" s="443" t="s">
        <v>237</v>
      </c>
      <c r="B16" s="444"/>
      <c r="C16" s="444"/>
      <c r="D16" s="444"/>
      <c r="E16" s="97">
        <f t="shared" si="1"/>
        <v>182</v>
      </c>
      <c r="F16" s="153">
        <v>23</v>
      </c>
      <c r="G16" s="153">
        <v>93</v>
      </c>
      <c r="H16" s="153">
        <v>40</v>
      </c>
      <c r="I16" s="153">
        <v>20</v>
      </c>
      <c r="J16" s="153">
        <v>6</v>
      </c>
      <c r="K16" s="153">
        <v>0</v>
      </c>
    </row>
    <row r="17" spans="1:11" ht="17.25" customHeight="1" x14ac:dyDescent="0.2">
      <c r="A17" s="443" t="s">
        <v>236</v>
      </c>
      <c r="B17" s="444"/>
      <c r="C17" s="444"/>
      <c r="D17" s="444"/>
      <c r="E17" s="97">
        <f t="shared" si="1"/>
        <v>128</v>
      </c>
      <c r="F17" s="153">
        <v>14</v>
      </c>
      <c r="G17" s="153">
        <v>60</v>
      </c>
      <c r="H17" s="153">
        <v>37</v>
      </c>
      <c r="I17" s="153">
        <v>12</v>
      </c>
      <c r="J17" s="153">
        <v>5</v>
      </c>
      <c r="K17" s="153">
        <v>0</v>
      </c>
    </row>
    <row r="18" spans="1:11" ht="17.25" customHeight="1" x14ac:dyDescent="0.2">
      <c r="A18" s="443" t="s">
        <v>235</v>
      </c>
      <c r="B18" s="444"/>
      <c r="C18" s="444"/>
      <c r="D18" s="444"/>
      <c r="E18" s="97">
        <f t="shared" si="1"/>
        <v>217</v>
      </c>
      <c r="F18" s="153">
        <v>43</v>
      </c>
      <c r="G18" s="153">
        <v>115</v>
      </c>
      <c r="H18" s="153">
        <v>45</v>
      </c>
      <c r="I18" s="153">
        <v>14</v>
      </c>
      <c r="J18" s="153">
        <v>0</v>
      </c>
      <c r="K18" s="153">
        <v>0</v>
      </c>
    </row>
    <row r="19" spans="1:11" ht="17.25" customHeight="1" x14ac:dyDescent="0.2">
      <c r="A19" s="443" t="s">
        <v>234</v>
      </c>
      <c r="B19" s="444"/>
      <c r="C19" s="444"/>
      <c r="D19" s="444"/>
      <c r="E19" s="97">
        <f t="shared" si="1"/>
        <v>256</v>
      </c>
      <c r="F19" s="153">
        <v>10</v>
      </c>
      <c r="G19" s="153">
        <v>97</v>
      </c>
      <c r="H19" s="153">
        <v>84</v>
      </c>
      <c r="I19" s="153">
        <v>25</v>
      </c>
      <c r="J19" s="153">
        <v>40</v>
      </c>
      <c r="K19" s="153">
        <v>0</v>
      </c>
    </row>
    <row r="20" spans="1:11" ht="23.25" customHeight="1" x14ac:dyDescent="0.2">
      <c r="A20" s="457" t="s">
        <v>43</v>
      </c>
      <c r="B20" s="458"/>
      <c r="C20" s="458"/>
      <c r="D20" s="458"/>
      <c r="E20" s="97">
        <f t="shared" si="1"/>
        <v>20</v>
      </c>
      <c r="F20" s="153">
        <v>5</v>
      </c>
      <c r="G20" s="153">
        <v>8</v>
      </c>
      <c r="H20" s="153">
        <v>7</v>
      </c>
      <c r="I20" s="153">
        <v>0</v>
      </c>
      <c r="J20" s="153">
        <v>0</v>
      </c>
      <c r="K20" s="153">
        <v>0</v>
      </c>
    </row>
    <row r="21" spans="1:11" ht="17.25" customHeight="1" x14ac:dyDescent="0.2">
      <c r="A21" s="457" t="s">
        <v>42</v>
      </c>
      <c r="B21" s="458"/>
      <c r="C21" s="458"/>
      <c r="D21" s="458"/>
      <c r="E21" s="97">
        <f t="shared" si="1"/>
        <v>6</v>
      </c>
      <c r="F21" s="153">
        <v>5</v>
      </c>
      <c r="G21" s="153">
        <v>1</v>
      </c>
      <c r="H21" s="153">
        <v>0</v>
      </c>
      <c r="I21" s="153">
        <v>0</v>
      </c>
      <c r="J21" s="153">
        <v>0</v>
      </c>
      <c r="K21" s="153">
        <v>0</v>
      </c>
    </row>
    <row r="22" spans="1:11" ht="17.25" customHeight="1" x14ac:dyDescent="0.2">
      <c r="A22" s="457" t="s">
        <v>34</v>
      </c>
      <c r="B22" s="458"/>
      <c r="C22" s="458"/>
      <c r="D22" s="458"/>
      <c r="E22" s="97">
        <f t="shared" si="1"/>
        <v>10</v>
      </c>
      <c r="F22" s="153">
        <v>2</v>
      </c>
      <c r="G22" s="153">
        <v>7</v>
      </c>
      <c r="H22" s="153">
        <v>1</v>
      </c>
      <c r="I22" s="153">
        <v>0</v>
      </c>
      <c r="J22" s="153">
        <v>0</v>
      </c>
      <c r="K22" s="153">
        <v>0</v>
      </c>
    </row>
    <row r="23" spans="1:11" ht="23.25" customHeight="1" x14ac:dyDescent="0.2">
      <c r="A23" s="417" t="s">
        <v>41</v>
      </c>
      <c r="B23" s="587"/>
      <c r="C23" s="587"/>
      <c r="D23" s="587"/>
      <c r="E23" s="97">
        <f t="shared" si="1"/>
        <v>14</v>
      </c>
      <c r="F23" s="153">
        <v>2</v>
      </c>
      <c r="G23" s="153">
        <v>10</v>
      </c>
      <c r="H23" s="153">
        <v>1</v>
      </c>
      <c r="I23" s="153">
        <v>1</v>
      </c>
      <c r="J23" s="153">
        <v>0</v>
      </c>
      <c r="K23" s="153">
        <v>0</v>
      </c>
    </row>
    <row r="24" spans="1:11" ht="17.25" customHeight="1" x14ac:dyDescent="0.2">
      <c r="A24" s="399"/>
      <c r="B24" s="399"/>
      <c r="C24" s="399"/>
      <c r="D24" s="399"/>
      <c r="E24" s="12"/>
      <c r="F24" s="12"/>
      <c r="G24" s="12"/>
      <c r="H24" s="12"/>
      <c r="I24" s="12"/>
      <c r="J24" s="12"/>
      <c r="K24" s="12"/>
    </row>
    <row r="25" spans="1:11" ht="11.25" customHeight="1" x14ac:dyDescent="0.2">
      <c r="A25" s="13"/>
      <c r="B25" s="13"/>
      <c r="C25" s="13"/>
      <c r="D25" s="13"/>
      <c r="E25" s="13"/>
      <c r="F25" s="13"/>
      <c r="G25" s="13"/>
      <c r="H25" s="13"/>
      <c r="I25" s="13"/>
      <c r="J25" s="13"/>
      <c r="K25" s="15"/>
    </row>
    <row r="26" spans="1:11" ht="11.25" customHeight="1" x14ac:dyDescent="0.2">
      <c r="A26" s="16" t="s">
        <v>9</v>
      </c>
      <c r="B26" s="13"/>
      <c r="C26" s="13"/>
      <c r="D26" s="576" t="s">
        <v>244</v>
      </c>
      <c r="E26" s="576"/>
      <c r="F26" s="576"/>
      <c r="G26" s="576"/>
      <c r="H26" s="576"/>
      <c r="I26" s="576"/>
      <c r="J26" s="576"/>
      <c r="K26" s="576"/>
    </row>
    <row r="27" spans="1:11" ht="11.25" customHeight="1" x14ac:dyDescent="0.2">
      <c r="A27" s="16" t="s">
        <v>12</v>
      </c>
      <c r="B27" s="13"/>
      <c r="C27" s="58"/>
      <c r="D27" s="585" t="s">
        <v>232</v>
      </c>
      <c r="E27" s="586"/>
      <c r="F27" s="586"/>
      <c r="G27" s="586"/>
      <c r="H27" s="586"/>
      <c r="I27" s="586"/>
      <c r="J27" s="586"/>
      <c r="K27" s="586"/>
    </row>
    <row r="28" spans="1:11" hidden="1" x14ac:dyDescent="0.2">
      <c r="A28" t="s">
        <v>1</v>
      </c>
    </row>
    <row r="29" spans="1:11" hidden="1" x14ac:dyDescent="0.2"/>
    <row r="30" spans="1:11" hidden="1" x14ac:dyDescent="0.2"/>
    <row r="31" spans="1:11" hidden="1" x14ac:dyDescent="0.2"/>
    <row r="32" spans="1:11" hidden="1" x14ac:dyDescent="0.2"/>
    <row r="33" hidden="1" x14ac:dyDescent="0.2"/>
    <row r="34" hidden="1" x14ac:dyDescent="0.2"/>
    <row r="35" hidden="1" x14ac:dyDescent="0.2"/>
    <row r="36" hidden="1" x14ac:dyDescent="0.2"/>
    <row r="37" hidden="1" x14ac:dyDescent="0.2"/>
    <row r="38" hidden="1" x14ac:dyDescent="0.2"/>
    <row r="39" hidden="1" x14ac:dyDescent="0.2"/>
    <row r="40" hidden="1" x14ac:dyDescent="0.2"/>
    <row r="41" hidden="1" x14ac:dyDescent="0.2"/>
    <row r="42" hidden="1" x14ac:dyDescent="0.2"/>
    <row r="43" hidden="1" x14ac:dyDescent="0.2"/>
    <row r="44" hidden="1" x14ac:dyDescent="0.2"/>
    <row r="45" hidden="1" x14ac:dyDescent="0.2"/>
    <row r="46" hidden="1" x14ac:dyDescent="0.2"/>
    <row r="47" ht="23.25" hidden="1" customHeight="1" x14ac:dyDescent="0.2"/>
  </sheetData>
  <mergeCells count="23">
    <mergeCell ref="D27:K27"/>
    <mergeCell ref="A22:D22"/>
    <mergeCell ref="A20:D20"/>
    <mergeCell ref="A24:D24"/>
    <mergeCell ref="A12:D12"/>
    <mergeCell ref="A13:D13"/>
    <mergeCell ref="A18:D18"/>
    <mergeCell ref="J2:K2"/>
    <mergeCell ref="A23:D23"/>
    <mergeCell ref="D26:K26"/>
    <mergeCell ref="A2:I2"/>
    <mergeCell ref="A3:I3"/>
    <mergeCell ref="A5:I5"/>
    <mergeCell ref="A4:I4"/>
    <mergeCell ref="A8:D8"/>
    <mergeCell ref="A14:D14"/>
    <mergeCell ref="A21:D21"/>
    <mergeCell ref="A10:D10"/>
    <mergeCell ref="A11:D11"/>
    <mergeCell ref="A17:D17"/>
    <mergeCell ref="A19:D19"/>
    <mergeCell ref="A15:D15"/>
    <mergeCell ref="A16:D16"/>
  </mergeCells>
  <hyperlinks>
    <hyperlink ref="J2:K2" location="Índice!A1" tooltip="Ir a Índice" display="Índice!A1"/>
  </hyperlinks>
  <pageMargins left="0.78740157480314965" right="0.59055118110236204" top="0.97916666666666663" bottom="0.86614173228346458" header="0" footer="0.39370078740157499"/>
  <pageSetup orientation="portrait" r:id="rId1"/>
  <headerFooter alignWithMargins="0">
    <oddHeader>&amp;L&amp;"Arial,Negrita"&amp;12&amp;K000080INEGI. Anuario estadístico y geográfico de Veracruz de Ignacio de la Llave 2016.
Componente Salud</oddHeader>
    <oddFooter>&amp;R&amp;P/&amp;N</oddFooter>
  </headerFooter>
  <ignoredErrors>
    <ignoredError sqref="F13:K13" formulaRange="1"/>
  </ignoredError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7"/>
  <dimension ref="A1:L47"/>
  <sheetViews>
    <sheetView view="pageLayout" zoomScaleNormal="100" workbookViewId="0">
      <selection activeCell="D6" sqref="D6"/>
    </sheetView>
  </sheetViews>
  <sheetFormatPr baseColWidth="10" defaultColWidth="0" defaultRowHeight="10.199999999999999" zeroHeight="1" x14ac:dyDescent="0.2"/>
  <cols>
    <col min="1" max="1" width="2.140625" customWidth="1"/>
    <col min="2" max="2" width="2.85546875" customWidth="1"/>
    <col min="3" max="3" width="1.42578125" customWidth="1"/>
    <col min="4" max="4" width="18" customWidth="1"/>
    <col min="5" max="5" width="11.28515625" customWidth="1"/>
    <col min="6" max="8" width="13.28515625" customWidth="1"/>
    <col min="9" max="10" width="13.140625" customWidth="1"/>
    <col min="11" max="11" width="13" customWidth="1"/>
  </cols>
  <sheetData>
    <row r="1" spans="1:12" ht="8.25" customHeight="1" x14ac:dyDescent="0.2"/>
    <row r="2" spans="1:12" ht="13.2" x14ac:dyDescent="0.25">
      <c r="A2" s="412" t="s">
        <v>256</v>
      </c>
      <c r="B2" s="413"/>
      <c r="C2" s="413"/>
      <c r="D2" s="413"/>
      <c r="E2" s="413"/>
      <c r="F2" s="413"/>
      <c r="G2" s="413"/>
      <c r="H2" s="413"/>
      <c r="I2" s="413"/>
      <c r="J2" s="395" t="s">
        <v>255</v>
      </c>
      <c r="K2" s="395"/>
      <c r="L2" t="s">
        <v>1</v>
      </c>
    </row>
    <row r="3" spans="1:12" ht="13.2" x14ac:dyDescent="0.25">
      <c r="A3" s="412" t="s">
        <v>254</v>
      </c>
      <c r="B3" s="413"/>
      <c r="C3" s="413"/>
      <c r="D3" s="413"/>
      <c r="E3" s="413"/>
      <c r="F3" s="413"/>
      <c r="G3" s="413"/>
      <c r="H3" s="413"/>
      <c r="I3" s="413"/>
    </row>
    <row r="4" spans="1:12" ht="13.2" x14ac:dyDescent="0.25">
      <c r="A4" s="412" t="s">
        <v>908</v>
      </c>
      <c r="B4" s="413"/>
      <c r="C4" s="413"/>
      <c r="D4" s="413"/>
      <c r="E4" s="413"/>
      <c r="F4" s="413"/>
      <c r="G4" s="413"/>
      <c r="H4" s="413"/>
      <c r="I4" s="413"/>
    </row>
    <row r="5" spans="1:12" ht="13.2" x14ac:dyDescent="0.25">
      <c r="A5" s="390" t="s">
        <v>885</v>
      </c>
      <c r="B5" s="414"/>
      <c r="C5" s="414"/>
      <c r="D5" s="414"/>
      <c r="E5" s="414"/>
      <c r="F5" s="414"/>
      <c r="G5" s="414"/>
      <c r="H5" s="414"/>
      <c r="I5" s="414"/>
    </row>
    <row r="6" spans="1:12" x14ac:dyDescent="0.2">
      <c r="A6" s="5"/>
      <c r="B6" s="5"/>
      <c r="C6" s="5"/>
      <c r="D6" s="5"/>
      <c r="E6" s="6"/>
      <c r="F6" s="6"/>
      <c r="G6" s="6"/>
      <c r="H6" s="6"/>
      <c r="I6" s="6"/>
      <c r="J6" s="12"/>
      <c r="K6" s="12"/>
    </row>
    <row r="7" spans="1:12" ht="1.5" customHeight="1" x14ac:dyDescent="0.2"/>
    <row r="8" spans="1:12" ht="22.5" customHeight="1" x14ac:dyDescent="0.2">
      <c r="A8" s="400" t="s">
        <v>48</v>
      </c>
      <c r="B8" s="415"/>
      <c r="C8" s="415"/>
      <c r="D8" s="415"/>
      <c r="E8" s="21" t="s">
        <v>4</v>
      </c>
      <c r="F8" s="10" t="s">
        <v>227</v>
      </c>
      <c r="G8" s="10" t="s">
        <v>226</v>
      </c>
      <c r="H8" s="10" t="s">
        <v>225</v>
      </c>
      <c r="I8" s="10" t="s">
        <v>224</v>
      </c>
      <c r="J8" s="10" t="s">
        <v>223</v>
      </c>
      <c r="K8" s="10" t="s">
        <v>222</v>
      </c>
    </row>
    <row r="9" spans="1:12" ht="1.5" customHeight="1" x14ac:dyDescent="0.2">
      <c r="A9" s="7"/>
      <c r="B9" s="7"/>
      <c r="C9" s="7"/>
      <c r="D9" s="7"/>
      <c r="E9" s="12"/>
      <c r="F9" s="12"/>
      <c r="G9" s="12"/>
      <c r="H9" s="12"/>
      <c r="I9" s="12"/>
      <c r="J9" s="12"/>
      <c r="K9" s="12"/>
    </row>
    <row r="10" spans="1:12" ht="23.25" customHeight="1" x14ac:dyDescent="0.2">
      <c r="A10" s="567" t="s">
        <v>4</v>
      </c>
      <c r="B10" s="568"/>
      <c r="C10" s="568"/>
      <c r="D10" s="568"/>
      <c r="E10" s="97">
        <f>SUM(F10:K10)</f>
        <v>2620</v>
      </c>
      <c r="F10" s="97">
        <f t="shared" ref="F10:K10" si="0">F11+F19+F20+F21+F22</f>
        <v>196</v>
      </c>
      <c r="G10" s="97">
        <f t="shared" si="0"/>
        <v>660</v>
      </c>
      <c r="H10" s="97">
        <f t="shared" si="0"/>
        <v>476</v>
      </c>
      <c r="I10" s="97">
        <f t="shared" si="0"/>
        <v>250</v>
      </c>
      <c r="J10" s="97">
        <f t="shared" si="0"/>
        <v>1010</v>
      </c>
      <c r="K10" s="97">
        <f t="shared" si="0"/>
        <v>28</v>
      </c>
    </row>
    <row r="11" spans="1:12" ht="23.25" customHeight="1" x14ac:dyDescent="0.2">
      <c r="A11" s="572" t="s">
        <v>39</v>
      </c>
      <c r="B11" s="573"/>
      <c r="C11" s="573"/>
      <c r="D11" s="573"/>
      <c r="E11" s="97">
        <f t="shared" ref="E11:E22" si="1">SUM(F11:K11)</f>
        <v>1368</v>
      </c>
      <c r="F11" s="104">
        <f t="shared" ref="F11:K11" si="2">F12+F18</f>
        <v>142</v>
      </c>
      <c r="G11" s="104">
        <f t="shared" si="2"/>
        <v>387</v>
      </c>
      <c r="H11" s="104">
        <f t="shared" si="2"/>
        <v>245</v>
      </c>
      <c r="I11" s="104">
        <f t="shared" si="2"/>
        <v>91</v>
      </c>
      <c r="J11" s="104">
        <f t="shared" si="2"/>
        <v>481</v>
      </c>
      <c r="K11" s="104">
        <f t="shared" si="2"/>
        <v>22</v>
      </c>
    </row>
    <row r="12" spans="1:12" ht="23.25" customHeight="1" x14ac:dyDescent="0.2">
      <c r="A12" s="457" t="s">
        <v>38</v>
      </c>
      <c r="B12" s="458"/>
      <c r="C12" s="458"/>
      <c r="D12" s="458"/>
      <c r="E12" s="97">
        <f t="shared" si="1"/>
        <v>1232</v>
      </c>
      <c r="F12" s="104">
        <f t="shared" ref="F12:K12" si="3">SUM(F13:F17)</f>
        <v>135</v>
      </c>
      <c r="G12" s="104">
        <f t="shared" si="3"/>
        <v>358</v>
      </c>
      <c r="H12" s="104">
        <f t="shared" si="3"/>
        <v>224</v>
      </c>
      <c r="I12" s="104">
        <f t="shared" si="3"/>
        <v>89</v>
      </c>
      <c r="J12" s="104">
        <f t="shared" si="3"/>
        <v>405</v>
      </c>
      <c r="K12" s="104">
        <f t="shared" si="3"/>
        <v>21</v>
      </c>
    </row>
    <row r="13" spans="1:12" ht="23.25" customHeight="1" x14ac:dyDescent="0.2">
      <c r="A13" s="443" t="s">
        <v>37</v>
      </c>
      <c r="B13" s="444"/>
      <c r="C13" s="444"/>
      <c r="D13" s="444"/>
      <c r="E13" s="97">
        <f t="shared" si="1"/>
        <v>418</v>
      </c>
      <c r="F13" s="152">
        <v>47</v>
      </c>
      <c r="G13" s="152">
        <v>158</v>
      </c>
      <c r="H13" s="152">
        <v>90</v>
      </c>
      <c r="I13" s="152">
        <v>38</v>
      </c>
      <c r="J13" s="152">
        <v>74</v>
      </c>
      <c r="K13" s="152">
        <v>11</v>
      </c>
    </row>
    <row r="14" spans="1:12" ht="17.25" customHeight="1" x14ac:dyDescent="0.2">
      <c r="A14" s="443" t="s">
        <v>36</v>
      </c>
      <c r="B14" s="444"/>
      <c r="C14" s="444"/>
      <c r="D14" s="444"/>
      <c r="E14" s="97">
        <f t="shared" si="1"/>
        <v>582</v>
      </c>
      <c r="F14" s="152">
        <v>57</v>
      </c>
      <c r="G14" s="152">
        <v>139</v>
      </c>
      <c r="H14" s="152">
        <v>108</v>
      </c>
      <c r="I14" s="152">
        <v>47</v>
      </c>
      <c r="J14" s="152">
        <v>223</v>
      </c>
      <c r="K14" s="152">
        <v>8</v>
      </c>
    </row>
    <row r="15" spans="1:12" ht="17.25" customHeight="1" x14ac:dyDescent="0.2">
      <c r="A15" s="443" t="s">
        <v>35</v>
      </c>
      <c r="B15" s="444"/>
      <c r="C15" s="444"/>
      <c r="D15" s="444"/>
      <c r="E15" s="97">
        <f t="shared" si="1"/>
        <v>129</v>
      </c>
      <c r="F15" s="152">
        <v>13</v>
      </c>
      <c r="G15" s="152">
        <v>28</v>
      </c>
      <c r="H15" s="152">
        <v>11</v>
      </c>
      <c r="I15" s="152">
        <v>2</v>
      </c>
      <c r="J15" s="152">
        <v>75</v>
      </c>
      <c r="K15" s="152">
        <v>0</v>
      </c>
    </row>
    <row r="16" spans="1:12" ht="17.25" customHeight="1" x14ac:dyDescent="0.2">
      <c r="A16" s="443" t="s">
        <v>34</v>
      </c>
      <c r="B16" s="444"/>
      <c r="C16" s="444"/>
      <c r="D16" s="444"/>
      <c r="E16" s="97">
        <f t="shared" si="1"/>
        <v>66</v>
      </c>
      <c r="F16" s="152">
        <v>9</v>
      </c>
      <c r="G16" s="152">
        <v>25</v>
      </c>
      <c r="H16" s="152">
        <v>9</v>
      </c>
      <c r="I16" s="152">
        <v>0</v>
      </c>
      <c r="J16" s="152">
        <v>23</v>
      </c>
      <c r="K16" s="152">
        <v>0</v>
      </c>
    </row>
    <row r="17" spans="1:11" ht="17.25" customHeight="1" x14ac:dyDescent="0.2">
      <c r="A17" s="443" t="s">
        <v>33</v>
      </c>
      <c r="B17" s="444"/>
      <c r="C17" s="444"/>
      <c r="D17" s="444"/>
      <c r="E17" s="97">
        <f t="shared" si="1"/>
        <v>37</v>
      </c>
      <c r="F17" s="152">
        <v>9</v>
      </c>
      <c r="G17" s="152">
        <v>8</v>
      </c>
      <c r="H17" s="152">
        <v>6</v>
      </c>
      <c r="I17" s="152">
        <v>2</v>
      </c>
      <c r="J17" s="152">
        <v>10</v>
      </c>
      <c r="K17" s="152">
        <v>2</v>
      </c>
    </row>
    <row r="18" spans="1:11" ht="34.5" customHeight="1" x14ac:dyDescent="0.2">
      <c r="A18" s="457" t="s">
        <v>253</v>
      </c>
      <c r="B18" s="458"/>
      <c r="C18" s="458"/>
      <c r="D18" s="458"/>
      <c r="E18" s="97">
        <f t="shared" si="1"/>
        <v>136</v>
      </c>
      <c r="F18" s="152">
        <v>7</v>
      </c>
      <c r="G18" s="152">
        <v>29</v>
      </c>
      <c r="H18" s="152">
        <v>21</v>
      </c>
      <c r="I18" s="152">
        <v>2</v>
      </c>
      <c r="J18" s="152">
        <v>76</v>
      </c>
      <c r="K18" s="152">
        <v>1</v>
      </c>
    </row>
    <row r="19" spans="1:11" ht="34.5" customHeight="1" x14ac:dyDescent="0.2">
      <c r="A19" s="572" t="s">
        <v>252</v>
      </c>
      <c r="B19" s="587"/>
      <c r="C19" s="587"/>
      <c r="D19" s="587"/>
      <c r="E19" s="97">
        <f t="shared" si="1"/>
        <v>124</v>
      </c>
      <c r="F19" s="152">
        <v>0</v>
      </c>
      <c r="G19" s="152">
        <v>30</v>
      </c>
      <c r="H19" s="152">
        <v>33</v>
      </c>
      <c r="I19" s="152">
        <v>27</v>
      </c>
      <c r="J19" s="152">
        <v>34</v>
      </c>
      <c r="K19" s="152">
        <v>0</v>
      </c>
    </row>
    <row r="20" spans="1:11" ht="28.5" customHeight="1" x14ac:dyDescent="0.2">
      <c r="A20" s="572" t="s">
        <v>251</v>
      </c>
      <c r="B20" s="587"/>
      <c r="C20" s="587"/>
      <c r="D20" s="587"/>
      <c r="E20" s="97">
        <f t="shared" si="1"/>
        <v>16</v>
      </c>
      <c r="F20" s="152">
        <v>0</v>
      </c>
      <c r="G20" s="152">
        <v>0</v>
      </c>
      <c r="H20" s="152">
        <v>14</v>
      </c>
      <c r="I20" s="152">
        <v>2</v>
      </c>
      <c r="J20" s="152">
        <v>0</v>
      </c>
      <c r="K20" s="152">
        <v>0</v>
      </c>
    </row>
    <row r="21" spans="1:11" ht="17.25" customHeight="1" x14ac:dyDescent="0.2">
      <c r="A21" s="417" t="s">
        <v>31</v>
      </c>
      <c r="B21" s="587"/>
      <c r="C21" s="587"/>
      <c r="D21" s="587"/>
      <c r="E21" s="97">
        <f t="shared" si="1"/>
        <v>497</v>
      </c>
      <c r="F21" s="152">
        <v>28</v>
      </c>
      <c r="G21" s="152">
        <v>104</v>
      </c>
      <c r="H21" s="152">
        <v>84</v>
      </c>
      <c r="I21" s="152">
        <v>48</v>
      </c>
      <c r="J21" s="152">
        <v>232</v>
      </c>
      <c r="K21" s="152">
        <v>1</v>
      </c>
    </row>
    <row r="22" spans="1:11" ht="17.25" customHeight="1" x14ac:dyDescent="0.2">
      <c r="A22" s="417" t="s">
        <v>250</v>
      </c>
      <c r="B22" s="587"/>
      <c r="C22" s="587"/>
      <c r="D22" s="587"/>
      <c r="E22" s="97">
        <f t="shared" si="1"/>
        <v>615</v>
      </c>
      <c r="F22" s="152">
        <v>26</v>
      </c>
      <c r="G22" s="152">
        <v>139</v>
      </c>
      <c r="H22" s="152">
        <v>100</v>
      </c>
      <c r="I22" s="152">
        <v>82</v>
      </c>
      <c r="J22" s="152">
        <v>263</v>
      </c>
      <c r="K22" s="152">
        <v>5</v>
      </c>
    </row>
    <row r="23" spans="1:11" ht="17.25" customHeight="1" x14ac:dyDescent="0.2">
      <c r="A23" s="399"/>
      <c r="B23" s="399"/>
      <c r="C23" s="399"/>
      <c r="D23" s="399"/>
      <c r="E23" s="12"/>
      <c r="F23" s="12"/>
      <c r="G23" s="12"/>
      <c r="H23" s="12"/>
      <c r="I23" s="12"/>
      <c r="J23" s="12"/>
      <c r="K23" s="12"/>
    </row>
    <row r="24" spans="1:11" ht="11.25" customHeight="1" x14ac:dyDescent="0.2">
      <c r="A24" s="13"/>
      <c r="B24" s="13"/>
      <c r="C24" s="13"/>
      <c r="D24" s="13"/>
      <c r="E24" s="13"/>
      <c r="F24" s="13"/>
      <c r="G24" s="13"/>
      <c r="H24" s="13"/>
      <c r="I24" s="13"/>
      <c r="J24" s="13"/>
      <c r="K24" s="15"/>
    </row>
    <row r="25" spans="1:11" ht="11.25" customHeight="1" x14ac:dyDescent="0.2">
      <c r="A25" s="16" t="s">
        <v>10</v>
      </c>
      <c r="B25" s="13"/>
      <c r="C25" s="16"/>
      <c r="D25" s="588" t="s">
        <v>249</v>
      </c>
      <c r="E25" s="589"/>
      <c r="F25" s="589"/>
      <c r="G25" s="589"/>
      <c r="H25" s="589"/>
      <c r="I25" s="589"/>
      <c r="J25" s="589"/>
      <c r="K25" s="589"/>
    </row>
    <row r="26" spans="1:11" ht="11.25" customHeight="1" x14ac:dyDescent="0.2">
      <c r="A26" s="16" t="s">
        <v>12</v>
      </c>
      <c r="B26" s="16"/>
      <c r="C26" s="13"/>
      <c r="D26" s="585" t="s">
        <v>232</v>
      </c>
      <c r="E26" s="586"/>
      <c r="F26" s="586"/>
      <c r="G26" s="586"/>
      <c r="H26" s="586"/>
      <c r="I26" s="586"/>
      <c r="J26" s="586"/>
      <c r="K26" s="586"/>
    </row>
    <row r="27" spans="1:11" hidden="1" x14ac:dyDescent="0.2">
      <c r="A27" s="266" t="s">
        <v>1</v>
      </c>
    </row>
    <row r="28" spans="1:11" hidden="1" x14ac:dyDescent="0.2"/>
    <row r="29" spans="1:11" hidden="1" x14ac:dyDescent="0.2"/>
    <row r="30" spans="1:11" hidden="1" x14ac:dyDescent="0.2"/>
    <row r="31" spans="1:11" hidden="1" x14ac:dyDescent="0.2"/>
    <row r="32" spans="1:11" hidden="1" x14ac:dyDescent="0.2"/>
    <row r="33" hidden="1" x14ac:dyDescent="0.2"/>
    <row r="34" hidden="1" x14ac:dyDescent="0.2"/>
    <row r="35" hidden="1" x14ac:dyDescent="0.2"/>
    <row r="36" hidden="1" x14ac:dyDescent="0.2"/>
    <row r="37" hidden="1" x14ac:dyDescent="0.2"/>
    <row r="38" hidden="1" x14ac:dyDescent="0.2"/>
    <row r="39" hidden="1" x14ac:dyDescent="0.2"/>
    <row r="40" hidden="1" x14ac:dyDescent="0.2"/>
    <row r="41" hidden="1" x14ac:dyDescent="0.2"/>
    <row r="42" hidden="1" x14ac:dyDescent="0.2"/>
    <row r="43" hidden="1" x14ac:dyDescent="0.2"/>
    <row r="44" hidden="1" x14ac:dyDescent="0.2"/>
    <row r="45" hidden="1" x14ac:dyDescent="0.2"/>
    <row r="46" hidden="1" x14ac:dyDescent="0.2"/>
    <row r="47" ht="23.25" hidden="1" customHeight="1" x14ac:dyDescent="0.2"/>
  </sheetData>
  <mergeCells count="22">
    <mergeCell ref="A16:D16"/>
    <mergeCell ref="D25:K25"/>
    <mergeCell ref="A10:D10"/>
    <mergeCell ref="A13:D13"/>
    <mergeCell ref="A11:D11"/>
    <mergeCell ref="D26:K26"/>
    <mergeCell ref="A20:D20"/>
    <mergeCell ref="A23:D23"/>
    <mergeCell ref="A22:D22"/>
    <mergeCell ref="A21:D21"/>
    <mergeCell ref="A12:D12"/>
    <mergeCell ref="A18:D18"/>
    <mergeCell ref="J2:K2"/>
    <mergeCell ref="A19:D19"/>
    <mergeCell ref="A17:D17"/>
    <mergeCell ref="A2:I2"/>
    <mergeCell ref="A3:I3"/>
    <mergeCell ref="A4:I4"/>
    <mergeCell ref="A5:I5"/>
    <mergeCell ref="A14:D14"/>
    <mergeCell ref="A15:D15"/>
    <mergeCell ref="A8:D8"/>
  </mergeCells>
  <hyperlinks>
    <hyperlink ref="J2:K2" location="Índice!A1" tooltip="Ir a Índice" display="Índice!A1"/>
  </hyperlinks>
  <pageMargins left="0.78740157480314965" right="0.59055118110236204" top="0.96875" bottom="0.86614173228346458" header="0" footer="0.39370078740157499"/>
  <pageSetup orientation="portrait" r:id="rId1"/>
  <headerFooter alignWithMargins="0">
    <oddHeader>&amp;L&amp;"Arial,Negrita"&amp;12&amp;K000080INEGI. Anuario estadístico y geográfico de Veracruz de Ignacio de la Llave 2016.
Componente Salud</oddHeader>
    <oddFooter>&amp;R&amp;P/&amp;N</oddFooter>
  </headerFooter>
  <ignoredErrors>
    <ignoredError sqref="F12:K12" formulaRang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1:Q143"/>
  <sheetViews>
    <sheetView view="pageLayout" zoomScaleNormal="100" workbookViewId="0">
      <selection activeCell="D6" sqref="D6"/>
    </sheetView>
  </sheetViews>
  <sheetFormatPr baseColWidth="10" defaultColWidth="0" defaultRowHeight="10.199999999999999" zeroHeight="1" x14ac:dyDescent="0.2"/>
  <cols>
    <col min="1" max="1" width="2.140625" customWidth="1"/>
    <col min="2" max="2" width="2.85546875" customWidth="1"/>
    <col min="3" max="3" width="1.42578125" customWidth="1"/>
    <col min="4" max="4" width="20.140625" customWidth="1"/>
    <col min="5" max="5" width="13" style="8" customWidth="1"/>
    <col min="6" max="6" width="14.85546875" customWidth="1"/>
    <col min="7" max="7" width="2.28515625" customWidth="1"/>
    <col min="8" max="8" width="16" customWidth="1"/>
    <col min="9" max="9" width="14.140625" customWidth="1"/>
    <col min="10" max="10" width="13.42578125" customWidth="1"/>
    <col min="11" max="11" width="12.28515625" customWidth="1"/>
    <col min="12" max="12" width="2.28515625" customWidth="1"/>
  </cols>
  <sheetData>
    <row r="1" spans="1:17" ht="8.25" customHeight="1" x14ac:dyDescent="0.2"/>
    <row r="2" spans="1:17" ht="12.75" customHeight="1" x14ac:dyDescent="0.25">
      <c r="A2" s="412" t="s">
        <v>19</v>
      </c>
      <c r="B2" s="413"/>
      <c r="C2" s="413"/>
      <c r="D2" s="413"/>
      <c r="E2" s="413"/>
      <c r="F2" s="413"/>
      <c r="G2" s="413"/>
      <c r="H2" s="413"/>
      <c r="I2" s="413"/>
      <c r="J2" s="413"/>
      <c r="K2" s="314" t="s">
        <v>18</v>
      </c>
      <c r="M2" t="s">
        <v>1</v>
      </c>
    </row>
    <row r="3" spans="1:17" ht="12.75" customHeight="1" x14ac:dyDescent="0.25">
      <c r="A3" s="412" t="s">
        <v>830</v>
      </c>
      <c r="B3" s="413"/>
      <c r="C3" s="413"/>
      <c r="D3" s="413"/>
      <c r="E3" s="413"/>
      <c r="F3" s="413"/>
      <c r="G3" s="413"/>
      <c r="H3" s="413"/>
      <c r="I3" s="413"/>
      <c r="J3" s="413"/>
    </row>
    <row r="4" spans="1:17" ht="12.75" customHeight="1" x14ac:dyDescent="0.25">
      <c r="A4" s="412" t="s">
        <v>873</v>
      </c>
      <c r="B4" s="413"/>
      <c r="C4" s="413"/>
      <c r="D4" s="413"/>
      <c r="E4" s="413"/>
      <c r="F4" s="413"/>
      <c r="G4" s="413"/>
      <c r="H4" s="413"/>
      <c r="I4" s="413"/>
      <c r="J4" s="413"/>
    </row>
    <row r="5" spans="1:17" ht="12.75" customHeight="1" x14ac:dyDescent="0.25">
      <c r="A5" s="390" t="s">
        <v>874</v>
      </c>
      <c r="B5" s="414"/>
      <c r="C5" s="414"/>
      <c r="D5" s="414"/>
      <c r="E5" s="414"/>
      <c r="F5" s="414"/>
      <c r="G5" s="414"/>
      <c r="H5" s="414"/>
      <c r="I5" s="414"/>
      <c r="J5" s="414"/>
    </row>
    <row r="6" spans="1:17" x14ac:dyDescent="0.2">
      <c r="A6" s="5"/>
      <c r="B6" s="5"/>
      <c r="C6" s="5"/>
      <c r="D6" s="5"/>
      <c r="E6" s="6"/>
      <c r="F6" s="6"/>
      <c r="G6" s="6"/>
      <c r="H6" s="6"/>
      <c r="I6" s="6"/>
      <c r="J6" s="5"/>
      <c r="K6" s="7"/>
      <c r="L6" s="7"/>
    </row>
    <row r="7" spans="1:17" ht="1.5" customHeight="1" x14ac:dyDescent="0.2"/>
    <row r="8" spans="1:17" ht="11.25" customHeight="1" x14ac:dyDescent="0.2">
      <c r="A8" s="400" t="s">
        <v>3</v>
      </c>
      <c r="B8" s="415"/>
      <c r="C8" s="415"/>
      <c r="D8" s="415"/>
      <c r="E8" s="21" t="s">
        <v>4</v>
      </c>
      <c r="F8" s="11" t="s">
        <v>875</v>
      </c>
      <c r="G8" s="20"/>
      <c r="H8" s="10" t="s">
        <v>15</v>
      </c>
      <c r="I8" s="9" t="s">
        <v>658</v>
      </c>
      <c r="J8" s="10" t="s">
        <v>14</v>
      </c>
      <c r="K8" s="9" t="s">
        <v>740</v>
      </c>
    </row>
    <row r="9" spans="1:17" ht="1.5" customHeight="1" x14ac:dyDescent="0.2">
      <c r="A9" s="7"/>
      <c r="B9" s="7"/>
      <c r="C9" s="7"/>
      <c r="D9" s="7"/>
      <c r="E9" s="12"/>
      <c r="F9" s="12"/>
      <c r="G9" s="12"/>
      <c r="H9" s="12"/>
      <c r="I9" s="12"/>
      <c r="J9" s="7"/>
      <c r="K9" s="7"/>
      <c r="L9" s="7"/>
    </row>
    <row r="10" spans="1:17" ht="12" customHeight="1" x14ac:dyDescent="0.2">
      <c r="A10" s="1"/>
      <c r="B10" s="1"/>
      <c r="C10" s="1"/>
      <c r="D10" s="1"/>
      <c r="E10" s="49"/>
      <c r="F10" s="49"/>
      <c r="G10" s="49"/>
      <c r="H10" s="49"/>
      <c r="I10" s="49"/>
      <c r="J10" s="1"/>
      <c r="K10" s="1"/>
      <c r="L10" s="1"/>
    </row>
    <row r="11" spans="1:17" ht="11.25" customHeight="1" x14ac:dyDescent="0.2">
      <c r="A11" s="421" t="s">
        <v>8</v>
      </c>
      <c r="B11" s="422"/>
      <c r="C11" s="422"/>
      <c r="D11" s="422"/>
      <c r="E11" s="98">
        <f>SUM(F11:K11)</f>
        <v>3372980</v>
      </c>
      <c r="F11" s="98">
        <f>SUM(F12:F119)</f>
        <v>2598238</v>
      </c>
      <c r="G11" s="98"/>
      <c r="H11" s="98">
        <f>SUM(H12:H119)</f>
        <v>492427</v>
      </c>
      <c r="I11" s="98">
        <f>SUM(I12:I119)</f>
        <v>234373</v>
      </c>
      <c r="J11" s="98">
        <f>SUM(J12:J119)</f>
        <v>34102</v>
      </c>
      <c r="K11" s="98">
        <f>SUM(K12:K119)</f>
        <v>13840</v>
      </c>
      <c r="L11" t="s">
        <v>7</v>
      </c>
    </row>
    <row r="12" spans="1:17" ht="23.25" customHeight="1" x14ac:dyDescent="0.2">
      <c r="A12" s="416" t="s">
        <v>598</v>
      </c>
      <c r="B12" s="417"/>
      <c r="C12" s="417"/>
      <c r="D12" s="417"/>
      <c r="E12" s="98">
        <f t="shared" ref="E12:E75" si="0">SUM(F12:K12)</f>
        <v>60009</v>
      </c>
      <c r="F12" s="171">
        <v>48458</v>
      </c>
      <c r="G12" s="96"/>
      <c r="H12" s="171">
        <v>11551</v>
      </c>
      <c r="I12" s="172" t="s">
        <v>673</v>
      </c>
      <c r="J12" s="172" t="s">
        <v>673</v>
      </c>
      <c r="K12" s="172" t="s">
        <v>673</v>
      </c>
      <c r="N12" s="169"/>
      <c r="O12" s="169"/>
      <c r="P12" s="169"/>
      <c r="Q12" s="169"/>
    </row>
    <row r="13" spans="1:17" x14ac:dyDescent="0.2">
      <c r="A13" s="418" t="s">
        <v>597</v>
      </c>
      <c r="B13" s="419"/>
      <c r="C13" s="419"/>
      <c r="D13" s="419"/>
      <c r="E13" s="98">
        <f t="shared" si="0"/>
        <v>1276</v>
      </c>
      <c r="F13" s="171">
        <v>1276</v>
      </c>
      <c r="G13" s="96"/>
      <c r="H13" s="171">
        <v>0</v>
      </c>
      <c r="I13" s="172" t="s">
        <v>673</v>
      </c>
      <c r="J13" s="172" t="s">
        <v>673</v>
      </c>
      <c r="K13" s="172" t="s">
        <v>673</v>
      </c>
      <c r="N13" s="169"/>
      <c r="O13" s="169"/>
      <c r="P13" s="169"/>
      <c r="Q13" s="169"/>
    </row>
    <row r="14" spans="1:17" x14ac:dyDescent="0.2">
      <c r="A14" s="418" t="s">
        <v>596</v>
      </c>
      <c r="B14" s="419"/>
      <c r="C14" s="419"/>
      <c r="D14" s="419"/>
      <c r="E14" s="98">
        <f t="shared" si="0"/>
        <v>1970</v>
      </c>
      <c r="F14" s="171">
        <v>1970</v>
      </c>
      <c r="G14" s="96"/>
      <c r="H14" s="171">
        <v>0</v>
      </c>
      <c r="I14" s="172" t="s">
        <v>673</v>
      </c>
      <c r="J14" s="172" t="s">
        <v>673</v>
      </c>
      <c r="K14" s="172" t="s">
        <v>673</v>
      </c>
      <c r="N14" s="169"/>
      <c r="O14" s="169"/>
      <c r="P14" s="169"/>
      <c r="Q14" s="169"/>
    </row>
    <row r="15" spans="1:17" x14ac:dyDescent="0.2">
      <c r="A15" s="418" t="s">
        <v>594</v>
      </c>
      <c r="B15" s="419"/>
      <c r="C15" s="419"/>
      <c r="D15" s="419"/>
      <c r="E15" s="98">
        <f t="shared" si="0"/>
        <v>13051</v>
      </c>
      <c r="F15" s="171">
        <v>11188</v>
      </c>
      <c r="G15" s="96"/>
      <c r="H15" s="171">
        <v>1863</v>
      </c>
      <c r="I15" s="172" t="s">
        <v>673</v>
      </c>
      <c r="J15" s="172" t="s">
        <v>673</v>
      </c>
      <c r="K15" s="172" t="s">
        <v>673</v>
      </c>
      <c r="N15" s="169"/>
      <c r="O15" s="169"/>
      <c r="P15" s="169"/>
      <c r="Q15" s="169"/>
    </row>
    <row r="16" spans="1:17" x14ac:dyDescent="0.2">
      <c r="A16" s="418" t="s">
        <v>593</v>
      </c>
      <c r="B16" s="419"/>
      <c r="C16" s="419"/>
      <c r="D16" s="419"/>
      <c r="E16" s="98">
        <f t="shared" si="0"/>
        <v>13072</v>
      </c>
      <c r="F16" s="171">
        <v>9109</v>
      </c>
      <c r="G16" s="96"/>
      <c r="H16" s="171">
        <v>3963</v>
      </c>
      <c r="I16" s="172" t="s">
        <v>673</v>
      </c>
      <c r="J16" s="172" t="s">
        <v>673</v>
      </c>
      <c r="K16" s="172" t="s">
        <v>673</v>
      </c>
      <c r="N16" s="169"/>
      <c r="O16" s="169"/>
      <c r="P16" s="169"/>
      <c r="Q16" s="169"/>
    </row>
    <row r="17" spans="1:17" ht="22.5" customHeight="1" x14ac:dyDescent="0.2">
      <c r="A17" s="420" t="s">
        <v>591</v>
      </c>
      <c r="B17" s="420"/>
      <c r="C17" s="420"/>
      <c r="D17" s="420"/>
      <c r="E17" s="329">
        <f t="shared" si="0"/>
        <v>6553</v>
      </c>
      <c r="F17" s="330">
        <v>6553</v>
      </c>
      <c r="G17" s="331"/>
      <c r="H17" s="330">
        <v>0</v>
      </c>
      <c r="I17" s="332" t="s">
        <v>673</v>
      </c>
      <c r="J17" s="332" t="s">
        <v>673</v>
      </c>
      <c r="K17" s="332" t="s">
        <v>673</v>
      </c>
      <c r="L17" s="323"/>
      <c r="N17" s="169"/>
      <c r="O17" s="169"/>
      <c r="P17" s="169"/>
      <c r="Q17" s="169"/>
    </row>
    <row r="18" spans="1:17" x14ac:dyDescent="0.2">
      <c r="A18" s="418" t="s">
        <v>590</v>
      </c>
      <c r="B18" s="418"/>
      <c r="C18" s="418"/>
      <c r="D18" s="418"/>
      <c r="E18" s="98">
        <f t="shared" si="0"/>
        <v>6797</v>
      </c>
      <c r="F18" s="171">
        <v>4923</v>
      </c>
      <c r="G18" s="96"/>
      <c r="H18" s="171">
        <v>1874</v>
      </c>
      <c r="I18" s="172" t="s">
        <v>673</v>
      </c>
      <c r="J18" s="172" t="s">
        <v>673</v>
      </c>
      <c r="K18" s="172" t="s">
        <v>673</v>
      </c>
      <c r="N18" s="169"/>
      <c r="O18" s="169"/>
      <c r="P18" s="169"/>
      <c r="Q18" s="169"/>
    </row>
    <row r="19" spans="1:17" x14ac:dyDescent="0.2">
      <c r="A19" s="418" t="s">
        <v>589</v>
      </c>
      <c r="B19" s="418"/>
      <c r="C19" s="418"/>
      <c r="D19" s="418"/>
      <c r="E19" s="98">
        <f t="shared" si="0"/>
        <v>16223</v>
      </c>
      <c r="F19" s="171">
        <v>12999</v>
      </c>
      <c r="G19" s="96"/>
      <c r="H19" s="171">
        <v>3224</v>
      </c>
      <c r="I19" s="172" t="s">
        <v>673</v>
      </c>
      <c r="J19" s="172" t="s">
        <v>673</v>
      </c>
      <c r="K19" s="172" t="s">
        <v>673</v>
      </c>
      <c r="N19" s="169"/>
      <c r="O19" s="169"/>
      <c r="P19" s="169"/>
      <c r="Q19" s="169"/>
    </row>
    <row r="20" spans="1:17" ht="11.25" customHeight="1" x14ac:dyDescent="0.2">
      <c r="A20" s="418" t="s">
        <v>588</v>
      </c>
      <c r="B20" s="418"/>
      <c r="C20" s="418"/>
      <c r="D20" s="418"/>
      <c r="E20" s="98">
        <f t="shared" si="0"/>
        <v>4793</v>
      </c>
      <c r="F20" s="171">
        <v>4793</v>
      </c>
      <c r="G20" s="96"/>
      <c r="H20" s="171">
        <v>0</v>
      </c>
      <c r="I20" s="172" t="s">
        <v>673</v>
      </c>
      <c r="J20" s="172" t="s">
        <v>673</v>
      </c>
      <c r="K20" s="172" t="s">
        <v>673</v>
      </c>
      <c r="N20" s="169"/>
      <c r="O20" s="169"/>
      <c r="P20" s="169"/>
      <c r="Q20" s="169"/>
    </row>
    <row r="21" spans="1:17" x14ac:dyDescent="0.2">
      <c r="A21" s="423" t="s">
        <v>587</v>
      </c>
      <c r="B21" s="423"/>
      <c r="C21" s="423"/>
      <c r="D21" s="423"/>
      <c r="E21" s="98">
        <f t="shared" si="0"/>
        <v>9313</v>
      </c>
      <c r="F21" s="171">
        <v>9313</v>
      </c>
      <c r="G21" s="96"/>
      <c r="H21" s="171">
        <v>0</v>
      </c>
      <c r="I21" s="172" t="s">
        <v>673</v>
      </c>
      <c r="J21" s="172" t="s">
        <v>673</v>
      </c>
      <c r="K21" s="172" t="s">
        <v>673</v>
      </c>
      <c r="N21" s="169"/>
      <c r="O21" s="169"/>
      <c r="P21" s="169"/>
      <c r="Q21" s="169"/>
    </row>
    <row r="22" spans="1:17" x14ac:dyDescent="0.2">
      <c r="A22" s="423" t="s">
        <v>586</v>
      </c>
      <c r="B22" s="423"/>
      <c r="C22" s="423"/>
      <c r="D22" s="423"/>
      <c r="E22" s="98">
        <f t="shared" si="0"/>
        <v>12062</v>
      </c>
      <c r="F22" s="171">
        <v>12062</v>
      </c>
      <c r="G22" s="96"/>
      <c r="H22" s="171">
        <v>0</v>
      </c>
      <c r="I22" s="172" t="s">
        <v>673</v>
      </c>
      <c r="J22" s="172" t="s">
        <v>673</v>
      </c>
      <c r="K22" s="172" t="s">
        <v>673</v>
      </c>
      <c r="N22" s="169"/>
      <c r="O22" s="169"/>
      <c r="P22" s="169"/>
      <c r="Q22" s="169"/>
    </row>
    <row r="23" spans="1:17" x14ac:dyDescent="0.2">
      <c r="A23" s="423" t="s">
        <v>584</v>
      </c>
      <c r="B23" s="423"/>
      <c r="C23" s="423"/>
      <c r="D23" s="423"/>
      <c r="E23" s="98">
        <f t="shared" si="0"/>
        <v>14475</v>
      </c>
      <c r="F23" s="171">
        <v>14475</v>
      </c>
      <c r="G23" s="96"/>
      <c r="H23" s="171">
        <v>0</v>
      </c>
      <c r="I23" s="172" t="s">
        <v>673</v>
      </c>
      <c r="J23" s="172" t="s">
        <v>673</v>
      </c>
      <c r="K23" s="172" t="s">
        <v>673</v>
      </c>
      <c r="N23" s="169"/>
      <c r="O23" s="169"/>
      <c r="P23" s="169"/>
      <c r="Q23" s="169"/>
    </row>
    <row r="24" spans="1:17" ht="11.25" customHeight="1" x14ac:dyDescent="0.2">
      <c r="A24" s="423" t="s">
        <v>582</v>
      </c>
      <c r="B24" s="423"/>
      <c r="C24" s="423"/>
      <c r="D24" s="423"/>
      <c r="E24" s="98">
        <f t="shared" si="0"/>
        <v>352</v>
      </c>
      <c r="F24" s="171">
        <v>0</v>
      </c>
      <c r="G24" s="96"/>
      <c r="H24" s="171">
        <v>352</v>
      </c>
      <c r="I24" s="172" t="s">
        <v>673</v>
      </c>
      <c r="J24" s="172" t="s">
        <v>673</v>
      </c>
      <c r="K24" s="172" t="s">
        <v>673</v>
      </c>
      <c r="N24" s="169"/>
      <c r="O24" s="169"/>
      <c r="P24" s="169"/>
      <c r="Q24" s="169"/>
    </row>
    <row r="25" spans="1:17" ht="11.25" customHeight="1" x14ac:dyDescent="0.2">
      <c r="A25" s="423" t="s">
        <v>580</v>
      </c>
      <c r="B25" s="423"/>
      <c r="C25" s="423"/>
      <c r="D25" s="423"/>
      <c r="E25" s="98">
        <f t="shared" si="0"/>
        <v>18343</v>
      </c>
      <c r="F25" s="171">
        <v>18343</v>
      </c>
      <c r="G25" s="96"/>
      <c r="H25" s="171">
        <v>0</v>
      </c>
      <c r="I25" s="172" t="s">
        <v>673</v>
      </c>
      <c r="J25" s="172" t="s">
        <v>673</v>
      </c>
      <c r="K25" s="172" t="s">
        <v>673</v>
      </c>
      <c r="N25" s="169"/>
      <c r="O25" s="169"/>
      <c r="P25" s="169"/>
      <c r="Q25" s="169"/>
    </row>
    <row r="26" spans="1:17" x14ac:dyDescent="0.2">
      <c r="A26" s="423" t="s">
        <v>579</v>
      </c>
      <c r="B26" s="423"/>
      <c r="C26" s="423"/>
      <c r="D26" s="423"/>
      <c r="E26" s="98">
        <f t="shared" si="0"/>
        <v>812</v>
      </c>
      <c r="F26" s="171">
        <v>0</v>
      </c>
      <c r="G26" s="96"/>
      <c r="H26" s="171">
        <v>812</v>
      </c>
      <c r="I26" s="172" t="s">
        <v>673</v>
      </c>
      <c r="J26" s="172" t="s">
        <v>673</v>
      </c>
      <c r="K26" s="172" t="s">
        <v>673</v>
      </c>
      <c r="N26" s="169"/>
      <c r="O26" s="169"/>
      <c r="P26" s="169"/>
      <c r="Q26" s="169"/>
    </row>
    <row r="27" spans="1:17" x14ac:dyDescent="0.2">
      <c r="A27" s="423" t="s">
        <v>578</v>
      </c>
      <c r="B27" s="423"/>
      <c r="C27" s="423"/>
      <c r="D27" s="423"/>
      <c r="E27" s="98">
        <f t="shared" si="0"/>
        <v>150741</v>
      </c>
      <c r="F27" s="171">
        <v>144987</v>
      </c>
      <c r="G27" s="96"/>
      <c r="H27" s="171">
        <v>5754</v>
      </c>
      <c r="I27" s="172" t="s">
        <v>673</v>
      </c>
      <c r="J27" s="172" t="s">
        <v>673</v>
      </c>
      <c r="K27" s="172" t="s">
        <v>673</v>
      </c>
      <c r="N27" s="169"/>
      <c r="O27" s="169"/>
      <c r="P27" s="169"/>
      <c r="Q27" s="169"/>
    </row>
    <row r="28" spans="1:17" x14ac:dyDescent="0.2">
      <c r="A28" s="423" t="s">
        <v>576</v>
      </c>
      <c r="B28" s="423"/>
      <c r="C28" s="423"/>
      <c r="D28" s="423"/>
      <c r="E28" s="98">
        <f t="shared" si="0"/>
        <v>32923</v>
      </c>
      <c r="F28" s="171">
        <v>29450</v>
      </c>
      <c r="G28" s="96"/>
      <c r="H28" s="171">
        <v>3473</v>
      </c>
      <c r="I28" s="172" t="s">
        <v>673</v>
      </c>
      <c r="J28" s="172" t="s">
        <v>673</v>
      </c>
      <c r="K28" s="172" t="s">
        <v>673</v>
      </c>
      <c r="N28" s="169"/>
      <c r="O28" s="169"/>
      <c r="P28" s="169"/>
      <c r="Q28" s="169"/>
    </row>
    <row r="29" spans="1:17" ht="11.25" customHeight="1" x14ac:dyDescent="0.2">
      <c r="A29" s="423" t="s">
        <v>575</v>
      </c>
      <c r="B29" s="423"/>
      <c r="C29" s="423"/>
      <c r="D29" s="423"/>
      <c r="E29" s="98">
        <f t="shared" si="0"/>
        <v>13509</v>
      </c>
      <c r="F29" s="171">
        <v>13509</v>
      </c>
      <c r="G29" s="96"/>
      <c r="H29" s="171">
        <v>0</v>
      </c>
      <c r="I29" s="172" t="s">
        <v>673</v>
      </c>
      <c r="J29" s="172" t="s">
        <v>673</v>
      </c>
      <c r="K29" s="172" t="s">
        <v>673</v>
      </c>
      <c r="N29" s="169"/>
      <c r="O29" s="169"/>
      <c r="P29" s="169"/>
      <c r="Q29" s="169"/>
    </row>
    <row r="30" spans="1:17" x14ac:dyDescent="0.2">
      <c r="A30" s="423" t="s">
        <v>572</v>
      </c>
      <c r="B30" s="423"/>
      <c r="C30" s="423"/>
      <c r="D30" s="423"/>
      <c r="E30" s="98">
        <f t="shared" si="0"/>
        <v>6845</v>
      </c>
      <c r="F30" s="171">
        <v>4923</v>
      </c>
      <c r="G30" s="96"/>
      <c r="H30" s="171">
        <v>1922</v>
      </c>
      <c r="I30" s="172" t="s">
        <v>673</v>
      </c>
      <c r="J30" s="172" t="s">
        <v>673</v>
      </c>
      <c r="K30" s="172" t="s">
        <v>673</v>
      </c>
      <c r="N30" s="169"/>
      <c r="O30" s="169"/>
      <c r="P30" s="169"/>
      <c r="Q30" s="169"/>
    </row>
    <row r="31" spans="1:17" ht="11.25" customHeight="1" x14ac:dyDescent="0.2">
      <c r="A31" s="423" t="s">
        <v>571</v>
      </c>
      <c r="B31" s="423"/>
      <c r="C31" s="423"/>
      <c r="D31" s="423"/>
      <c r="E31" s="98">
        <f t="shared" si="0"/>
        <v>1274</v>
      </c>
      <c r="F31" s="171">
        <v>0</v>
      </c>
      <c r="G31" s="96"/>
      <c r="H31" s="171">
        <v>1274</v>
      </c>
      <c r="I31" s="172" t="s">
        <v>673</v>
      </c>
      <c r="J31" s="172" t="s">
        <v>673</v>
      </c>
      <c r="K31" s="172" t="s">
        <v>673</v>
      </c>
      <c r="N31" s="169"/>
      <c r="O31" s="169"/>
      <c r="P31" s="169"/>
      <c r="Q31" s="169"/>
    </row>
    <row r="32" spans="1:17" ht="11.25" customHeight="1" x14ac:dyDescent="0.2">
      <c r="A32" s="423" t="s">
        <v>570</v>
      </c>
      <c r="B32" s="423"/>
      <c r="C32" s="423"/>
      <c r="D32" s="423"/>
      <c r="E32" s="98">
        <f t="shared" si="0"/>
        <v>9218</v>
      </c>
      <c r="F32" s="171">
        <v>3576</v>
      </c>
      <c r="G32" s="96"/>
      <c r="H32" s="171">
        <v>5642</v>
      </c>
      <c r="I32" s="172" t="s">
        <v>673</v>
      </c>
      <c r="J32" s="172" t="s">
        <v>673</v>
      </c>
      <c r="K32" s="172" t="s">
        <v>673</v>
      </c>
      <c r="N32" s="169"/>
      <c r="O32" s="169"/>
      <c r="P32" s="169"/>
      <c r="Q32" s="169"/>
    </row>
    <row r="33" spans="1:17" x14ac:dyDescent="0.2">
      <c r="A33" s="423" t="s">
        <v>569</v>
      </c>
      <c r="B33" s="423"/>
      <c r="C33" s="423"/>
      <c r="D33" s="423"/>
      <c r="E33" s="98">
        <f t="shared" si="0"/>
        <v>4396</v>
      </c>
      <c r="F33" s="171">
        <v>4396</v>
      </c>
      <c r="G33" s="96"/>
      <c r="H33" s="171">
        <v>0</v>
      </c>
      <c r="I33" s="172" t="s">
        <v>673</v>
      </c>
      <c r="J33" s="172" t="s">
        <v>673</v>
      </c>
      <c r="K33" s="172" t="s">
        <v>673</v>
      </c>
      <c r="N33" s="169"/>
      <c r="O33" s="169"/>
      <c r="P33" s="169"/>
      <c r="Q33" s="169"/>
    </row>
    <row r="34" spans="1:17" ht="11.25" customHeight="1" x14ac:dyDescent="0.2">
      <c r="A34" s="423" t="s">
        <v>565</v>
      </c>
      <c r="B34" s="423"/>
      <c r="C34" s="423"/>
      <c r="D34" s="423"/>
      <c r="E34" s="98">
        <f t="shared" si="0"/>
        <v>3440</v>
      </c>
      <c r="F34" s="171">
        <v>0</v>
      </c>
      <c r="G34" s="96"/>
      <c r="H34" s="171">
        <v>3440</v>
      </c>
      <c r="I34" s="172" t="s">
        <v>673</v>
      </c>
      <c r="J34" s="172" t="s">
        <v>673</v>
      </c>
      <c r="K34" s="172" t="s">
        <v>673</v>
      </c>
      <c r="N34" s="169"/>
      <c r="O34" s="169"/>
      <c r="P34" s="169"/>
      <c r="Q34" s="169"/>
    </row>
    <row r="35" spans="1:17" x14ac:dyDescent="0.2">
      <c r="A35" s="423" t="s">
        <v>557</v>
      </c>
      <c r="B35" s="423"/>
      <c r="C35" s="423"/>
      <c r="D35" s="423"/>
      <c r="E35" s="98">
        <f t="shared" si="0"/>
        <v>49559</v>
      </c>
      <c r="F35" s="171">
        <v>43245</v>
      </c>
      <c r="G35" s="96"/>
      <c r="H35" s="171">
        <v>6314</v>
      </c>
      <c r="I35" s="172" t="s">
        <v>673</v>
      </c>
      <c r="J35" s="172" t="s">
        <v>673</v>
      </c>
      <c r="K35" s="172" t="s">
        <v>673</v>
      </c>
      <c r="N35" s="169"/>
      <c r="O35" s="169"/>
      <c r="P35" s="169"/>
      <c r="Q35" s="169"/>
    </row>
    <row r="36" spans="1:17" ht="11.25" customHeight="1" x14ac:dyDescent="0.2">
      <c r="A36" s="423" t="s">
        <v>556</v>
      </c>
      <c r="B36" s="423"/>
      <c r="C36" s="423"/>
      <c r="D36" s="423"/>
      <c r="E36" s="98">
        <f t="shared" si="0"/>
        <v>220651</v>
      </c>
      <c r="F36" s="171">
        <v>200930</v>
      </c>
      <c r="G36" s="171"/>
      <c r="H36" s="171">
        <v>19721</v>
      </c>
      <c r="I36" s="172" t="s">
        <v>673</v>
      </c>
      <c r="J36" s="172" t="s">
        <v>673</v>
      </c>
      <c r="K36" s="172" t="s">
        <v>673</v>
      </c>
      <c r="N36" s="169"/>
      <c r="O36" s="169"/>
      <c r="P36" s="169"/>
      <c r="Q36" s="169"/>
    </row>
    <row r="37" spans="1:17" x14ac:dyDescent="0.2">
      <c r="A37" s="423" t="s">
        <v>555</v>
      </c>
      <c r="B37" s="423"/>
      <c r="C37" s="423"/>
      <c r="D37" s="423"/>
      <c r="E37" s="98">
        <f t="shared" si="0"/>
        <v>0</v>
      </c>
      <c r="F37" s="171">
        <v>0</v>
      </c>
      <c r="G37" s="96"/>
      <c r="H37" s="171">
        <v>0</v>
      </c>
      <c r="I37" s="172" t="s">
        <v>673</v>
      </c>
      <c r="J37" s="172" t="s">
        <v>673</v>
      </c>
      <c r="K37" s="172" t="s">
        <v>673</v>
      </c>
      <c r="N37" s="169"/>
      <c r="O37" s="169"/>
      <c r="P37" s="169"/>
      <c r="Q37" s="169"/>
    </row>
    <row r="38" spans="1:17" x14ac:dyDescent="0.2">
      <c r="A38" s="423" t="s">
        <v>552</v>
      </c>
      <c r="B38" s="423"/>
      <c r="C38" s="423"/>
      <c r="D38" s="423"/>
      <c r="E38" s="98">
        <f t="shared" si="0"/>
        <v>196877</v>
      </c>
      <c r="F38" s="171">
        <v>174397</v>
      </c>
      <c r="G38" s="96"/>
      <c r="H38" s="171">
        <v>22480</v>
      </c>
      <c r="I38" s="172" t="s">
        <v>673</v>
      </c>
      <c r="J38" s="172" t="s">
        <v>673</v>
      </c>
      <c r="K38" s="172" t="s">
        <v>673</v>
      </c>
      <c r="N38" s="169"/>
      <c r="O38" s="169"/>
      <c r="P38" s="169"/>
      <c r="Q38" s="169"/>
    </row>
    <row r="39" spans="1:17" ht="11.25" customHeight="1" x14ac:dyDescent="0.2">
      <c r="A39" s="423" t="s">
        <v>551</v>
      </c>
      <c r="B39" s="423"/>
      <c r="C39" s="423"/>
      <c r="D39" s="423"/>
      <c r="E39" s="98">
        <f t="shared" si="0"/>
        <v>57405</v>
      </c>
      <c r="F39" s="171">
        <v>47669</v>
      </c>
      <c r="G39" s="96"/>
      <c r="H39" s="171">
        <v>9736</v>
      </c>
      <c r="I39" s="172" t="s">
        <v>673</v>
      </c>
      <c r="J39" s="172" t="s">
        <v>673</v>
      </c>
      <c r="K39" s="172" t="s">
        <v>673</v>
      </c>
      <c r="N39" s="169"/>
      <c r="O39" s="169"/>
      <c r="P39" s="169"/>
      <c r="Q39" s="169"/>
    </row>
    <row r="40" spans="1:17" x14ac:dyDescent="0.2">
      <c r="A40" s="423" t="s">
        <v>548</v>
      </c>
      <c r="B40" s="423"/>
      <c r="C40" s="423"/>
      <c r="D40" s="423"/>
      <c r="E40" s="98">
        <f t="shared" si="0"/>
        <v>63294</v>
      </c>
      <c r="F40" s="171">
        <v>59511</v>
      </c>
      <c r="G40" s="96"/>
      <c r="H40" s="171">
        <v>3783</v>
      </c>
      <c r="I40" s="172" t="s">
        <v>673</v>
      </c>
      <c r="J40" s="172" t="s">
        <v>673</v>
      </c>
      <c r="K40" s="172" t="s">
        <v>673</v>
      </c>
      <c r="N40" s="169"/>
      <c r="O40" s="169"/>
      <c r="P40" s="169"/>
      <c r="Q40" s="169"/>
    </row>
    <row r="41" spans="1:17" x14ac:dyDescent="0.2">
      <c r="A41" s="423" t="s">
        <v>547</v>
      </c>
      <c r="B41" s="423"/>
      <c r="C41" s="423"/>
      <c r="D41" s="423"/>
      <c r="E41" s="98">
        <f t="shared" si="0"/>
        <v>3820</v>
      </c>
      <c r="F41" s="171">
        <v>3670</v>
      </c>
      <c r="G41" s="96"/>
      <c r="H41" s="171">
        <v>150</v>
      </c>
      <c r="I41" s="172" t="s">
        <v>673</v>
      </c>
      <c r="J41" s="172" t="s">
        <v>673</v>
      </c>
      <c r="K41" s="172" t="s">
        <v>673</v>
      </c>
      <c r="N41" s="169"/>
      <c r="O41" s="169"/>
      <c r="P41" s="169"/>
      <c r="Q41" s="169"/>
    </row>
    <row r="42" spans="1:17" ht="11.25" customHeight="1" x14ac:dyDescent="0.2">
      <c r="A42" s="423" t="s">
        <v>545</v>
      </c>
      <c r="B42" s="423"/>
      <c r="C42" s="423"/>
      <c r="D42" s="423"/>
      <c r="E42" s="98">
        <f t="shared" si="0"/>
        <v>1105</v>
      </c>
      <c r="F42" s="171">
        <v>0</v>
      </c>
      <c r="G42" s="96"/>
      <c r="H42" s="171">
        <v>1105</v>
      </c>
      <c r="I42" s="172" t="s">
        <v>673</v>
      </c>
      <c r="J42" s="172" t="s">
        <v>673</v>
      </c>
      <c r="K42" s="172" t="s">
        <v>673</v>
      </c>
      <c r="N42" s="169"/>
      <c r="O42" s="169"/>
      <c r="P42" s="169"/>
      <c r="Q42" s="169"/>
    </row>
    <row r="43" spans="1:17" ht="11.25" customHeight="1" x14ac:dyDescent="0.2">
      <c r="A43" s="423" t="s">
        <v>544</v>
      </c>
      <c r="B43" s="423"/>
      <c r="C43" s="423"/>
      <c r="D43" s="423"/>
      <c r="E43" s="98">
        <f t="shared" si="0"/>
        <v>6372</v>
      </c>
      <c r="F43" s="171">
        <v>6372</v>
      </c>
      <c r="G43" s="96"/>
      <c r="H43" s="171">
        <v>0</v>
      </c>
      <c r="I43" s="172" t="s">
        <v>673</v>
      </c>
      <c r="J43" s="172" t="s">
        <v>673</v>
      </c>
      <c r="K43" s="172" t="s">
        <v>673</v>
      </c>
      <c r="N43" s="169"/>
      <c r="O43" s="169"/>
      <c r="P43" s="169"/>
      <c r="Q43" s="169"/>
    </row>
    <row r="44" spans="1:17" ht="11.25" customHeight="1" x14ac:dyDescent="0.2">
      <c r="A44" s="423" t="s">
        <v>543</v>
      </c>
      <c r="B44" s="423"/>
      <c r="C44" s="423"/>
      <c r="D44" s="423"/>
      <c r="E44" s="98">
        <f t="shared" si="0"/>
        <v>18253</v>
      </c>
      <c r="F44" s="171">
        <v>18253</v>
      </c>
      <c r="G44" s="96"/>
      <c r="H44" s="171">
        <v>0</v>
      </c>
      <c r="I44" s="172" t="s">
        <v>673</v>
      </c>
      <c r="J44" s="172" t="s">
        <v>673</v>
      </c>
      <c r="K44" s="172" t="s">
        <v>673</v>
      </c>
      <c r="N44" s="169"/>
      <c r="O44" s="169"/>
      <c r="P44" s="169"/>
      <c r="Q44" s="169"/>
    </row>
    <row r="45" spans="1:17" x14ac:dyDescent="0.2">
      <c r="A45" s="423" t="s">
        <v>542</v>
      </c>
      <c r="B45" s="423"/>
      <c r="C45" s="423"/>
      <c r="D45" s="423"/>
      <c r="E45" s="98">
        <f t="shared" si="0"/>
        <v>15947</v>
      </c>
      <c r="F45" s="171">
        <v>14306</v>
      </c>
      <c r="G45" s="96"/>
      <c r="H45" s="171">
        <v>1641</v>
      </c>
      <c r="I45" s="172" t="s">
        <v>673</v>
      </c>
      <c r="J45" s="172" t="s">
        <v>673</v>
      </c>
      <c r="K45" s="172" t="s">
        <v>673</v>
      </c>
      <c r="N45" s="169"/>
      <c r="O45" s="169"/>
      <c r="P45" s="169"/>
      <c r="Q45" s="169"/>
    </row>
    <row r="46" spans="1:17" x14ac:dyDescent="0.2">
      <c r="A46" s="423" t="s">
        <v>541</v>
      </c>
      <c r="B46" s="423"/>
      <c r="C46" s="423"/>
      <c r="D46" s="423"/>
      <c r="E46" s="98">
        <f t="shared" si="0"/>
        <v>6895</v>
      </c>
      <c r="F46" s="171">
        <v>5599</v>
      </c>
      <c r="G46" s="96"/>
      <c r="H46" s="171">
        <v>1296</v>
      </c>
      <c r="I46" s="172" t="s">
        <v>673</v>
      </c>
      <c r="J46" s="172" t="s">
        <v>673</v>
      </c>
      <c r="K46" s="172" t="s">
        <v>673</v>
      </c>
      <c r="N46" s="169"/>
      <c r="O46" s="169"/>
      <c r="P46" s="169"/>
      <c r="Q46" s="169"/>
    </row>
    <row r="47" spans="1:17" x14ac:dyDescent="0.2">
      <c r="A47" s="423" t="s">
        <v>540</v>
      </c>
      <c r="B47" s="423"/>
      <c r="C47" s="423"/>
      <c r="D47" s="423"/>
      <c r="E47" s="98">
        <f t="shared" si="0"/>
        <v>860</v>
      </c>
      <c r="F47" s="171">
        <v>0</v>
      </c>
      <c r="G47" s="96"/>
      <c r="H47" s="171">
        <v>860</v>
      </c>
      <c r="I47" s="172" t="s">
        <v>673</v>
      </c>
      <c r="J47" s="172" t="s">
        <v>673</v>
      </c>
      <c r="K47" s="172" t="s">
        <v>673</v>
      </c>
      <c r="N47" s="169"/>
      <c r="O47" s="169"/>
      <c r="P47" s="169"/>
      <c r="Q47" s="169"/>
    </row>
    <row r="48" spans="1:17" x14ac:dyDescent="0.2">
      <c r="A48" s="423" t="s">
        <v>537</v>
      </c>
      <c r="B48" s="423"/>
      <c r="C48" s="423"/>
      <c r="D48" s="423"/>
      <c r="E48" s="98">
        <f t="shared" si="0"/>
        <v>6703</v>
      </c>
      <c r="F48" s="171">
        <v>4349</v>
      </c>
      <c r="G48" s="96"/>
      <c r="H48" s="171">
        <v>2354</v>
      </c>
      <c r="I48" s="172" t="s">
        <v>673</v>
      </c>
      <c r="J48" s="172" t="s">
        <v>673</v>
      </c>
      <c r="K48" s="172" t="s">
        <v>673</v>
      </c>
      <c r="N48" s="169"/>
      <c r="O48" s="169"/>
      <c r="P48" s="169"/>
      <c r="Q48" s="169"/>
    </row>
    <row r="49" spans="1:17" x14ac:dyDescent="0.2">
      <c r="A49" s="423" t="s">
        <v>536</v>
      </c>
      <c r="B49" s="423"/>
      <c r="C49" s="423"/>
      <c r="D49" s="423"/>
      <c r="E49" s="98">
        <f t="shared" si="0"/>
        <v>195</v>
      </c>
      <c r="F49" s="171">
        <v>0</v>
      </c>
      <c r="G49" s="96"/>
      <c r="H49" s="171">
        <v>195</v>
      </c>
      <c r="I49" s="172" t="s">
        <v>673</v>
      </c>
      <c r="J49" s="172" t="s">
        <v>673</v>
      </c>
      <c r="K49" s="172" t="s">
        <v>673</v>
      </c>
      <c r="N49" s="169"/>
      <c r="O49" s="169"/>
      <c r="P49" s="169"/>
      <c r="Q49" s="169"/>
    </row>
    <row r="50" spans="1:17" ht="11.25" customHeight="1" x14ac:dyDescent="0.2">
      <c r="A50" s="423" t="s">
        <v>535</v>
      </c>
      <c r="B50" s="423"/>
      <c r="C50" s="423"/>
      <c r="D50" s="423"/>
      <c r="E50" s="98">
        <f t="shared" si="0"/>
        <v>27010</v>
      </c>
      <c r="F50" s="171">
        <v>23981</v>
      </c>
      <c r="G50" s="96"/>
      <c r="H50" s="171">
        <v>3029</v>
      </c>
      <c r="I50" s="172" t="s">
        <v>673</v>
      </c>
      <c r="J50" s="172" t="s">
        <v>673</v>
      </c>
      <c r="K50" s="172" t="s">
        <v>673</v>
      </c>
      <c r="N50" s="169"/>
      <c r="O50" s="169"/>
      <c r="P50" s="169"/>
      <c r="Q50" s="169"/>
    </row>
    <row r="51" spans="1:17" x14ac:dyDescent="0.2">
      <c r="A51" s="423" t="s">
        <v>534</v>
      </c>
      <c r="B51" s="423"/>
      <c r="C51" s="423"/>
      <c r="D51" s="423"/>
      <c r="E51" s="98">
        <f t="shared" si="0"/>
        <v>1306</v>
      </c>
      <c r="F51" s="171">
        <v>0</v>
      </c>
      <c r="G51" s="96"/>
      <c r="H51" s="171">
        <v>1306</v>
      </c>
      <c r="I51" s="172" t="s">
        <v>673</v>
      </c>
      <c r="J51" s="172" t="s">
        <v>673</v>
      </c>
      <c r="K51" s="172" t="s">
        <v>673</v>
      </c>
      <c r="N51" s="169"/>
      <c r="O51" s="169"/>
      <c r="P51" s="169"/>
      <c r="Q51" s="169"/>
    </row>
    <row r="52" spans="1:17" ht="11.25" customHeight="1" x14ac:dyDescent="0.2">
      <c r="A52" s="423" t="s">
        <v>533</v>
      </c>
      <c r="B52" s="423"/>
      <c r="C52" s="423"/>
      <c r="D52" s="423"/>
      <c r="E52" s="98">
        <f t="shared" si="0"/>
        <v>16378</v>
      </c>
      <c r="F52" s="171">
        <v>14569</v>
      </c>
      <c r="G52" s="96"/>
      <c r="H52" s="171">
        <v>1809</v>
      </c>
      <c r="I52" s="172" t="s">
        <v>673</v>
      </c>
      <c r="J52" s="172" t="s">
        <v>673</v>
      </c>
      <c r="K52" s="172" t="s">
        <v>673</v>
      </c>
      <c r="N52" s="169"/>
      <c r="O52" s="169"/>
      <c r="P52" s="169"/>
      <c r="Q52" s="169"/>
    </row>
    <row r="53" spans="1:17" x14ac:dyDescent="0.2">
      <c r="A53" s="423" t="s">
        <v>530</v>
      </c>
      <c r="B53" s="423"/>
      <c r="C53" s="423"/>
      <c r="D53" s="423"/>
      <c r="E53" s="98">
        <f t="shared" si="0"/>
        <v>19823</v>
      </c>
      <c r="F53" s="171">
        <v>18161</v>
      </c>
      <c r="G53" s="96"/>
      <c r="H53" s="171">
        <v>1662</v>
      </c>
      <c r="I53" s="172" t="s">
        <v>673</v>
      </c>
      <c r="J53" s="172" t="s">
        <v>673</v>
      </c>
      <c r="K53" s="172" t="s">
        <v>673</v>
      </c>
      <c r="N53" s="169"/>
      <c r="O53" s="169"/>
      <c r="P53" s="169"/>
      <c r="Q53" s="169"/>
    </row>
    <row r="54" spans="1:17" x14ac:dyDescent="0.2">
      <c r="A54" s="409" t="s">
        <v>527</v>
      </c>
      <c r="B54" s="409"/>
      <c r="C54" s="409"/>
      <c r="D54" s="409"/>
      <c r="E54" s="98">
        <f t="shared" si="0"/>
        <v>38642</v>
      </c>
      <c r="F54" s="171">
        <v>38642</v>
      </c>
      <c r="G54" s="96"/>
      <c r="H54" s="171">
        <v>0</v>
      </c>
      <c r="I54" s="172" t="s">
        <v>673</v>
      </c>
      <c r="J54" s="172" t="s">
        <v>673</v>
      </c>
      <c r="K54" s="172" t="s">
        <v>673</v>
      </c>
      <c r="N54" s="169"/>
      <c r="O54" s="169"/>
      <c r="P54" s="169"/>
      <c r="Q54" s="169"/>
    </row>
    <row r="55" spans="1:17" ht="11.25" customHeight="1" x14ac:dyDescent="0.2">
      <c r="A55" s="409" t="s">
        <v>524</v>
      </c>
      <c r="B55" s="409"/>
      <c r="C55" s="409"/>
      <c r="D55" s="409"/>
      <c r="E55" s="98">
        <f t="shared" si="0"/>
        <v>3078</v>
      </c>
      <c r="F55" s="171">
        <v>0</v>
      </c>
      <c r="G55" s="96"/>
      <c r="H55" s="171">
        <v>3078</v>
      </c>
      <c r="I55" s="172" t="s">
        <v>673</v>
      </c>
      <c r="J55" s="172" t="s">
        <v>673</v>
      </c>
      <c r="K55" s="172" t="s">
        <v>673</v>
      </c>
      <c r="N55" s="169"/>
      <c r="O55" s="169"/>
      <c r="P55" s="169"/>
      <c r="Q55" s="169"/>
    </row>
    <row r="56" spans="1:17" ht="11.25" customHeight="1" x14ac:dyDescent="0.2">
      <c r="A56" s="409" t="s">
        <v>523</v>
      </c>
      <c r="B56" s="409"/>
      <c r="C56" s="409"/>
      <c r="D56" s="409"/>
      <c r="E56" s="98">
        <f t="shared" si="0"/>
        <v>1409</v>
      </c>
      <c r="F56" s="171">
        <v>1409</v>
      </c>
      <c r="G56" s="96"/>
      <c r="H56" s="171">
        <v>0</v>
      </c>
      <c r="I56" s="172" t="s">
        <v>673</v>
      </c>
      <c r="J56" s="172" t="s">
        <v>673</v>
      </c>
      <c r="K56" s="172" t="s">
        <v>673</v>
      </c>
      <c r="N56" s="169"/>
      <c r="O56" s="169"/>
      <c r="P56" s="169"/>
      <c r="Q56" s="169"/>
    </row>
    <row r="57" spans="1:17" x14ac:dyDescent="0.2">
      <c r="A57" s="409" t="s">
        <v>522</v>
      </c>
      <c r="B57" s="409"/>
      <c r="C57" s="409"/>
      <c r="D57" s="409"/>
      <c r="E57" s="98">
        <f t="shared" si="0"/>
        <v>15661</v>
      </c>
      <c r="F57" s="171">
        <v>15661</v>
      </c>
      <c r="G57" s="96"/>
      <c r="H57" s="171">
        <v>0</v>
      </c>
      <c r="I57" s="172" t="s">
        <v>673</v>
      </c>
      <c r="J57" s="172" t="s">
        <v>673</v>
      </c>
      <c r="K57" s="172" t="s">
        <v>673</v>
      </c>
      <c r="N57" s="169"/>
      <c r="O57" s="169"/>
      <c r="P57" s="169"/>
      <c r="Q57" s="169"/>
    </row>
    <row r="58" spans="1:17" x14ac:dyDescent="0.2">
      <c r="A58" s="409" t="s">
        <v>519</v>
      </c>
      <c r="B58" s="409"/>
      <c r="C58" s="409"/>
      <c r="D58" s="409"/>
      <c r="E58" s="98">
        <f t="shared" si="0"/>
        <v>19008</v>
      </c>
      <c r="F58" s="171">
        <v>17078</v>
      </c>
      <c r="G58" s="96"/>
      <c r="H58" s="171">
        <v>1930</v>
      </c>
      <c r="I58" s="172" t="s">
        <v>673</v>
      </c>
      <c r="J58" s="172" t="s">
        <v>673</v>
      </c>
      <c r="K58" s="172" t="s">
        <v>673</v>
      </c>
      <c r="N58" s="169"/>
      <c r="O58" s="169"/>
      <c r="P58" s="169"/>
      <c r="Q58" s="169"/>
    </row>
    <row r="59" spans="1:17" ht="11.25" customHeight="1" x14ac:dyDescent="0.2">
      <c r="A59" s="409" t="s">
        <v>516</v>
      </c>
      <c r="B59" s="409"/>
      <c r="C59" s="409"/>
      <c r="D59" s="409"/>
      <c r="E59" s="98">
        <f t="shared" si="0"/>
        <v>5009</v>
      </c>
      <c r="F59" s="171">
        <v>5009</v>
      </c>
      <c r="G59" s="96"/>
      <c r="H59" s="171">
        <v>0</v>
      </c>
      <c r="I59" s="172" t="s">
        <v>673</v>
      </c>
      <c r="J59" s="172" t="s">
        <v>673</v>
      </c>
      <c r="K59" s="172" t="s">
        <v>673</v>
      </c>
      <c r="N59" s="169"/>
      <c r="O59" s="169"/>
      <c r="P59" s="169"/>
      <c r="Q59" s="169"/>
    </row>
    <row r="60" spans="1:17" ht="11.25" customHeight="1" x14ac:dyDescent="0.2">
      <c r="A60" s="409" t="s">
        <v>515</v>
      </c>
      <c r="B60" s="409"/>
      <c r="C60" s="409"/>
      <c r="D60" s="409"/>
      <c r="E60" s="98">
        <f t="shared" si="0"/>
        <v>1046</v>
      </c>
      <c r="F60" s="171">
        <v>0</v>
      </c>
      <c r="G60" s="96"/>
      <c r="H60" s="171">
        <v>1046</v>
      </c>
      <c r="I60" s="172" t="s">
        <v>673</v>
      </c>
      <c r="J60" s="172" t="s">
        <v>673</v>
      </c>
      <c r="K60" s="172" t="s">
        <v>673</v>
      </c>
      <c r="N60" s="169"/>
      <c r="O60" s="169"/>
      <c r="P60" s="169"/>
      <c r="Q60" s="169"/>
    </row>
    <row r="61" spans="1:17" ht="11.25" customHeight="1" x14ac:dyDescent="0.2">
      <c r="A61" s="409" t="s">
        <v>514</v>
      </c>
      <c r="B61" s="409"/>
      <c r="C61" s="409"/>
      <c r="D61" s="409"/>
      <c r="E61" s="98">
        <f t="shared" si="0"/>
        <v>1545</v>
      </c>
      <c r="F61" s="171">
        <v>0</v>
      </c>
      <c r="G61" s="96"/>
      <c r="H61" s="171">
        <v>1545</v>
      </c>
      <c r="I61" s="172" t="s">
        <v>673</v>
      </c>
      <c r="J61" s="172" t="s">
        <v>673</v>
      </c>
      <c r="K61" s="172" t="s">
        <v>673</v>
      </c>
      <c r="N61" s="169"/>
      <c r="O61" s="169"/>
      <c r="P61" s="169"/>
      <c r="Q61" s="169"/>
    </row>
    <row r="62" spans="1:17" x14ac:dyDescent="0.2">
      <c r="A62" s="409" t="s">
        <v>512</v>
      </c>
      <c r="B62" s="409"/>
      <c r="C62" s="409"/>
      <c r="D62" s="409"/>
      <c r="E62" s="98">
        <f t="shared" si="0"/>
        <v>41712</v>
      </c>
      <c r="F62" s="171">
        <v>41712</v>
      </c>
      <c r="G62" s="96"/>
      <c r="H62" s="171">
        <v>0</v>
      </c>
      <c r="I62" s="172" t="s">
        <v>673</v>
      </c>
      <c r="J62" s="172" t="s">
        <v>673</v>
      </c>
      <c r="K62" s="172" t="s">
        <v>673</v>
      </c>
      <c r="N62" s="169"/>
      <c r="O62" s="169"/>
      <c r="P62" s="169"/>
      <c r="Q62" s="169"/>
    </row>
    <row r="63" spans="1:17" x14ac:dyDescent="0.2">
      <c r="A63" s="409" t="s">
        <v>510</v>
      </c>
      <c r="B63" s="409"/>
      <c r="C63" s="409"/>
      <c r="D63" s="409"/>
      <c r="E63" s="98">
        <f t="shared" si="0"/>
        <v>19566</v>
      </c>
      <c r="F63" s="171">
        <v>15824</v>
      </c>
      <c r="G63" s="96"/>
      <c r="H63" s="171">
        <v>3742</v>
      </c>
      <c r="I63" s="172" t="s">
        <v>673</v>
      </c>
      <c r="J63" s="172" t="s">
        <v>673</v>
      </c>
      <c r="K63" s="172" t="s">
        <v>673</v>
      </c>
    </row>
    <row r="64" spans="1:17" x14ac:dyDescent="0.2">
      <c r="A64" s="410" t="s">
        <v>508</v>
      </c>
      <c r="B64" s="409"/>
      <c r="C64" s="409"/>
      <c r="D64" s="409"/>
      <c r="E64" s="98">
        <f t="shared" si="0"/>
        <v>17055</v>
      </c>
      <c r="F64" s="171">
        <v>14913</v>
      </c>
      <c r="G64" s="96"/>
      <c r="H64" s="171">
        <v>2142</v>
      </c>
      <c r="I64" s="172" t="s">
        <v>673</v>
      </c>
      <c r="J64" s="172" t="s">
        <v>673</v>
      </c>
      <c r="K64" s="172" t="s">
        <v>673</v>
      </c>
      <c r="N64" s="169"/>
      <c r="O64" s="169"/>
      <c r="P64" s="169"/>
      <c r="Q64" s="169"/>
    </row>
    <row r="65" spans="1:17" x14ac:dyDescent="0.2">
      <c r="A65" s="409" t="s">
        <v>506</v>
      </c>
      <c r="B65" s="409"/>
      <c r="C65" s="409"/>
      <c r="D65" s="409"/>
      <c r="E65" s="98">
        <f t="shared" si="0"/>
        <v>11323</v>
      </c>
      <c r="F65" s="171">
        <v>11323</v>
      </c>
      <c r="G65" s="96"/>
      <c r="H65" s="171">
        <v>0</v>
      </c>
      <c r="I65" s="172" t="s">
        <v>673</v>
      </c>
      <c r="J65" s="172" t="s">
        <v>673</v>
      </c>
      <c r="K65" s="172" t="s">
        <v>673</v>
      </c>
      <c r="O65" s="173"/>
      <c r="P65" s="173"/>
      <c r="Q65" s="173"/>
    </row>
    <row r="66" spans="1:17" x14ac:dyDescent="0.2">
      <c r="A66" s="410" t="s">
        <v>504</v>
      </c>
      <c r="B66" s="409"/>
      <c r="C66" s="409"/>
      <c r="D66" s="409"/>
      <c r="E66" s="98">
        <f t="shared" si="0"/>
        <v>60631</v>
      </c>
      <c r="F66" s="171">
        <v>47733</v>
      </c>
      <c r="G66" s="96"/>
      <c r="H66" s="171">
        <v>12898</v>
      </c>
      <c r="I66" s="172" t="s">
        <v>673</v>
      </c>
      <c r="J66" s="172" t="s">
        <v>673</v>
      </c>
      <c r="K66" s="172" t="s">
        <v>673</v>
      </c>
      <c r="N66" s="169"/>
      <c r="O66" s="169"/>
      <c r="P66" s="169"/>
      <c r="Q66" s="169"/>
    </row>
    <row r="67" spans="1:17" x14ac:dyDescent="0.2">
      <c r="A67" s="409" t="s">
        <v>503</v>
      </c>
      <c r="B67" s="409"/>
      <c r="C67" s="409"/>
      <c r="D67" s="409"/>
      <c r="E67" s="98">
        <f t="shared" si="0"/>
        <v>2382</v>
      </c>
      <c r="F67" s="171">
        <v>1841</v>
      </c>
      <c r="G67" s="96"/>
      <c r="H67" s="171">
        <v>541</v>
      </c>
      <c r="I67" s="172" t="s">
        <v>673</v>
      </c>
      <c r="J67" s="172" t="s">
        <v>673</v>
      </c>
      <c r="K67" s="172" t="s">
        <v>673</v>
      </c>
      <c r="N67" s="169"/>
      <c r="O67" s="169"/>
      <c r="P67" s="169"/>
      <c r="Q67" s="169"/>
    </row>
    <row r="68" spans="1:17" x14ac:dyDescent="0.2">
      <c r="A68" s="409" t="s">
        <v>502</v>
      </c>
      <c r="B68" s="409"/>
      <c r="C68" s="409"/>
      <c r="D68" s="409"/>
      <c r="E68" s="98">
        <f t="shared" si="0"/>
        <v>91731</v>
      </c>
      <c r="F68" s="171">
        <v>76742</v>
      </c>
      <c r="G68" s="96"/>
      <c r="H68" s="171">
        <v>14989</v>
      </c>
      <c r="I68" s="172" t="s">
        <v>673</v>
      </c>
      <c r="J68" s="172" t="s">
        <v>673</v>
      </c>
      <c r="K68" s="172" t="s">
        <v>673</v>
      </c>
      <c r="N68" s="169"/>
      <c r="O68" s="169"/>
      <c r="P68" s="169"/>
      <c r="Q68" s="169"/>
    </row>
    <row r="69" spans="1:17" x14ac:dyDescent="0.2">
      <c r="A69" s="409" t="s">
        <v>501</v>
      </c>
      <c r="B69" s="409"/>
      <c r="C69" s="409"/>
      <c r="D69" s="409"/>
      <c r="E69" s="98">
        <f t="shared" si="0"/>
        <v>11743</v>
      </c>
      <c r="F69" s="171">
        <v>5765</v>
      </c>
      <c r="G69" s="96"/>
      <c r="H69" s="171">
        <v>5978</v>
      </c>
      <c r="I69" s="172" t="s">
        <v>673</v>
      </c>
      <c r="J69" s="172" t="s">
        <v>673</v>
      </c>
      <c r="K69" s="172" t="s">
        <v>673</v>
      </c>
      <c r="N69" s="169"/>
      <c r="O69" s="169"/>
      <c r="P69" s="169"/>
      <c r="Q69" s="169"/>
    </row>
    <row r="70" spans="1:17" ht="11.25" customHeight="1" x14ac:dyDescent="0.2">
      <c r="A70" s="409" t="s">
        <v>500</v>
      </c>
      <c r="B70" s="409"/>
      <c r="C70" s="409"/>
      <c r="D70" s="409"/>
      <c r="E70" s="98">
        <f t="shared" si="0"/>
        <v>0</v>
      </c>
      <c r="F70" s="171">
        <v>0</v>
      </c>
      <c r="G70" s="96"/>
      <c r="H70" s="171">
        <v>0</v>
      </c>
      <c r="I70" s="172" t="s">
        <v>673</v>
      </c>
      <c r="J70" s="172" t="s">
        <v>673</v>
      </c>
      <c r="K70" s="172" t="s">
        <v>673</v>
      </c>
      <c r="N70" s="169"/>
      <c r="O70" s="169"/>
      <c r="P70" s="169"/>
      <c r="Q70" s="169"/>
    </row>
    <row r="71" spans="1:17" ht="22.5" customHeight="1" x14ac:dyDescent="0.2">
      <c r="A71" s="424" t="s">
        <v>499</v>
      </c>
      <c r="B71" s="409"/>
      <c r="C71" s="409"/>
      <c r="D71" s="409"/>
      <c r="E71" s="329">
        <f t="shared" si="0"/>
        <v>0</v>
      </c>
      <c r="F71" s="330">
        <v>0</v>
      </c>
      <c r="G71" s="331"/>
      <c r="H71" s="330">
        <v>0</v>
      </c>
      <c r="I71" s="332" t="s">
        <v>673</v>
      </c>
      <c r="J71" s="332" t="s">
        <v>673</v>
      </c>
      <c r="K71" s="332" t="s">
        <v>673</v>
      </c>
      <c r="L71" s="323"/>
      <c r="N71" s="169"/>
      <c r="O71" s="169"/>
      <c r="P71" s="169"/>
      <c r="Q71" s="169"/>
    </row>
    <row r="72" spans="1:17" ht="11.25" customHeight="1" x14ac:dyDescent="0.2">
      <c r="A72" s="425" t="s">
        <v>497</v>
      </c>
      <c r="B72" s="425"/>
      <c r="C72" s="425"/>
      <c r="D72" s="425"/>
      <c r="E72" s="98">
        <f t="shared" si="0"/>
        <v>13325</v>
      </c>
      <c r="F72" s="171">
        <v>6804</v>
      </c>
      <c r="G72" s="96"/>
      <c r="H72" s="171">
        <v>6521</v>
      </c>
      <c r="I72" s="172" t="s">
        <v>673</v>
      </c>
      <c r="J72" s="172" t="s">
        <v>673</v>
      </c>
      <c r="K72" s="172" t="s">
        <v>673</v>
      </c>
      <c r="N72" s="169"/>
      <c r="O72" s="169"/>
      <c r="P72" s="169"/>
      <c r="Q72" s="169"/>
    </row>
    <row r="73" spans="1:17" x14ac:dyDescent="0.2">
      <c r="A73" s="409" t="s">
        <v>496</v>
      </c>
      <c r="B73" s="409"/>
      <c r="C73" s="409"/>
      <c r="D73" s="409"/>
      <c r="E73" s="98">
        <f t="shared" si="0"/>
        <v>870</v>
      </c>
      <c r="F73" s="171">
        <v>0</v>
      </c>
      <c r="G73" s="96"/>
      <c r="H73" s="171">
        <v>870</v>
      </c>
      <c r="I73" s="172" t="s">
        <v>673</v>
      </c>
      <c r="J73" s="172" t="s">
        <v>673</v>
      </c>
      <c r="K73" s="172" t="s">
        <v>673</v>
      </c>
      <c r="N73" s="169"/>
      <c r="O73" s="169"/>
      <c r="P73" s="169"/>
      <c r="Q73" s="169"/>
    </row>
    <row r="74" spans="1:17" x14ac:dyDescent="0.2">
      <c r="A74" s="409" t="s">
        <v>495</v>
      </c>
      <c r="B74" s="409"/>
      <c r="C74" s="409"/>
      <c r="D74" s="409"/>
      <c r="E74" s="98">
        <f t="shared" si="0"/>
        <v>18404</v>
      </c>
      <c r="F74" s="171">
        <v>16152</v>
      </c>
      <c r="G74" s="96"/>
      <c r="H74" s="171">
        <v>2252</v>
      </c>
      <c r="I74" s="172" t="s">
        <v>673</v>
      </c>
      <c r="J74" s="172" t="s">
        <v>673</v>
      </c>
      <c r="K74" s="172" t="s">
        <v>673</v>
      </c>
      <c r="N74" s="169"/>
      <c r="O74" s="169"/>
      <c r="P74" s="169"/>
      <c r="Q74" s="169"/>
    </row>
    <row r="75" spans="1:17" x14ac:dyDescent="0.2">
      <c r="A75" s="410" t="s">
        <v>493</v>
      </c>
      <c r="B75" s="409"/>
      <c r="C75" s="409"/>
      <c r="D75" s="409"/>
      <c r="E75" s="98">
        <f t="shared" si="0"/>
        <v>9964</v>
      </c>
      <c r="F75" s="171">
        <v>9964</v>
      </c>
      <c r="G75" s="96"/>
      <c r="H75" s="171">
        <v>0</v>
      </c>
      <c r="I75" s="172" t="s">
        <v>673</v>
      </c>
      <c r="J75" s="172" t="s">
        <v>673</v>
      </c>
      <c r="K75" s="172" t="s">
        <v>673</v>
      </c>
      <c r="N75" s="169"/>
      <c r="O75" s="169"/>
      <c r="P75" s="169"/>
      <c r="Q75" s="169"/>
    </row>
    <row r="76" spans="1:17" x14ac:dyDescent="0.2">
      <c r="A76" s="410" t="s">
        <v>636</v>
      </c>
      <c r="B76" s="409"/>
      <c r="C76" s="409"/>
      <c r="D76" s="409"/>
      <c r="E76" s="98">
        <f t="shared" ref="E76:E119" si="1">SUM(F76:K76)</f>
        <v>155106</v>
      </c>
      <c r="F76" s="171">
        <v>123421</v>
      </c>
      <c r="G76" s="96"/>
      <c r="H76" s="171">
        <v>31685</v>
      </c>
      <c r="I76" s="172" t="s">
        <v>673</v>
      </c>
      <c r="J76" s="172" t="s">
        <v>673</v>
      </c>
      <c r="K76" s="172" t="s">
        <v>673</v>
      </c>
      <c r="N76" s="169"/>
      <c r="O76" s="169"/>
      <c r="P76" s="169"/>
      <c r="Q76" s="169"/>
    </row>
    <row r="77" spans="1:17" ht="11.25" customHeight="1" x14ac:dyDescent="0.2">
      <c r="A77" s="410" t="s">
        <v>492</v>
      </c>
      <c r="B77" s="409"/>
      <c r="C77" s="409"/>
      <c r="D77" s="409"/>
      <c r="E77" s="98">
        <f t="shared" si="1"/>
        <v>1293</v>
      </c>
      <c r="F77" s="171">
        <v>1293</v>
      </c>
      <c r="G77" s="96"/>
      <c r="H77" s="171">
        <v>0</v>
      </c>
      <c r="I77" s="172" t="s">
        <v>673</v>
      </c>
      <c r="J77" s="172" t="s">
        <v>673</v>
      </c>
      <c r="K77" s="172" t="s">
        <v>673</v>
      </c>
      <c r="N77" s="169"/>
      <c r="O77" s="169"/>
      <c r="P77" s="169"/>
      <c r="Q77" s="169"/>
    </row>
    <row r="78" spans="1:17" ht="11.25" customHeight="1" x14ac:dyDescent="0.2">
      <c r="A78" s="409" t="s">
        <v>490</v>
      </c>
      <c r="B78" s="409"/>
      <c r="C78" s="409"/>
      <c r="D78" s="409"/>
      <c r="E78" s="98">
        <f t="shared" si="1"/>
        <v>779</v>
      </c>
      <c r="F78" s="171">
        <v>0</v>
      </c>
      <c r="G78" s="96"/>
      <c r="H78" s="171">
        <v>779</v>
      </c>
      <c r="I78" s="172" t="s">
        <v>673</v>
      </c>
      <c r="J78" s="172" t="s">
        <v>673</v>
      </c>
      <c r="K78" s="172" t="s">
        <v>673</v>
      </c>
      <c r="N78" s="169"/>
      <c r="O78" s="169"/>
      <c r="P78" s="169"/>
      <c r="Q78" s="169"/>
    </row>
    <row r="79" spans="1:17" x14ac:dyDescent="0.2">
      <c r="A79" s="425" t="s">
        <v>488</v>
      </c>
      <c r="B79" s="425"/>
      <c r="C79" s="425"/>
      <c r="D79" s="425"/>
      <c r="E79" s="98">
        <f t="shared" si="1"/>
        <v>41438</v>
      </c>
      <c r="F79" s="171">
        <v>34195</v>
      </c>
      <c r="G79" s="96"/>
      <c r="H79" s="171">
        <v>7243</v>
      </c>
      <c r="I79" s="172" t="s">
        <v>673</v>
      </c>
      <c r="J79" s="172" t="s">
        <v>673</v>
      </c>
      <c r="K79" s="172" t="s">
        <v>673</v>
      </c>
      <c r="N79" s="169"/>
      <c r="O79" s="169"/>
      <c r="P79" s="169"/>
      <c r="Q79" s="169"/>
    </row>
    <row r="80" spans="1:17" x14ac:dyDescent="0.2">
      <c r="A80" s="409" t="s">
        <v>487</v>
      </c>
      <c r="B80" s="409"/>
      <c r="C80" s="409"/>
      <c r="D80" s="409"/>
      <c r="E80" s="98">
        <f t="shared" si="1"/>
        <v>29430</v>
      </c>
      <c r="F80" s="171">
        <v>19200</v>
      </c>
      <c r="G80" s="96"/>
      <c r="H80" s="171">
        <v>10230</v>
      </c>
      <c r="I80" s="172" t="s">
        <v>673</v>
      </c>
      <c r="J80" s="172" t="s">
        <v>673</v>
      </c>
      <c r="K80" s="172" t="s">
        <v>673</v>
      </c>
      <c r="N80" s="169"/>
      <c r="O80" s="169"/>
      <c r="P80" s="169"/>
      <c r="Q80" s="169"/>
    </row>
    <row r="81" spans="1:17" x14ac:dyDescent="0.2">
      <c r="A81" s="409" t="s">
        <v>486</v>
      </c>
      <c r="B81" s="409"/>
      <c r="C81" s="409"/>
      <c r="D81" s="409"/>
      <c r="E81" s="98">
        <f t="shared" si="1"/>
        <v>20717</v>
      </c>
      <c r="F81" s="171">
        <v>20069</v>
      </c>
      <c r="G81" s="96"/>
      <c r="H81" s="171">
        <v>648</v>
      </c>
      <c r="I81" s="172" t="s">
        <v>673</v>
      </c>
      <c r="J81" s="172" t="s">
        <v>673</v>
      </c>
      <c r="K81" s="172" t="s">
        <v>673</v>
      </c>
      <c r="N81" s="169"/>
      <c r="O81" s="169"/>
      <c r="P81" s="169"/>
      <c r="Q81" s="169"/>
    </row>
    <row r="82" spans="1:17" x14ac:dyDescent="0.2">
      <c r="A82" s="409" t="s">
        <v>485</v>
      </c>
      <c r="B82" s="409"/>
      <c r="C82" s="409"/>
      <c r="D82" s="409"/>
      <c r="E82" s="98">
        <f t="shared" si="1"/>
        <v>8546</v>
      </c>
      <c r="F82" s="171">
        <v>8546</v>
      </c>
      <c r="G82" s="96"/>
      <c r="H82" s="171">
        <v>0</v>
      </c>
      <c r="I82" s="172" t="s">
        <v>673</v>
      </c>
      <c r="J82" s="172" t="s">
        <v>673</v>
      </c>
      <c r="K82" s="172" t="s">
        <v>673</v>
      </c>
      <c r="N82" s="169"/>
      <c r="O82" s="169"/>
      <c r="P82" s="169"/>
      <c r="Q82" s="169"/>
    </row>
    <row r="83" spans="1:17" x14ac:dyDescent="0.2">
      <c r="A83" s="409" t="s">
        <v>484</v>
      </c>
      <c r="B83" s="409"/>
      <c r="C83" s="409"/>
      <c r="D83" s="409"/>
      <c r="E83" s="98">
        <f t="shared" si="1"/>
        <v>23974</v>
      </c>
      <c r="F83" s="171">
        <v>18839</v>
      </c>
      <c r="G83" s="96"/>
      <c r="H83" s="171">
        <v>5135</v>
      </c>
      <c r="I83" s="172" t="s">
        <v>673</v>
      </c>
      <c r="J83" s="172" t="s">
        <v>673</v>
      </c>
      <c r="K83" s="172" t="s">
        <v>673</v>
      </c>
      <c r="N83" s="169"/>
      <c r="O83" s="169"/>
      <c r="P83" s="169"/>
      <c r="Q83" s="169"/>
    </row>
    <row r="84" spans="1:17" ht="11.25" customHeight="1" x14ac:dyDescent="0.2">
      <c r="A84" s="409" t="s">
        <v>483</v>
      </c>
      <c r="B84" s="409"/>
      <c r="C84" s="409"/>
      <c r="D84" s="409"/>
      <c r="E84" s="98">
        <f t="shared" si="1"/>
        <v>2944</v>
      </c>
      <c r="F84" s="171">
        <v>2252</v>
      </c>
      <c r="G84" s="96"/>
      <c r="H84" s="171">
        <v>692</v>
      </c>
      <c r="I84" s="172" t="s">
        <v>673</v>
      </c>
      <c r="J84" s="172" t="s">
        <v>673</v>
      </c>
      <c r="K84" s="172" t="s">
        <v>673</v>
      </c>
      <c r="N84" s="169"/>
      <c r="O84" s="169"/>
      <c r="P84" s="169"/>
      <c r="Q84" s="169"/>
    </row>
    <row r="85" spans="1:17" x14ac:dyDescent="0.2">
      <c r="A85" s="409" t="s">
        <v>482</v>
      </c>
      <c r="B85" s="409"/>
      <c r="C85" s="409"/>
      <c r="D85" s="409"/>
      <c r="E85" s="98">
        <f t="shared" si="1"/>
        <v>2381</v>
      </c>
      <c r="F85" s="171">
        <v>0</v>
      </c>
      <c r="G85" s="96"/>
      <c r="H85" s="171">
        <v>2381</v>
      </c>
      <c r="I85" s="172" t="s">
        <v>673</v>
      </c>
      <c r="J85" s="172" t="s">
        <v>673</v>
      </c>
      <c r="K85" s="172" t="s">
        <v>673</v>
      </c>
      <c r="N85" s="169"/>
      <c r="O85" s="169"/>
      <c r="P85" s="169"/>
      <c r="Q85" s="169"/>
    </row>
    <row r="86" spans="1:17" x14ac:dyDescent="0.2">
      <c r="A86" s="409" t="s">
        <v>481</v>
      </c>
      <c r="B86" s="409"/>
      <c r="C86" s="409"/>
      <c r="D86" s="409"/>
      <c r="E86" s="98">
        <f t="shared" si="1"/>
        <v>157160</v>
      </c>
      <c r="F86" s="171">
        <v>130492</v>
      </c>
      <c r="G86" s="96"/>
      <c r="H86" s="171">
        <v>26668</v>
      </c>
      <c r="I86" s="172" t="s">
        <v>673</v>
      </c>
      <c r="J86" s="172" t="s">
        <v>673</v>
      </c>
      <c r="K86" s="172" t="s">
        <v>673</v>
      </c>
      <c r="N86" s="169"/>
      <c r="O86" s="169"/>
      <c r="P86" s="169"/>
      <c r="Q86" s="169"/>
    </row>
    <row r="87" spans="1:17" ht="11.25" customHeight="1" x14ac:dyDescent="0.2">
      <c r="A87" s="409" t="s">
        <v>480</v>
      </c>
      <c r="B87" s="409"/>
      <c r="C87" s="409"/>
      <c r="D87" s="409"/>
      <c r="E87" s="98">
        <f t="shared" si="1"/>
        <v>14040</v>
      </c>
      <c r="F87" s="171">
        <v>13561</v>
      </c>
      <c r="G87" s="96"/>
      <c r="H87" s="171">
        <v>479</v>
      </c>
      <c r="I87" s="172" t="s">
        <v>673</v>
      </c>
      <c r="J87" s="172" t="s">
        <v>673</v>
      </c>
      <c r="K87" s="172" t="s">
        <v>673</v>
      </c>
      <c r="N87" s="169"/>
      <c r="O87" s="169"/>
      <c r="P87" s="169"/>
      <c r="Q87" s="169"/>
    </row>
    <row r="88" spans="1:17" ht="11.25" customHeight="1" x14ac:dyDescent="0.2">
      <c r="A88" s="409" t="s">
        <v>479</v>
      </c>
      <c r="B88" s="409"/>
      <c r="C88" s="409"/>
      <c r="D88" s="409"/>
      <c r="E88" s="98">
        <f t="shared" si="1"/>
        <v>3600</v>
      </c>
      <c r="F88" s="171">
        <v>0</v>
      </c>
      <c r="G88" s="96"/>
      <c r="H88" s="171">
        <v>3600</v>
      </c>
      <c r="I88" s="172" t="s">
        <v>673</v>
      </c>
      <c r="J88" s="172" t="s">
        <v>673</v>
      </c>
      <c r="K88" s="172" t="s">
        <v>673</v>
      </c>
      <c r="N88" s="169"/>
      <c r="O88" s="169"/>
      <c r="P88" s="169"/>
      <c r="Q88" s="169"/>
    </row>
    <row r="89" spans="1:17" x14ac:dyDescent="0.2">
      <c r="A89" s="409" t="s">
        <v>476</v>
      </c>
      <c r="B89" s="409"/>
      <c r="C89" s="409"/>
      <c r="D89" s="409"/>
      <c r="E89" s="98">
        <f t="shared" si="1"/>
        <v>19482</v>
      </c>
      <c r="F89" s="171">
        <v>19482</v>
      </c>
      <c r="G89" s="96"/>
      <c r="H89" s="171">
        <v>0</v>
      </c>
      <c r="I89" s="172" t="s">
        <v>673</v>
      </c>
      <c r="J89" s="172" t="s">
        <v>673</v>
      </c>
      <c r="K89" s="172" t="s">
        <v>673</v>
      </c>
      <c r="N89" s="169"/>
      <c r="O89" s="169"/>
      <c r="P89" s="169"/>
      <c r="Q89" s="169"/>
    </row>
    <row r="90" spans="1:17" ht="11.25" customHeight="1" x14ac:dyDescent="0.2">
      <c r="A90" s="409" t="s">
        <v>475</v>
      </c>
      <c r="B90" s="409"/>
      <c r="C90" s="409"/>
      <c r="D90" s="409"/>
      <c r="E90" s="98">
        <f t="shared" si="1"/>
        <v>3286</v>
      </c>
      <c r="F90" s="171">
        <v>3286</v>
      </c>
      <c r="G90" s="96"/>
      <c r="H90" s="171">
        <v>0</v>
      </c>
      <c r="I90" s="172" t="s">
        <v>673</v>
      </c>
      <c r="J90" s="172" t="s">
        <v>673</v>
      </c>
      <c r="K90" s="172" t="s">
        <v>673</v>
      </c>
      <c r="N90" s="169"/>
      <c r="O90" s="169"/>
      <c r="P90" s="169"/>
      <c r="Q90" s="169"/>
    </row>
    <row r="91" spans="1:17" ht="11.25" customHeight="1" x14ac:dyDescent="0.2">
      <c r="A91" s="409" t="s">
        <v>474</v>
      </c>
      <c r="B91" s="409"/>
      <c r="C91" s="409"/>
      <c r="D91" s="409"/>
      <c r="E91" s="98">
        <f t="shared" si="1"/>
        <v>36080</v>
      </c>
      <c r="F91" s="171">
        <v>27342</v>
      </c>
      <c r="G91" s="96"/>
      <c r="H91" s="171">
        <v>8738</v>
      </c>
      <c r="I91" s="172" t="s">
        <v>673</v>
      </c>
      <c r="J91" s="172" t="s">
        <v>673</v>
      </c>
      <c r="K91" s="172" t="s">
        <v>673</v>
      </c>
      <c r="N91" s="169"/>
      <c r="O91" s="169"/>
      <c r="P91" s="169"/>
      <c r="Q91" s="169"/>
    </row>
    <row r="92" spans="1:17" ht="11.25" customHeight="1" x14ac:dyDescent="0.2">
      <c r="A92" s="409" t="s">
        <v>473</v>
      </c>
      <c r="B92" s="409"/>
      <c r="C92" s="409"/>
      <c r="D92" s="409"/>
      <c r="E92" s="98">
        <f t="shared" si="1"/>
        <v>529</v>
      </c>
      <c r="F92" s="171">
        <v>0</v>
      </c>
      <c r="G92" s="96"/>
      <c r="H92" s="171">
        <v>529</v>
      </c>
      <c r="I92" s="172" t="s">
        <v>673</v>
      </c>
      <c r="J92" s="172" t="s">
        <v>673</v>
      </c>
      <c r="K92" s="172" t="s">
        <v>673</v>
      </c>
      <c r="N92" s="169"/>
      <c r="O92" s="169"/>
      <c r="P92" s="169"/>
      <c r="Q92" s="169"/>
    </row>
    <row r="93" spans="1:17" x14ac:dyDescent="0.2">
      <c r="A93" s="409" t="s">
        <v>472</v>
      </c>
      <c r="B93" s="409"/>
      <c r="C93" s="409"/>
      <c r="D93" s="409"/>
      <c r="E93" s="98">
        <f t="shared" si="1"/>
        <v>7078</v>
      </c>
      <c r="F93" s="171">
        <v>7078</v>
      </c>
      <c r="G93" s="96"/>
      <c r="H93" s="171">
        <v>0</v>
      </c>
      <c r="I93" s="172" t="s">
        <v>673</v>
      </c>
      <c r="J93" s="172" t="s">
        <v>673</v>
      </c>
      <c r="K93" s="172" t="s">
        <v>673</v>
      </c>
      <c r="N93" s="169"/>
      <c r="O93" s="169"/>
      <c r="P93" s="169"/>
      <c r="Q93" s="169"/>
    </row>
    <row r="94" spans="1:17" ht="11.25" customHeight="1" x14ac:dyDescent="0.2">
      <c r="A94" s="409" t="s">
        <v>470</v>
      </c>
      <c r="B94" s="409"/>
      <c r="C94" s="409"/>
      <c r="D94" s="409"/>
      <c r="E94" s="98">
        <f t="shared" si="1"/>
        <v>12392</v>
      </c>
      <c r="F94" s="171">
        <v>10195</v>
      </c>
      <c r="G94" s="96"/>
      <c r="H94" s="171">
        <v>2197</v>
      </c>
      <c r="I94" s="172" t="s">
        <v>673</v>
      </c>
      <c r="J94" s="172" t="s">
        <v>673</v>
      </c>
      <c r="K94" s="172" t="s">
        <v>673</v>
      </c>
      <c r="N94" s="169"/>
      <c r="O94" s="169"/>
      <c r="P94" s="169"/>
      <c r="Q94" s="169"/>
    </row>
    <row r="95" spans="1:17" x14ac:dyDescent="0.2">
      <c r="A95" s="409" t="s">
        <v>467</v>
      </c>
      <c r="B95" s="409"/>
      <c r="C95" s="409"/>
      <c r="D95" s="409"/>
      <c r="E95" s="98">
        <f t="shared" si="1"/>
        <v>1357</v>
      </c>
      <c r="F95" s="171">
        <v>0</v>
      </c>
      <c r="G95" s="96"/>
      <c r="H95" s="171">
        <v>1357</v>
      </c>
      <c r="I95" s="172" t="s">
        <v>673</v>
      </c>
      <c r="J95" s="172" t="s">
        <v>673</v>
      </c>
      <c r="K95" s="172" t="s">
        <v>673</v>
      </c>
      <c r="N95" s="169"/>
      <c r="O95" s="169"/>
      <c r="P95" s="169"/>
      <c r="Q95" s="169"/>
    </row>
    <row r="96" spans="1:17" ht="11.25" customHeight="1" x14ac:dyDescent="0.2">
      <c r="A96" s="409" t="s">
        <v>465</v>
      </c>
      <c r="B96" s="409"/>
      <c r="C96" s="409"/>
      <c r="D96" s="409"/>
      <c r="E96" s="98">
        <f t="shared" si="1"/>
        <v>253</v>
      </c>
      <c r="F96" s="171">
        <v>253</v>
      </c>
      <c r="G96" s="96"/>
      <c r="H96" s="171">
        <v>0</v>
      </c>
      <c r="I96" s="172" t="s">
        <v>673</v>
      </c>
      <c r="J96" s="172" t="s">
        <v>673</v>
      </c>
      <c r="K96" s="172" t="s">
        <v>673</v>
      </c>
      <c r="N96" s="169"/>
      <c r="O96" s="169"/>
      <c r="P96" s="169"/>
      <c r="Q96" s="169"/>
    </row>
    <row r="97" spans="1:17" ht="11.25" customHeight="1" x14ac:dyDescent="0.2">
      <c r="A97" s="409" t="s">
        <v>464</v>
      </c>
      <c r="B97" s="409"/>
      <c r="C97" s="409"/>
      <c r="D97" s="409"/>
      <c r="E97" s="98">
        <f t="shared" si="1"/>
        <v>1810</v>
      </c>
      <c r="F97" s="171">
        <v>1024</v>
      </c>
      <c r="G97" s="96"/>
      <c r="H97" s="171">
        <v>786</v>
      </c>
      <c r="I97" s="172" t="s">
        <v>673</v>
      </c>
      <c r="J97" s="172" t="s">
        <v>673</v>
      </c>
      <c r="K97" s="172" t="s">
        <v>673</v>
      </c>
      <c r="N97" s="169"/>
      <c r="O97" s="169"/>
      <c r="P97" s="169"/>
      <c r="Q97" s="169"/>
    </row>
    <row r="98" spans="1:17" ht="11.25" customHeight="1" x14ac:dyDescent="0.2">
      <c r="A98" s="409" t="s">
        <v>463</v>
      </c>
      <c r="B98" s="409"/>
      <c r="C98" s="409"/>
      <c r="D98" s="409"/>
      <c r="E98" s="98">
        <f t="shared" si="1"/>
        <v>3157</v>
      </c>
      <c r="F98" s="171">
        <v>3157</v>
      </c>
      <c r="G98" s="96"/>
      <c r="H98" s="171">
        <v>0</v>
      </c>
      <c r="I98" s="172" t="s">
        <v>673</v>
      </c>
      <c r="J98" s="172" t="s">
        <v>673</v>
      </c>
      <c r="K98" s="172" t="s">
        <v>673</v>
      </c>
      <c r="N98" s="169"/>
      <c r="O98" s="169"/>
      <c r="P98" s="169"/>
      <c r="Q98" s="169"/>
    </row>
    <row r="99" spans="1:17" x14ac:dyDescent="0.2">
      <c r="A99" s="409" t="s">
        <v>460</v>
      </c>
      <c r="B99" s="409"/>
      <c r="C99" s="409"/>
      <c r="D99" s="409"/>
      <c r="E99" s="98">
        <f t="shared" si="1"/>
        <v>17379</v>
      </c>
      <c r="F99" s="171">
        <v>8866</v>
      </c>
      <c r="G99" s="96"/>
      <c r="H99" s="171">
        <v>8513</v>
      </c>
      <c r="I99" s="172" t="s">
        <v>673</v>
      </c>
      <c r="J99" s="172" t="s">
        <v>673</v>
      </c>
      <c r="K99" s="172" t="s">
        <v>673</v>
      </c>
      <c r="N99" s="169"/>
      <c r="O99" s="169"/>
      <c r="P99" s="169"/>
      <c r="Q99" s="169"/>
    </row>
    <row r="100" spans="1:17" ht="11.25" customHeight="1" x14ac:dyDescent="0.2">
      <c r="A100" s="409" t="s">
        <v>459</v>
      </c>
      <c r="B100" s="409"/>
      <c r="C100" s="409"/>
      <c r="D100" s="409"/>
      <c r="E100" s="98">
        <f t="shared" si="1"/>
        <v>2550</v>
      </c>
      <c r="F100" s="171">
        <v>0</v>
      </c>
      <c r="G100" s="96"/>
      <c r="H100" s="171">
        <v>2550</v>
      </c>
      <c r="I100" s="172" t="s">
        <v>673</v>
      </c>
      <c r="J100" s="172" t="s">
        <v>673</v>
      </c>
      <c r="K100" s="172" t="s">
        <v>673</v>
      </c>
      <c r="N100" s="169"/>
      <c r="O100" s="169"/>
      <c r="P100" s="169"/>
      <c r="Q100" s="169"/>
    </row>
    <row r="101" spans="1:17" ht="11.25" customHeight="1" x14ac:dyDescent="0.2">
      <c r="A101" s="409" t="s">
        <v>457</v>
      </c>
      <c r="B101" s="409"/>
      <c r="C101" s="409"/>
      <c r="D101" s="409"/>
      <c r="E101" s="98">
        <f t="shared" si="1"/>
        <v>1773</v>
      </c>
      <c r="F101" s="171">
        <v>0</v>
      </c>
      <c r="G101" s="96"/>
      <c r="H101" s="171">
        <v>1773</v>
      </c>
      <c r="I101" s="172" t="s">
        <v>673</v>
      </c>
      <c r="J101" s="172" t="s">
        <v>673</v>
      </c>
      <c r="K101" s="172" t="s">
        <v>673</v>
      </c>
      <c r="N101" s="169"/>
      <c r="O101" s="169"/>
      <c r="P101" s="169"/>
      <c r="Q101" s="169"/>
    </row>
    <row r="102" spans="1:17" x14ac:dyDescent="0.2">
      <c r="A102" s="409" t="s">
        <v>450</v>
      </c>
      <c r="B102" s="409"/>
      <c r="C102" s="409"/>
      <c r="D102" s="409"/>
      <c r="E102" s="98">
        <f t="shared" si="1"/>
        <v>2498</v>
      </c>
      <c r="F102" s="171">
        <v>2498</v>
      </c>
      <c r="G102" s="96"/>
      <c r="H102" s="171">
        <v>0</v>
      </c>
      <c r="I102" s="172" t="s">
        <v>673</v>
      </c>
      <c r="J102" s="172" t="s">
        <v>673</v>
      </c>
      <c r="K102" s="172" t="s">
        <v>673</v>
      </c>
      <c r="N102" s="169"/>
      <c r="O102" s="169"/>
      <c r="P102" s="169"/>
      <c r="Q102" s="169"/>
    </row>
    <row r="103" spans="1:17" x14ac:dyDescent="0.2">
      <c r="A103" s="409" t="s">
        <v>449</v>
      </c>
      <c r="B103" s="409"/>
      <c r="C103" s="409"/>
      <c r="D103" s="409"/>
      <c r="E103" s="98">
        <f t="shared" si="1"/>
        <v>7451</v>
      </c>
      <c r="F103" s="171">
        <v>5756</v>
      </c>
      <c r="G103" s="96"/>
      <c r="H103" s="171">
        <v>1695</v>
      </c>
      <c r="I103" s="172" t="s">
        <v>673</v>
      </c>
      <c r="J103" s="172" t="s">
        <v>673</v>
      </c>
      <c r="K103" s="172" t="s">
        <v>673</v>
      </c>
      <c r="N103" s="169"/>
      <c r="O103" s="169"/>
      <c r="P103" s="169"/>
      <c r="Q103" s="169"/>
    </row>
    <row r="104" spans="1:17" x14ac:dyDescent="0.2">
      <c r="A104" s="409" t="s">
        <v>448</v>
      </c>
      <c r="B104" s="409"/>
      <c r="C104" s="409"/>
      <c r="D104" s="409"/>
      <c r="E104" s="98">
        <f t="shared" si="1"/>
        <v>59113</v>
      </c>
      <c r="F104" s="171">
        <v>51864</v>
      </c>
      <c r="G104" s="96"/>
      <c r="H104" s="171">
        <v>7249</v>
      </c>
      <c r="I104" s="172" t="s">
        <v>673</v>
      </c>
      <c r="J104" s="172" t="s">
        <v>673</v>
      </c>
      <c r="K104" s="172" t="s">
        <v>673</v>
      </c>
      <c r="N104" s="169"/>
      <c r="O104" s="169"/>
      <c r="P104" s="169"/>
      <c r="Q104" s="169"/>
    </row>
    <row r="105" spans="1:17" x14ac:dyDescent="0.2">
      <c r="A105" s="409" t="s">
        <v>447</v>
      </c>
      <c r="B105" s="409"/>
      <c r="C105" s="409"/>
      <c r="D105" s="409"/>
      <c r="E105" s="98">
        <f t="shared" si="1"/>
        <v>1373</v>
      </c>
      <c r="F105" s="171">
        <v>0</v>
      </c>
      <c r="G105" s="96"/>
      <c r="H105" s="171">
        <v>1373</v>
      </c>
      <c r="I105" s="172" t="s">
        <v>673</v>
      </c>
      <c r="J105" s="172" t="s">
        <v>673</v>
      </c>
      <c r="K105" s="172" t="s">
        <v>673</v>
      </c>
      <c r="N105" s="169"/>
      <c r="O105" s="169"/>
      <c r="P105" s="169"/>
      <c r="Q105" s="169"/>
    </row>
    <row r="106" spans="1:17" ht="11.25" customHeight="1" x14ac:dyDescent="0.2">
      <c r="A106" s="409" t="s">
        <v>444</v>
      </c>
      <c r="B106" s="409"/>
      <c r="C106" s="409"/>
      <c r="D106" s="409"/>
      <c r="E106" s="98">
        <f t="shared" si="1"/>
        <v>2987</v>
      </c>
      <c r="F106" s="171">
        <v>1904</v>
      </c>
      <c r="G106" s="96"/>
      <c r="H106" s="171">
        <v>1083</v>
      </c>
      <c r="I106" s="172" t="s">
        <v>673</v>
      </c>
      <c r="J106" s="172" t="s">
        <v>673</v>
      </c>
      <c r="K106" s="172" t="s">
        <v>673</v>
      </c>
      <c r="N106" s="169"/>
      <c r="O106" s="169"/>
      <c r="P106" s="169"/>
      <c r="Q106" s="169"/>
    </row>
    <row r="107" spans="1:17" x14ac:dyDescent="0.2">
      <c r="A107" s="409" t="s">
        <v>443</v>
      </c>
      <c r="B107" s="409"/>
      <c r="C107" s="409"/>
      <c r="D107" s="409"/>
      <c r="E107" s="98">
        <f t="shared" si="1"/>
        <v>6753</v>
      </c>
      <c r="F107" s="171">
        <v>4903</v>
      </c>
      <c r="G107" s="96"/>
      <c r="H107" s="171">
        <v>1850</v>
      </c>
      <c r="I107" s="172" t="s">
        <v>673</v>
      </c>
      <c r="J107" s="172" t="s">
        <v>673</v>
      </c>
      <c r="K107" s="172" t="s">
        <v>673</v>
      </c>
      <c r="N107" s="169"/>
      <c r="O107" s="169"/>
      <c r="P107" s="169"/>
      <c r="Q107" s="169"/>
    </row>
    <row r="108" spans="1:17" x14ac:dyDescent="0.2">
      <c r="A108" s="409" t="s">
        <v>440</v>
      </c>
      <c r="B108" s="409"/>
      <c r="C108" s="409"/>
      <c r="D108" s="409"/>
      <c r="E108" s="98">
        <f t="shared" si="1"/>
        <v>7317</v>
      </c>
      <c r="F108" s="171">
        <v>5112</v>
      </c>
      <c r="G108" s="96"/>
      <c r="H108" s="171">
        <v>2205</v>
      </c>
      <c r="I108" s="172" t="s">
        <v>673</v>
      </c>
      <c r="J108" s="172" t="s">
        <v>673</v>
      </c>
      <c r="K108" s="172" t="s">
        <v>673</v>
      </c>
      <c r="N108" s="169"/>
      <c r="O108" s="169"/>
      <c r="P108" s="169"/>
      <c r="Q108" s="169"/>
    </row>
    <row r="109" spans="1:17" x14ac:dyDescent="0.2">
      <c r="A109" s="409" t="s">
        <v>436</v>
      </c>
      <c r="B109" s="409"/>
      <c r="C109" s="409"/>
      <c r="D109" s="409"/>
      <c r="E109" s="98">
        <f t="shared" si="1"/>
        <v>19742</v>
      </c>
      <c r="F109" s="171">
        <v>19742</v>
      </c>
      <c r="G109" s="96"/>
      <c r="H109" s="171">
        <v>0</v>
      </c>
      <c r="I109" s="172" t="s">
        <v>673</v>
      </c>
      <c r="J109" s="172" t="s">
        <v>673</v>
      </c>
      <c r="K109" s="172" t="s">
        <v>673</v>
      </c>
      <c r="N109" s="169"/>
      <c r="O109" s="169"/>
      <c r="P109" s="169"/>
      <c r="Q109" s="169"/>
    </row>
    <row r="110" spans="1:17" x14ac:dyDescent="0.2">
      <c r="A110" s="409" t="s">
        <v>435</v>
      </c>
      <c r="B110" s="409"/>
      <c r="C110" s="409"/>
      <c r="D110" s="409"/>
      <c r="E110" s="98">
        <f t="shared" si="1"/>
        <v>77388</v>
      </c>
      <c r="F110" s="171">
        <v>56908</v>
      </c>
      <c r="G110" s="96"/>
      <c r="H110" s="171">
        <v>20480</v>
      </c>
      <c r="I110" s="172" t="s">
        <v>673</v>
      </c>
      <c r="J110" s="172" t="s">
        <v>673</v>
      </c>
      <c r="K110" s="172" t="s">
        <v>673</v>
      </c>
      <c r="N110" s="169"/>
      <c r="O110" s="169"/>
      <c r="P110" s="169"/>
      <c r="Q110" s="169"/>
    </row>
    <row r="111" spans="1:17" x14ac:dyDescent="0.2">
      <c r="A111" s="409" t="s">
        <v>708</v>
      </c>
      <c r="B111" s="409"/>
      <c r="C111" s="409"/>
      <c r="D111" s="409"/>
      <c r="E111" s="98">
        <f t="shared" si="1"/>
        <v>1942</v>
      </c>
      <c r="F111" s="171">
        <v>1942</v>
      </c>
      <c r="G111" s="96"/>
      <c r="H111" s="171">
        <v>0</v>
      </c>
      <c r="I111" s="172" t="s">
        <v>673</v>
      </c>
      <c r="J111" s="172" t="s">
        <v>673</v>
      </c>
      <c r="K111" s="172" t="s">
        <v>673</v>
      </c>
      <c r="N111" s="169"/>
      <c r="O111" s="169"/>
      <c r="P111" s="169"/>
      <c r="Q111" s="169"/>
    </row>
    <row r="112" spans="1:17" x14ac:dyDescent="0.2">
      <c r="A112" s="409" t="s">
        <v>434</v>
      </c>
      <c r="B112" s="409"/>
      <c r="C112" s="409"/>
      <c r="D112" s="409"/>
      <c r="E112" s="98">
        <f t="shared" si="1"/>
        <v>13345</v>
      </c>
      <c r="F112" s="171">
        <v>12024</v>
      </c>
      <c r="G112" s="96"/>
      <c r="H112" s="171">
        <v>1321</v>
      </c>
      <c r="I112" s="172" t="s">
        <v>673</v>
      </c>
      <c r="J112" s="172" t="s">
        <v>673</v>
      </c>
      <c r="K112" s="172" t="s">
        <v>673</v>
      </c>
      <c r="N112" s="169"/>
    </row>
    <row r="113" spans="1:17" x14ac:dyDescent="0.2">
      <c r="A113" s="409" t="s">
        <v>432</v>
      </c>
      <c r="B113" s="409"/>
      <c r="C113" s="409"/>
      <c r="D113" s="409"/>
      <c r="E113" s="98">
        <f t="shared" si="1"/>
        <v>972</v>
      </c>
      <c r="F113" s="171">
        <v>0</v>
      </c>
      <c r="G113" s="96"/>
      <c r="H113" s="171">
        <v>972</v>
      </c>
      <c r="I113" s="172" t="s">
        <v>673</v>
      </c>
      <c r="J113" s="172" t="s">
        <v>673</v>
      </c>
      <c r="K113" s="172" t="s">
        <v>673</v>
      </c>
      <c r="O113" s="169"/>
      <c r="P113" s="169"/>
      <c r="Q113" s="169"/>
    </row>
    <row r="114" spans="1:17" x14ac:dyDescent="0.2">
      <c r="A114" s="409" t="s">
        <v>431</v>
      </c>
      <c r="B114" s="409"/>
      <c r="C114" s="409"/>
      <c r="D114" s="409"/>
      <c r="E114" s="98">
        <f t="shared" si="1"/>
        <v>471462</v>
      </c>
      <c r="F114" s="171">
        <v>405842</v>
      </c>
      <c r="G114" s="96"/>
      <c r="H114" s="171">
        <v>65620</v>
      </c>
      <c r="I114" s="172" t="s">
        <v>673</v>
      </c>
      <c r="J114" s="172" t="s">
        <v>673</v>
      </c>
      <c r="K114" s="172" t="s">
        <v>673</v>
      </c>
      <c r="N114" s="169"/>
      <c r="O114" s="169"/>
      <c r="P114" s="169"/>
      <c r="Q114" s="169"/>
    </row>
    <row r="115" spans="1:17" ht="11.25" customHeight="1" x14ac:dyDescent="0.2">
      <c r="A115" s="409" t="s">
        <v>429</v>
      </c>
      <c r="B115" s="409"/>
      <c r="C115" s="409"/>
      <c r="D115" s="409"/>
      <c r="E115" s="98">
        <f t="shared" si="1"/>
        <v>339826</v>
      </c>
      <c r="F115" s="171">
        <v>252403</v>
      </c>
      <c r="G115" s="96"/>
      <c r="H115" s="171">
        <v>87423</v>
      </c>
      <c r="I115" s="172" t="s">
        <v>673</v>
      </c>
      <c r="J115" s="172" t="s">
        <v>673</v>
      </c>
      <c r="K115" s="172" t="s">
        <v>673</v>
      </c>
      <c r="N115" s="169"/>
      <c r="O115" s="169"/>
      <c r="P115" s="169"/>
      <c r="Q115" s="169"/>
    </row>
    <row r="116" spans="1:17" x14ac:dyDescent="0.2">
      <c r="A116" s="409" t="s">
        <v>428</v>
      </c>
      <c r="B116" s="409"/>
      <c r="C116" s="409"/>
      <c r="D116" s="409"/>
      <c r="E116" s="98">
        <f t="shared" si="1"/>
        <v>2187</v>
      </c>
      <c r="F116" s="171">
        <v>0</v>
      </c>
      <c r="G116" s="96"/>
      <c r="H116" s="171">
        <v>2187</v>
      </c>
      <c r="I116" s="172" t="s">
        <v>673</v>
      </c>
      <c r="J116" s="172" t="s">
        <v>673</v>
      </c>
      <c r="K116" s="172" t="s">
        <v>673</v>
      </c>
      <c r="N116" s="169"/>
      <c r="O116" s="169"/>
      <c r="P116" s="169"/>
      <c r="Q116" s="169"/>
    </row>
    <row r="117" spans="1:17" x14ac:dyDescent="0.2">
      <c r="A117" s="409" t="s">
        <v>427</v>
      </c>
      <c r="B117" s="409"/>
      <c r="C117" s="409"/>
      <c r="D117" s="409"/>
      <c r="E117" s="98">
        <f t="shared" si="1"/>
        <v>6902</v>
      </c>
      <c r="F117" s="171">
        <v>6902</v>
      </c>
      <c r="G117" s="96"/>
      <c r="H117" s="171">
        <v>0</v>
      </c>
      <c r="I117" s="172" t="s">
        <v>673</v>
      </c>
      <c r="J117" s="172" t="s">
        <v>673</v>
      </c>
      <c r="K117" s="172" t="s">
        <v>673</v>
      </c>
      <c r="N117" s="169"/>
      <c r="O117" s="169"/>
      <c r="P117" s="169"/>
      <c r="Q117" s="169"/>
    </row>
    <row r="118" spans="1:17" x14ac:dyDescent="0.2">
      <c r="A118" s="409" t="s">
        <v>422</v>
      </c>
      <c r="B118" s="409"/>
      <c r="C118" s="409"/>
      <c r="D118" s="409"/>
      <c r="E118" s="98">
        <f t="shared" si="1"/>
        <v>2869</v>
      </c>
      <c r="F118" s="171">
        <v>0</v>
      </c>
      <c r="G118" s="96"/>
      <c r="H118" s="171">
        <v>2869</v>
      </c>
      <c r="I118" s="172" t="s">
        <v>673</v>
      </c>
      <c r="J118" s="172" t="s">
        <v>673</v>
      </c>
      <c r="K118" s="172" t="s">
        <v>673</v>
      </c>
      <c r="N118" s="169"/>
      <c r="O118" s="169"/>
      <c r="P118" s="169"/>
      <c r="Q118" s="169"/>
    </row>
    <row r="119" spans="1:17" x14ac:dyDescent="0.2">
      <c r="A119" s="410" t="s">
        <v>752</v>
      </c>
      <c r="B119" s="409"/>
      <c r="C119" s="409"/>
      <c r="D119" s="409"/>
      <c r="E119" s="98">
        <f t="shared" si="1"/>
        <v>282315</v>
      </c>
      <c r="F119" s="171">
        <v>0</v>
      </c>
      <c r="G119" s="96"/>
      <c r="H119" s="171">
        <v>0</v>
      </c>
      <c r="I119" s="172">
        <v>234373</v>
      </c>
      <c r="J119" s="172">
        <v>34102</v>
      </c>
      <c r="K119" s="172">
        <v>13840</v>
      </c>
      <c r="N119" s="169"/>
      <c r="O119" s="169"/>
      <c r="P119" s="169"/>
      <c r="Q119" s="169"/>
    </row>
    <row r="120" spans="1:17" ht="17.25" customHeight="1" x14ac:dyDescent="0.2">
      <c r="A120" s="14"/>
      <c r="B120" s="14"/>
      <c r="C120" s="14"/>
      <c r="D120" s="14"/>
      <c r="E120" s="12"/>
      <c r="F120" s="14"/>
      <c r="G120" s="14"/>
      <c r="H120" s="14"/>
      <c r="I120" s="14"/>
      <c r="J120" s="14"/>
      <c r="K120" s="14"/>
      <c r="L120" s="7"/>
    </row>
    <row r="121" spans="1:17" x14ac:dyDescent="0.2">
      <c r="A121" s="13"/>
      <c r="B121" s="13"/>
      <c r="C121" s="13"/>
      <c r="D121" s="13"/>
      <c r="F121" s="13"/>
      <c r="G121" s="13"/>
      <c r="H121" s="13"/>
      <c r="I121" s="13"/>
      <c r="J121" s="13"/>
      <c r="K121" s="8"/>
      <c r="L121" s="8"/>
    </row>
    <row r="122" spans="1:17" x14ac:dyDescent="0.2">
      <c r="A122" s="13" t="s">
        <v>9</v>
      </c>
      <c r="B122" s="13"/>
      <c r="C122" s="13"/>
      <c r="D122" s="389" t="s">
        <v>757</v>
      </c>
      <c r="E122" s="411"/>
      <c r="F122" s="411"/>
      <c r="G122" s="411"/>
      <c r="H122" s="411"/>
      <c r="I122" s="411"/>
      <c r="J122" s="411"/>
      <c r="K122" s="411"/>
      <c r="L122" s="411"/>
    </row>
    <row r="123" spans="1:17" x14ac:dyDescent="0.2">
      <c r="A123" s="13"/>
      <c r="B123" s="13"/>
      <c r="C123" s="13"/>
      <c r="D123" s="411"/>
      <c r="E123" s="411"/>
      <c r="F123" s="411"/>
      <c r="G123" s="411"/>
      <c r="H123" s="411"/>
      <c r="I123" s="411"/>
      <c r="J123" s="411"/>
      <c r="K123" s="411"/>
      <c r="L123" s="411"/>
    </row>
    <row r="124" spans="1:17" x14ac:dyDescent="0.2">
      <c r="A124" s="13"/>
      <c r="B124" s="13"/>
      <c r="C124" s="13"/>
      <c r="D124" s="411"/>
      <c r="E124" s="411"/>
      <c r="F124" s="411"/>
      <c r="G124" s="411"/>
      <c r="H124" s="411"/>
      <c r="I124" s="411"/>
      <c r="J124" s="411"/>
      <c r="K124" s="411"/>
      <c r="L124" s="411"/>
    </row>
    <row r="125" spans="1:17" x14ac:dyDescent="0.2">
      <c r="A125" s="13"/>
      <c r="B125" s="13"/>
      <c r="C125" s="13"/>
      <c r="D125" s="411"/>
      <c r="E125" s="411"/>
      <c r="F125" s="411"/>
      <c r="G125" s="411"/>
      <c r="H125" s="411"/>
      <c r="I125" s="411"/>
      <c r="J125" s="411"/>
      <c r="K125" s="411"/>
      <c r="L125" s="411"/>
    </row>
    <row r="126" spans="1:17" x14ac:dyDescent="0.2">
      <c r="A126" s="13"/>
      <c r="B126" s="13"/>
      <c r="C126" s="13"/>
      <c r="D126" s="411"/>
      <c r="E126" s="411"/>
      <c r="F126" s="411"/>
      <c r="G126" s="411"/>
      <c r="H126" s="411"/>
      <c r="I126" s="411"/>
      <c r="J126" s="411"/>
      <c r="K126" s="411"/>
      <c r="L126" s="411"/>
    </row>
    <row r="127" spans="1:17" x14ac:dyDescent="0.2">
      <c r="A127" s="13" t="s">
        <v>10</v>
      </c>
      <c r="B127" s="163"/>
      <c r="C127" s="163"/>
      <c r="D127" s="389" t="s">
        <v>13</v>
      </c>
      <c r="E127" s="389"/>
      <c r="F127" s="389"/>
      <c r="G127" s="389"/>
      <c r="H127" s="389"/>
      <c r="I127" s="389"/>
      <c r="J127" s="389"/>
      <c r="K127" s="389"/>
      <c r="L127" s="389"/>
    </row>
    <row r="128" spans="1:17" ht="11.25" customHeight="1" x14ac:dyDescent="0.2">
      <c r="A128" s="13"/>
      <c r="B128" s="163"/>
      <c r="C128" s="163"/>
      <c r="D128" s="389"/>
      <c r="E128" s="389"/>
      <c r="F128" s="389"/>
      <c r="G128" s="389"/>
      <c r="H128" s="389"/>
      <c r="I128" s="389"/>
      <c r="J128" s="389"/>
      <c r="K128" s="389"/>
      <c r="L128" s="389"/>
    </row>
    <row r="129" spans="1:12" x14ac:dyDescent="0.2">
      <c r="A129" s="13"/>
      <c r="B129" s="163"/>
      <c r="C129" s="163"/>
      <c r="D129" s="389"/>
      <c r="E129" s="389"/>
      <c r="F129" s="389"/>
      <c r="G129" s="389"/>
      <c r="H129" s="389"/>
      <c r="I129" s="389"/>
      <c r="J129" s="389"/>
      <c r="K129" s="389"/>
      <c r="L129" s="389"/>
    </row>
    <row r="130" spans="1:12" x14ac:dyDescent="0.2">
      <c r="A130" s="13"/>
      <c r="B130" s="163"/>
      <c r="C130" s="163"/>
      <c r="D130" s="389"/>
      <c r="E130" s="389"/>
      <c r="F130" s="389"/>
      <c r="G130" s="389"/>
      <c r="H130" s="389"/>
      <c r="I130" s="389"/>
      <c r="J130" s="389"/>
      <c r="K130" s="389"/>
      <c r="L130" s="389"/>
    </row>
    <row r="131" spans="1:12" ht="11.25" customHeight="1" x14ac:dyDescent="0.2">
      <c r="A131" s="13" t="s">
        <v>7</v>
      </c>
      <c r="B131" s="163"/>
      <c r="C131" s="163"/>
      <c r="D131" s="389" t="s">
        <v>773</v>
      </c>
      <c r="E131" s="389"/>
      <c r="F131" s="389"/>
      <c r="G131" s="389"/>
      <c r="H131" s="389"/>
      <c r="I131" s="389"/>
      <c r="J131" s="389"/>
      <c r="K131" s="389"/>
      <c r="L131" s="389"/>
    </row>
    <row r="132" spans="1:12" x14ac:dyDescent="0.2">
      <c r="A132" s="16" t="s">
        <v>12</v>
      </c>
      <c r="B132" s="13"/>
      <c r="C132" s="13"/>
      <c r="D132" s="407" t="s">
        <v>759</v>
      </c>
      <c r="E132" s="408"/>
      <c r="F132" s="408"/>
      <c r="G132" s="408"/>
      <c r="H132" s="408"/>
      <c r="I132" s="408"/>
      <c r="J132" s="408"/>
      <c r="K132" s="408"/>
      <c r="L132" s="408"/>
    </row>
    <row r="133" spans="1:12" x14ac:dyDescent="0.2">
      <c r="A133" s="16"/>
      <c r="B133" s="13"/>
      <c r="C133" s="13"/>
      <c r="D133" s="408"/>
      <c r="E133" s="408"/>
      <c r="F133" s="408"/>
      <c r="G133" s="408"/>
      <c r="H133" s="408"/>
      <c r="I133" s="408"/>
      <c r="J133" s="408"/>
      <c r="K133" s="408"/>
      <c r="L133" s="408"/>
    </row>
    <row r="134" spans="1:12" x14ac:dyDescent="0.2">
      <c r="A134" s="16"/>
      <c r="B134" s="13"/>
      <c r="C134" s="13"/>
      <c r="D134" s="408" t="s">
        <v>753</v>
      </c>
      <c r="E134" s="408"/>
      <c r="F134" s="408"/>
      <c r="G134" s="408"/>
      <c r="H134" s="408"/>
      <c r="I134" s="408"/>
      <c r="J134" s="408"/>
      <c r="K134" s="408"/>
      <c r="L134" s="408"/>
    </row>
    <row r="135" spans="1:12" ht="11.25" customHeight="1" x14ac:dyDescent="0.2">
      <c r="A135" s="16"/>
      <c r="B135" s="13"/>
      <c r="C135" s="13"/>
      <c r="D135" s="408"/>
      <c r="E135" s="408"/>
      <c r="F135" s="408"/>
      <c r="G135" s="408"/>
      <c r="H135" s="408"/>
      <c r="I135" s="408"/>
      <c r="J135" s="408"/>
      <c r="K135" s="408"/>
      <c r="L135" s="408"/>
    </row>
    <row r="136" spans="1:12" ht="11.25" customHeight="1" x14ac:dyDescent="0.2">
      <c r="A136" s="16"/>
      <c r="B136" s="13"/>
      <c r="C136" s="13"/>
      <c r="D136" s="407" t="s">
        <v>774</v>
      </c>
      <c r="E136" s="407"/>
      <c r="F136" s="407"/>
      <c r="G136" s="407"/>
      <c r="H136" s="407"/>
      <c r="I136" s="407"/>
      <c r="J136" s="407"/>
      <c r="K136" s="407"/>
      <c r="L136" s="407"/>
    </row>
    <row r="137" spans="1:12" ht="11.25" customHeight="1" x14ac:dyDescent="0.2">
      <c r="A137" s="16"/>
      <c r="B137" s="13"/>
      <c r="C137" s="13"/>
      <c r="D137" s="407"/>
      <c r="E137" s="407"/>
      <c r="F137" s="407"/>
      <c r="G137" s="407"/>
      <c r="H137" s="407"/>
      <c r="I137" s="407"/>
      <c r="J137" s="407"/>
      <c r="K137" s="407"/>
      <c r="L137" s="407"/>
    </row>
    <row r="138" spans="1:12" ht="11.25" customHeight="1" x14ac:dyDescent="0.2">
      <c r="A138" s="16"/>
      <c r="B138" s="13"/>
      <c r="C138" s="13"/>
      <c r="D138" s="407" t="s">
        <v>758</v>
      </c>
      <c r="E138" s="408"/>
      <c r="F138" s="408"/>
      <c r="G138" s="408"/>
      <c r="H138" s="408"/>
      <c r="I138" s="408"/>
      <c r="J138" s="408"/>
      <c r="K138" s="408"/>
      <c r="L138" s="408"/>
    </row>
    <row r="139" spans="1:12" x14ac:dyDescent="0.2">
      <c r="A139" s="16"/>
      <c r="B139" s="13"/>
      <c r="C139" s="13"/>
      <c r="D139" s="408" t="s">
        <v>754</v>
      </c>
      <c r="E139" s="408"/>
      <c r="F139" s="408"/>
      <c r="G139" s="408"/>
      <c r="H139" s="408"/>
      <c r="I139" s="408"/>
      <c r="J139" s="408"/>
      <c r="K139" s="408"/>
      <c r="L139" s="408"/>
    </row>
    <row r="140" spans="1:12" ht="11.25" customHeight="1" x14ac:dyDescent="0.2">
      <c r="A140" s="16"/>
      <c r="B140" s="13"/>
      <c r="C140" s="13"/>
      <c r="D140" s="405" t="s">
        <v>755</v>
      </c>
      <c r="E140" s="406"/>
      <c r="F140" s="406"/>
      <c r="G140" s="406"/>
      <c r="H140" s="406"/>
      <c r="I140" s="406"/>
      <c r="J140" s="406"/>
      <c r="K140" s="406"/>
      <c r="L140" s="406"/>
    </row>
    <row r="141" spans="1:12" ht="11.25" customHeight="1" x14ac:dyDescent="0.2">
      <c r="A141" s="16"/>
      <c r="B141" s="13"/>
      <c r="C141" s="13"/>
      <c r="D141" s="405" t="s">
        <v>756</v>
      </c>
      <c r="E141" s="406"/>
      <c r="F141" s="406"/>
      <c r="G141" s="406"/>
      <c r="H141" s="406"/>
      <c r="I141" s="406"/>
      <c r="J141" s="406"/>
      <c r="K141" s="406"/>
      <c r="L141" s="406"/>
    </row>
    <row r="142" spans="1:12" ht="11.25" customHeight="1" x14ac:dyDescent="0.2">
      <c r="A142" s="16"/>
      <c r="B142" s="13"/>
      <c r="C142" s="13"/>
      <c r="D142" s="407" t="s">
        <v>776</v>
      </c>
      <c r="E142" s="408"/>
      <c r="F142" s="408"/>
      <c r="G142" s="408"/>
      <c r="H142" s="408"/>
      <c r="I142" s="408"/>
      <c r="J142" s="408"/>
      <c r="K142" s="408"/>
      <c r="L142" s="408"/>
    </row>
    <row r="143" spans="1:12" hidden="1" x14ac:dyDescent="0.2">
      <c r="A143" s="272" t="s">
        <v>1</v>
      </c>
      <c r="B143" s="13"/>
      <c r="C143" s="13"/>
      <c r="D143" s="60"/>
      <c r="E143" s="36"/>
      <c r="F143" s="36"/>
      <c r="G143" s="36"/>
      <c r="H143" s="36"/>
      <c r="I143" s="36"/>
      <c r="J143" s="36"/>
      <c r="K143" s="36"/>
      <c r="L143" s="36"/>
    </row>
  </sheetData>
  <mergeCells count="125">
    <mergeCell ref="A65:D65"/>
    <mergeCell ref="A110:D110"/>
    <mergeCell ref="A104:D104"/>
    <mergeCell ref="A105:D105"/>
    <mergeCell ref="A106:D106"/>
    <mergeCell ref="A107:D107"/>
    <mergeCell ref="A108:D108"/>
    <mergeCell ref="A109:D109"/>
    <mergeCell ref="A98:D98"/>
    <mergeCell ref="A99:D99"/>
    <mergeCell ref="A100:D100"/>
    <mergeCell ref="A101:D101"/>
    <mergeCell ref="A102:D102"/>
    <mergeCell ref="A103:D103"/>
    <mergeCell ref="A92:D92"/>
    <mergeCell ref="A93:D93"/>
    <mergeCell ref="A94:D94"/>
    <mergeCell ref="A95:D95"/>
    <mergeCell ref="A96:D96"/>
    <mergeCell ref="A97:D97"/>
    <mergeCell ref="A86:D86"/>
    <mergeCell ref="A87:D87"/>
    <mergeCell ref="A88:D88"/>
    <mergeCell ref="A89:D89"/>
    <mergeCell ref="A90:D90"/>
    <mergeCell ref="A91:D91"/>
    <mergeCell ref="A80:D80"/>
    <mergeCell ref="A81:D81"/>
    <mergeCell ref="A82:D82"/>
    <mergeCell ref="A83:D83"/>
    <mergeCell ref="A84:D84"/>
    <mergeCell ref="A85:D85"/>
    <mergeCell ref="A74:D74"/>
    <mergeCell ref="A75:D75"/>
    <mergeCell ref="A76:D76"/>
    <mergeCell ref="A77:D77"/>
    <mergeCell ref="A78:D78"/>
    <mergeCell ref="A79:D79"/>
    <mergeCell ref="A68:D68"/>
    <mergeCell ref="A69:D69"/>
    <mergeCell ref="A70:D70"/>
    <mergeCell ref="A71:D71"/>
    <mergeCell ref="A72:D72"/>
    <mergeCell ref="A73:D73"/>
    <mergeCell ref="A62:D62"/>
    <mergeCell ref="A63:D63"/>
    <mergeCell ref="A64:D64"/>
    <mergeCell ref="A66:D66"/>
    <mergeCell ref="A67:D67"/>
    <mergeCell ref="A56:D56"/>
    <mergeCell ref="A57:D57"/>
    <mergeCell ref="A58:D58"/>
    <mergeCell ref="A59:D59"/>
    <mergeCell ref="A60:D60"/>
    <mergeCell ref="A61:D61"/>
    <mergeCell ref="A50:D50"/>
    <mergeCell ref="A51:D51"/>
    <mergeCell ref="A52:D52"/>
    <mergeCell ref="A53:D53"/>
    <mergeCell ref="A54:D54"/>
    <mergeCell ref="A55:D55"/>
    <mergeCell ref="A44:D44"/>
    <mergeCell ref="A45:D45"/>
    <mergeCell ref="A46:D46"/>
    <mergeCell ref="A47:D47"/>
    <mergeCell ref="A48:D48"/>
    <mergeCell ref="A49:D49"/>
    <mergeCell ref="A38:D38"/>
    <mergeCell ref="A39:D39"/>
    <mergeCell ref="A40:D40"/>
    <mergeCell ref="A41:D41"/>
    <mergeCell ref="A42:D42"/>
    <mergeCell ref="A43:D43"/>
    <mergeCell ref="A32:D32"/>
    <mergeCell ref="A33:D33"/>
    <mergeCell ref="A34:D34"/>
    <mergeCell ref="A35:D35"/>
    <mergeCell ref="A36:D36"/>
    <mergeCell ref="A37:D37"/>
    <mergeCell ref="A26:D26"/>
    <mergeCell ref="A27:D27"/>
    <mergeCell ref="A28:D28"/>
    <mergeCell ref="A29:D29"/>
    <mergeCell ref="A30:D30"/>
    <mergeCell ref="A31:D31"/>
    <mergeCell ref="A20:D20"/>
    <mergeCell ref="A21:D21"/>
    <mergeCell ref="A22:D22"/>
    <mergeCell ref="A23:D23"/>
    <mergeCell ref="A24:D24"/>
    <mergeCell ref="A25:D25"/>
    <mergeCell ref="A15:D15"/>
    <mergeCell ref="A16:D16"/>
    <mergeCell ref="A17:D17"/>
    <mergeCell ref="A18:D18"/>
    <mergeCell ref="A19:D19"/>
    <mergeCell ref="A11:D11"/>
    <mergeCell ref="A14:D14"/>
    <mergeCell ref="A13:D13"/>
    <mergeCell ref="A2:J2"/>
    <mergeCell ref="A3:J3"/>
    <mergeCell ref="A4:J4"/>
    <mergeCell ref="A5:J5"/>
    <mergeCell ref="A8:D8"/>
    <mergeCell ref="A12:D12"/>
    <mergeCell ref="A111:D111"/>
    <mergeCell ref="A112:D112"/>
    <mergeCell ref="A113:D113"/>
    <mergeCell ref="A114:D114"/>
    <mergeCell ref="A115:D115"/>
    <mergeCell ref="A116:D116"/>
    <mergeCell ref="A117:D117"/>
    <mergeCell ref="A118:D118"/>
    <mergeCell ref="A119:D119"/>
    <mergeCell ref="D122:L126"/>
    <mergeCell ref="D127:L130"/>
    <mergeCell ref="D131:L131"/>
    <mergeCell ref="D141:L141"/>
    <mergeCell ref="D142:L142"/>
    <mergeCell ref="D132:L133"/>
    <mergeCell ref="D134:L135"/>
    <mergeCell ref="D136:L137"/>
    <mergeCell ref="D138:L138"/>
    <mergeCell ref="D139:L139"/>
    <mergeCell ref="D140:L140"/>
  </mergeCells>
  <hyperlinks>
    <hyperlink ref="K2" location="Índice!A1" tooltip="Ir a Índice" display="Índice!A1"/>
  </hyperlinks>
  <pageMargins left="0.78740157480314965" right="0.59055118110236227" top="0.95833333333333337" bottom="0.86614173228346458" header="0" footer="0.39370078740157499"/>
  <pageSetup orientation="portrait" r:id="rId1"/>
  <headerFooter alignWithMargins="0">
    <oddHeader>&amp;L&amp;"Arial,Negrita"&amp;12&amp;K000080INEGI. Anuario estadístico y geográfico de Veracruz de Ignacio de la Llave 2016.
Componente Salud</oddHeader>
    <oddFooter>&amp;R&amp;P/&amp;N</oddFooter>
  </headerFooter>
  <rowBreaks count="1" manualBreakCount="1">
    <brk id="117" max="11" man="1"/>
  </row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8"/>
  <dimension ref="A1:L55"/>
  <sheetViews>
    <sheetView view="pageLayout" zoomScaleNormal="100" workbookViewId="0">
      <selection activeCell="D5" sqref="D5"/>
    </sheetView>
  </sheetViews>
  <sheetFormatPr baseColWidth="10" defaultColWidth="0" defaultRowHeight="10.199999999999999" zeroHeight="1" x14ac:dyDescent="0.2"/>
  <cols>
    <col min="1" max="1" width="2.140625" customWidth="1"/>
    <col min="2" max="2" width="2.85546875" customWidth="1"/>
    <col min="3" max="3" width="1.42578125" customWidth="1"/>
    <col min="4" max="4" width="18" customWidth="1"/>
    <col min="5" max="5" width="11.140625" customWidth="1"/>
    <col min="6" max="9" width="13.28515625" customWidth="1"/>
    <col min="10" max="10" width="13.140625" customWidth="1"/>
    <col min="11" max="11" width="13" customWidth="1"/>
  </cols>
  <sheetData>
    <row r="1" spans="1:12" ht="15.9" customHeight="1" x14ac:dyDescent="0.2"/>
    <row r="2" spans="1:12" ht="13.2" x14ac:dyDescent="0.25">
      <c r="A2" s="412" t="s">
        <v>292</v>
      </c>
      <c r="B2" s="413"/>
      <c r="C2" s="413"/>
      <c r="D2" s="413"/>
      <c r="E2" s="413"/>
      <c r="F2" s="413"/>
      <c r="G2" s="413"/>
      <c r="H2" s="413"/>
      <c r="I2" s="413"/>
      <c r="J2" s="395" t="s">
        <v>291</v>
      </c>
      <c r="K2" s="395"/>
      <c r="L2" t="s">
        <v>1</v>
      </c>
    </row>
    <row r="3" spans="1:12" ht="13.2" x14ac:dyDescent="0.25">
      <c r="A3" s="412" t="s">
        <v>910</v>
      </c>
      <c r="B3" s="413"/>
      <c r="C3" s="413"/>
      <c r="D3" s="413"/>
      <c r="E3" s="413"/>
      <c r="F3" s="413"/>
      <c r="G3" s="413"/>
      <c r="H3" s="413"/>
      <c r="I3" s="413"/>
    </row>
    <row r="4" spans="1:12" ht="13.2" x14ac:dyDescent="0.25">
      <c r="A4" s="390" t="s">
        <v>885</v>
      </c>
      <c r="B4" s="414"/>
      <c r="C4" s="414"/>
      <c r="D4" s="414"/>
      <c r="E4" s="414"/>
      <c r="F4" s="414"/>
      <c r="G4" s="414"/>
      <c r="H4" s="414"/>
      <c r="I4" s="414"/>
    </row>
    <row r="5" spans="1:12" x14ac:dyDescent="0.2">
      <c r="A5" s="5"/>
      <c r="B5" s="5"/>
      <c r="C5" s="5"/>
      <c r="D5" s="5"/>
      <c r="E5" s="6"/>
      <c r="F5" s="6"/>
      <c r="G5" s="6"/>
      <c r="H5" s="6"/>
      <c r="I5" s="6"/>
      <c r="J5" s="12"/>
      <c r="K5" s="12"/>
    </row>
    <row r="6" spans="1:12" ht="1.5" customHeight="1" x14ac:dyDescent="0.2"/>
    <row r="7" spans="1:12" ht="22.5" customHeight="1" x14ac:dyDescent="0.2">
      <c r="A7" s="400" t="s">
        <v>79</v>
      </c>
      <c r="B7" s="415"/>
      <c r="C7" s="415"/>
      <c r="D7" s="415"/>
      <c r="E7" s="21" t="s">
        <v>4</v>
      </c>
      <c r="F7" s="10" t="s">
        <v>227</v>
      </c>
      <c r="G7" s="10" t="s">
        <v>226</v>
      </c>
      <c r="H7" s="10" t="s">
        <v>225</v>
      </c>
      <c r="I7" s="10" t="s">
        <v>224</v>
      </c>
      <c r="J7" s="10" t="s">
        <v>223</v>
      </c>
      <c r="K7" s="10" t="s">
        <v>222</v>
      </c>
    </row>
    <row r="8" spans="1:12" ht="1.5" customHeight="1" x14ac:dyDescent="0.2">
      <c r="A8" s="7"/>
      <c r="B8" s="7"/>
      <c r="C8" s="7"/>
      <c r="D8" s="7"/>
      <c r="E8" s="12"/>
      <c r="F8" s="12"/>
      <c r="G8" s="12"/>
      <c r="H8" s="12"/>
      <c r="I8" s="12"/>
      <c r="J8" s="12"/>
      <c r="K8" s="12"/>
    </row>
    <row r="9" spans="1:12" ht="6" customHeight="1" x14ac:dyDescent="0.2">
      <c r="A9" s="1"/>
      <c r="B9" s="1"/>
      <c r="C9" s="1"/>
      <c r="D9" s="1"/>
      <c r="E9" s="49"/>
      <c r="F9" s="49"/>
      <c r="G9" s="49"/>
      <c r="H9" s="49"/>
      <c r="I9" s="49"/>
      <c r="J9" s="49"/>
      <c r="K9" s="49"/>
    </row>
    <row r="10" spans="1:12" ht="17.25" customHeight="1" x14ac:dyDescent="0.2">
      <c r="A10" s="590" t="s">
        <v>75</v>
      </c>
      <c r="B10" s="573"/>
      <c r="C10" s="573"/>
      <c r="D10" s="573"/>
      <c r="E10" s="97">
        <f>SUM(F10:K10)</f>
        <v>438</v>
      </c>
      <c r="F10" s="104">
        <f t="shared" ref="F10:K10" si="0">SUM(F11:F12)</f>
        <v>64</v>
      </c>
      <c r="G10" s="104">
        <f t="shared" si="0"/>
        <v>165</v>
      </c>
      <c r="H10" s="104">
        <f t="shared" si="0"/>
        <v>124</v>
      </c>
      <c r="I10" s="104">
        <f t="shared" si="0"/>
        <v>31</v>
      </c>
      <c r="J10" s="104">
        <f t="shared" si="0"/>
        <v>48</v>
      </c>
      <c r="K10" s="104">
        <f t="shared" si="0"/>
        <v>6</v>
      </c>
    </row>
    <row r="11" spans="1:12" ht="23.25" customHeight="1" x14ac:dyDescent="0.2">
      <c r="A11" s="457" t="s">
        <v>289</v>
      </c>
      <c r="B11" s="458"/>
      <c r="C11" s="458"/>
      <c r="D11" s="458"/>
      <c r="E11" s="97">
        <f t="shared" ref="E11:E51" si="1">SUM(F11:K11)</f>
        <v>188</v>
      </c>
      <c r="F11" s="153">
        <v>30</v>
      </c>
      <c r="G11" s="153">
        <v>82</v>
      </c>
      <c r="H11" s="153">
        <v>50</v>
      </c>
      <c r="I11" s="153">
        <v>9</v>
      </c>
      <c r="J11" s="153">
        <v>15</v>
      </c>
      <c r="K11" s="153">
        <v>2</v>
      </c>
    </row>
    <row r="12" spans="1:12" s="41" customFormat="1" ht="17.25" customHeight="1" x14ac:dyDescent="0.2">
      <c r="A12" s="457" t="s">
        <v>288</v>
      </c>
      <c r="B12" s="458"/>
      <c r="C12" s="458"/>
      <c r="D12" s="458"/>
      <c r="E12" s="97">
        <f t="shared" si="1"/>
        <v>250</v>
      </c>
      <c r="F12" s="153">
        <v>34</v>
      </c>
      <c r="G12" s="153">
        <v>83</v>
      </c>
      <c r="H12" s="153">
        <v>74</v>
      </c>
      <c r="I12" s="153">
        <v>22</v>
      </c>
      <c r="J12" s="153">
        <v>33</v>
      </c>
      <c r="K12" s="153">
        <v>4</v>
      </c>
    </row>
    <row r="13" spans="1:12" ht="23.25" customHeight="1" x14ac:dyDescent="0.2">
      <c r="A13" s="572" t="s">
        <v>78</v>
      </c>
      <c r="B13" s="573"/>
      <c r="C13" s="573"/>
      <c r="D13" s="573"/>
      <c r="E13" s="97">
        <f t="shared" si="1"/>
        <v>1367</v>
      </c>
      <c r="F13" s="104">
        <f t="shared" ref="F13:K13" si="2">SUM(F14:F18)</f>
        <v>100</v>
      </c>
      <c r="G13" s="104">
        <f t="shared" si="2"/>
        <v>388</v>
      </c>
      <c r="H13" s="104">
        <f t="shared" si="2"/>
        <v>351</v>
      </c>
      <c r="I13" s="104">
        <f t="shared" si="2"/>
        <v>136</v>
      </c>
      <c r="J13" s="104">
        <f t="shared" si="2"/>
        <v>292</v>
      </c>
      <c r="K13" s="104">
        <f t="shared" si="2"/>
        <v>100</v>
      </c>
    </row>
    <row r="14" spans="1:12" ht="23.25" customHeight="1" x14ac:dyDescent="0.2">
      <c r="A14" s="457" t="s">
        <v>287</v>
      </c>
      <c r="B14" s="458"/>
      <c r="C14" s="458"/>
      <c r="D14" s="458"/>
      <c r="E14" s="97">
        <f t="shared" si="1"/>
        <v>298</v>
      </c>
      <c r="F14" s="153">
        <v>9</v>
      </c>
      <c r="G14" s="153">
        <v>51</v>
      </c>
      <c r="H14" s="153">
        <v>82</v>
      </c>
      <c r="I14" s="153">
        <v>14</v>
      </c>
      <c r="J14" s="153">
        <v>42</v>
      </c>
      <c r="K14" s="153">
        <v>100</v>
      </c>
    </row>
    <row r="15" spans="1:12" ht="17.25" customHeight="1" x14ac:dyDescent="0.2">
      <c r="A15" s="457" t="s">
        <v>286</v>
      </c>
      <c r="B15" s="458"/>
      <c r="C15" s="458"/>
      <c r="D15" s="458"/>
      <c r="E15" s="97">
        <f t="shared" si="1"/>
        <v>212</v>
      </c>
      <c r="F15" s="153">
        <v>25</v>
      </c>
      <c r="G15" s="153">
        <v>71</v>
      </c>
      <c r="H15" s="153">
        <v>68</v>
      </c>
      <c r="I15" s="153">
        <v>31</v>
      </c>
      <c r="J15" s="153">
        <v>17</v>
      </c>
      <c r="K15" s="153">
        <v>0</v>
      </c>
    </row>
    <row r="16" spans="1:12" ht="17.25" customHeight="1" x14ac:dyDescent="0.2">
      <c r="A16" s="457" t="s">
        <v>285</v>
      </c>
      <c r="B16" s="458"/>
      <c r="C16" s="458"/>
      <c r="D16" s="458"/>
      <c r="E16" s="97">
        <f t="shared" si="1"/>
        <v>296</v>
      </c>
      <c r="F16" s="153">
        <v>40</v>
      </c>
      <c r="G16" s="153">
        <v>105</v>
      </c>
      <c r="H16" s="153">
        <v>53</v>
      </c>
      <c r="I16" s="153">
        <v>20</v>
      </c>
      <c r="J16" s="153">
        <v>78</v>
      </c>
      <c r="K16" s="153">
        <v>0</v>
      </c>
    </row>
    <row r="17" spans="1:11" ht="17.25" customHeight="1" x14ac:dyDescent="0.2">
      <c r="A17" s="457" t="s">
        <v>284</v>
      </c>
      <c r="B17" s="458"/>
      <c r="C17" s="458"/>
      <c r="D17" s="458"/>
      <c r="E17" s="97">
        <f t="shared" si="1"/>
        <v>89</v>
      </c>
      <c r="F17" s="153">
        <v>4</v>
      </c>
      <c r="G17" s="153">
        <v>27</v>
      </c>
      <c r="H17" s="153">
        <v>29</v>
      </c>
      <c r="I17" s="153">
        <v>11</v>
      </c>
      <c r="J17" s="153">
        <v>18</v>
      </c>
      <c r="K17" s="153">
        <v>0</v>
      </c>
    </row>
    <row r="18" spans="1:11" ht="17.25" customHeight="1" x14ac:dyDescent="0.2">
      <c r="A18" s="457" t="s">
        <v>33</v>
      </c>
      <c r="B18" s="458"/>
      <c r="C18" s="458"/>
      <c r="D18" s="458"/>
      <c r="E18" s="97">
        <f t="shared" si="1"/>
        <v>472</v>
      </c>
      <c r="F18" s="153">
        <v>22</v>
      </c>
      <c r="G18" s="153">
        <v>134</v>
      </c>
      <c r="H18" s="153">
        <v>119</v>
      </c>
      <c r="I18" s="153">
        <v>60</v>
      </c>
      <c r="J18" s="153">
        <v>137</v>
      </c>
      <c r="K18" s="153">
        <v>0</v>
      </c>
    </row>
    <row r="19" spans="1:11" ht="23.25" customHeight="1" x14ac:dyDescent="0.2">
      <c r="A19" s="572" t="s">
        <v>77</v>
      </c>
      <c r="B19" s="573"/>
      <c r="C19" s="573"/>
      <c r="D19" s="573"/>
      <c r="E19" s="97">
        <f t="shared" si="1"/>
        <v>456</v>
      </c>
      <c r="F19" s="104">
        <f t="shared" ref="F19:K19" si="3">SUM(F20:F22)</f>
        <v>41</v>
      </c>
      <c r="G19" s="104">
        <f t="shared" si="3"/>
        <v>112</v>
      </c>
      <c r="H19" s="104">
        <f t="shared" si="3"/>
        <v>59</v>
      </c>
      <c r="I19" s="104">
        <f t="shared" si="3"/>
        <v>27</v>
      </c>
      <c r="J19" s="104">
        <f t="shared" si="3"/>
        <v>217</v>
      </c>
      <c r="K19" s="104">
        <f t="shared" si="3"/>
        <v>0</v>
      </c>
    </row>
    <row r="20" spans="1:11" ht="23.25" customHeight="1" x14ac:dyDescent="0.2">
      <c r="A20" s="457" t="s">
        <v>283</v>
      </c>
      <c r="B20" s="458"/>
      <c r="C20" s="458"/>
      <c r="D20" s="458"/>
      <c r="E20" s="97">
        <f t="shared" si="1"/>
        <v>56</v>
      </c>
      <c r="F20" s="153">
        <v>2</v>
      </c>
      <c r="G20" s="153">
        <v>9</v>
      </c>
      <c r="H20" s="153">
        <v>3</v>
      </c>
      <c r="I20" s="153">
        <v>5</v>
      </c>
      <c r="J20" s="153">
        <v>37</v>
      </c>
      <c r="K20" s="153">
        <v>0</v>
      </c>
    </row>
    <row r="21" spans="1:11" ht="17.25" customHeight="1" x14ac:dyDescent="0.2">
      <c r="A21" s="457" t="s">
        <v>282</v>
      </c>
      <c r="B21" s="458"/>
      <c r="C21" s="458"/>
      <c r="D21" s="458"/>
      <c r="E21" s="97">
        <f t="shared" si="1"/>
        <v>64</v>
      </c>
      <c r="F21" s="153">
        <v>7</v>
      </c>
      <c r="G21" s="153">
        <v>16</v>
      </c>
      <c r="H21" s="153">
        <v>20</v>
      </c>
      <c r="I21" s="153">
        <v>8</v>
      </c>
      <c r="J21" s="153">
        <v>13</v>
      </c>
      <c r="K21" s="153">
        <v>0</v>
      </c>
    </row>
    <row r="22" spans="1:11" ht="17.25" customHeight="1" x14ac:dyDescent="0.2">
      <c r="A22" s="457" t="s">
        <v>33</v>
      </c>
      <c r="B22" s="458"/>
      <c r="C22" s="458"/>
      <c r="D22" s="458"/>
      <c r="E22" s="97">
        <f t="shared" si="1"/>
        <v>336</v>
      </c>
      <c r="F22" s="153">
        <v>32</v>
      </c>
      <c r="G22" s="153">
        <v>87</v>
      </c>
      <c r="H22" s="153">
        <v>36</v>
      </c>
      <c r="I22" s="153">
        <v>14</v>
      </c>
      <c r="J22" s="153">
        <v>167</v>
      </c>
      <c r="K22" s="153">
        <v>0</v>
      </c>
    </row>
    <row r="23" spans="1:11" ht="28.5" customHeight="1" x14ac:dyDescent="0.2">
      <c r="A23" s="572" t="s">
        <v>281</v>
      </c>
      <c r="B23" s="573"/>
      <c r="C23" s="573"/>
      <c r="D23" s="573"/>
      <c r="E23" s="97">
        <f t="shared" si="1"/>
        <v>37</v>
      </c>
      <c r="F23" s="153">
        <v>1</v>
      </c>
      <c r="G23" s="153">
        <v>10</v>
      </c>
      <c r="H23" s="153">
        <v>15</v>
      </c>
      <c r="I23" s="153">
        <v>5</v>
      </c>
      <c r="J23" s="153">
        <v>6</v>
      </c>
      <c r="K23" s="153">
        <v>0</v>
      </c>
    </row>
    <row r="24" spans="1:11" ht="28.5" customHeight="1" x14ac:dyDescent="0.2">
      <c r="A24" s="572" t="s">
        <v>280</v>
      </c>
      <c r="B24" s="573"/>
      <c r="C24" s="573"/>
      <c r="D24" s="573"/>
      <c r="E24" s="97">
        <f t="shared" si="1"/>
        <v>14</v>
      </c>
      <c r="F24" s="153">
        <v>1</v>
      </c>
      <c r="G24" s="153">
        <v>3</v>
      </c>
      <c r="H24" s="153">
        <v>6</v>
      </c>
      <c r="I24" s="153">
        <v>0</v>
      </c>
      <c r="J24" s="153">
        <v>4</v>
      </c>
      <c r="K24" s="153">
        <v>0</v>
      </c>
    </row>
    <row r="25" spans="1:11" ht="28.5" customHeight="1" x14ac:dyDescent="0.2">
      <c r="A25" s="572" t="s">
        <v>279</v>
      </c>
      <c r="B25" s="573"/>
      <c r="C25" s="573"/>
      <c r="D25" s="573"/>
      <c r="E25" s="97">
        <f t="shared" si="1"/>
        <v>40</v>
      </c>
      <c r="F25" s="153">
        <v>2</v>
      </c>
      <c r="G25" s="153">
        <v>9</v>
      </c>
      <c r="H25" s="153">
        <v>14</v>
      </c>
      <c r="I25" s="153">
        <v>8</v>
      </c>
      <c r="J25" s="153">
        <v>7</v>
      </c>
      <c r="K25" s="153">
        <v>0</v>
      </c>
    </row>
    <row r="26" spans="1:11" ht="28.5" customHeight="1" x14ac:dyDescent="0.2">
      <c r="A26" s="591" t="s">
        <v>70</v>
      </c>
      <c r="B26" s="573"/>
      <c r="C26" s="573"/>
      <c r="D26" s="573"/>
      <c r="E26" s="97">
        <f t="shared" si="1"/>
        <v>64</v>
      </c>
      <c r="F26" s="153">
        <v>6</v>
      </c>
      <c r="G26" s="153">
        <v>12</v>
      </c>
      <c r="H26" s="153">
        <v>21</v>
      </c>
      <c r="I26" s="153">
        <v>12</v>
      </c>
      <c r="J26" s="153">
        <v>13</v>
      </c>
      <c r="K26" s="153">
        <v>0</v>
      </c>
    </row>
    <row r="27" spans="1:11" ht="17.25" customHeight="1" x14ac:dyDescent="0.2">
      <c r="A27" s="572" t="s">
        <v>278</v>
      </c>
      <c r="B27" s="573"/>
      <c r="C27" s="573"/>
      <c r="D27" s="573"/>
      <c r="E27" s="97">
        <f t="shared" si="1"/>
        <v>1</v>
      </c>
      <c r="F27" s="153">
        <v>0</v>
      </c>
      <c r="G27" s="153">
        <v>0</v>
      </c>
      <c r="H27" s="153">
        <v>0</v>
      </c>
      <c r="I27" s="153">
        <v>0</v>
      </c>
      <c r="J27" s="153">
        <v>1</v>
      </c>
      <c r="K27" s="153">
        <v>0</v>
      </c>
    </row>
    <row r="28" spans="1:11" ht="17.25" customHeight="1" x14ac:dyDescent="0.2">
      <c r="A28" s="572" t="s">
        <v>277</v>
      </c>
      <c r="B28" s="573"/>
      <c r="C28" s="573"/>
      <c r="D28" s="573"/>
      <c r="E28" s="97">
        <f t="shared" si="1"/>
        <v>1</v>
      </c>
      <c r="F28" s="153">
        <v>0</v>
      </c>
      <c r="G28" s="153">
        <v>0</v>
      </c>
      <c r="H28" s="153">
        <v>0</v>
      </c>
      <c r="I28" s="153">
        <v>0</v>
      </c>
      <c r="J28" s="153">
        <v>1</v>
      </c>
      <c r="K28" s="153">
        <v>0</v>
      </c>
    </row>
    <row r="29" spans="1:11" ht="17.25" customHeight="1" x14ac:dyDescent="0.2">
      <c r="A29" s="572" t="s">
        <v>276</v>
      </c>
      <c r="B29" s="573"/>
      <c r="C29" s="573"/>
      <c r="D29" s="573"/>
      <c r="E29" s="97">
        <f t="shared" si="1"/>
        <v>194</v>
      </c>
      <c r="F29" s="153">
        <v>33</v>
      </c>
      <c r="G29" s="153">
        <v>74</v>
      </c>
      <c r="H29" s="153">
        <v>48</v>
      </c>
      <c r="I29" s="153">
        <v>14</v>
      </c>
      <c r="J29" s="153">
        <v>25</v>
      </c>
      <c r="K29" s="153">
        <v>0</v>
      </c>
    </row>
    <row r="30" spans="1:11" ht="17.25" customHeight="1" x14ac:dyDescent="0.2">
      <c r="A30" s="572" t="s">
        <v>68</v>
      </c>
      <c r="B30" s="573"/>
      <c r="C30" s="573"/>
      <c r="D30" s="573"/>
      <c r="E30" s="97">
        <f t="shared" si="1"/>
        <v>121</v>
      </c>
      <c r="F30" s="153">
        <v>20</v>
      </c>
      <c r="G30" s="153">
        <v>56</v>
      </c>
      <c r="H30" s="153">
        <v>31</v>
      </c>
      <c r="I30" s="153">
        <v>6</v>
      </c>
      <c r="J30" s="153">
        <v>8</v>
      </c>
      <c r="K30" s="153">
        <v>0</v>
      </c>
    </row>
    <row r="31" spans="1:11" ht="17.25" customHeight="1" x14ac:dyDescent="0.2">
      <c r="A31" s="572" t="s">
        <v>76</v>
      </c>
      <c r="B31" s="573"/>
      <c r="C31" s="573"/>
      <c r="D31" s="573"/>
      <c r="E31" s="97">
        <f t="shared" si="1"/>
        <v>208</v>
      </c>
      <c r="F31" s="153">
        <v>22</v>
      </c>
      <c r="G31" s="153">
        <v>93</v>
      </c>
      <c r="H31" s="153">
        <v>52</v>
      </c>
      <c r="I31" s="153">
        <v>18</v>
      </c>
      <c r="J31" s="153">
        <v>23</v>
      </c>
      <c r="K31" s="153">
        <v>0</v>
      </c>
    </row>
    <row r="32" spans="1:11" ht="17.25" customHeight="1" x14ac:dyDescent="0.2">
      <c r="A32" s="572" t="s">
        <v>275</v>
      </c>
      <c r="B32" s="573"/>
      <c r="C32" s="573"/>
      <c r="D32" s="573"/>
      <c r="E32" s="97">
        <f t="shared" si="1"/>
        <v>496</v>
      </c>
      <c r="F32" s="153">
        <v>71</v>
      </c>
      <c r="G32" s="153">
        <v>179</v>
      </c>
      <c r="H32" s="153">
        <v>122</v>
      </c>
      <c r="I32" s="153">
        <v>34</v>
      </c>
      <c r="J32" s="153">
        <v>90</v>
      </c>
      <c r="K32" s="153">
        <v>0</v>
      </c>
    </row>
    <row r="33" spans="1:11" ht="17.25" customHeight="1" x14ac:dyDescent="0.2">
      <c r="A33" s="572" t="s">
        <v>274</v>
      </c>
      <c r="B33" s="573"/>
      <c r="C33" s="573"/>
      <c r="D33" s="573"/>
      <c r="E33" s="97">
        <f t="shared" si="1"/>
        <v>51</v>
      </c>
      <c r="F33" s="153">
        <v>5</v>
      </c>
      <c r="G33" s="153">
        <v>24</v>
      </c>
      <c r="H33" s="153">
        <v>14</v>
      </c>
      <c r="I33" s="153">
        <v>4</v>
      </c>
      <c r="J33" s="153">
        <v>4</v>
      </c>
      <c r="K33" s="153">
        <v>0</v>
      </c>
    </row>
    <row r="34" spans="1:11" ht="28.5" customHeight="1" x14ac:dyDescent="0.2">
      <c r="A34" s="572" t="s">
        <v>273</v>
      </c>
      <c r="B34" s="573"/>
      <c r="C34" s="573"/>
      <c r="D34" s="573"/>
      <c r="E34" s="97">
        <f t="shared" si="1"/>
        <v>97</v>
      </c>
      <c r="F34" s="153">
        <v>15</v>
      </c>
      <c r="G34" s="153">
        <v>44</v>
      </c>
      <c r="H34" s="153">
        <v>22</v>
      </c>
      <c r="I34" s="153">
        <v>6</v>
      </c>
      <c r="J34" s="153">
        <v>10</v>
      </c>
      <c r="K34" s="153">
        <v>0</v>
      </c>
    </row>
    <row r="35" spans="1:11" ht="17.25" customHeight="1" x14ac:dyDescent="0.2">
      <c r="A35" s="572" t="s">
        <v>272</v>
      </c>
      <c r="B35" s="573"/>
      <c r="C35" s="573"/>
      <c r="D35" s="573"/>
      <c r="E35" s="97">
        <f t="shared" si="1"/>
        <v>20</v>
      </c>
      <c r="F35" s="153">
        <v>2</v>
      </c>
      <c r="G35" s="153">
        <v>8</v>
      </c>
      <c r="H35" s="153">
        <v>4</v>
      </c>
      <c r="I35" s="153">
        <v>2</v>
      </c>
      <c r="J35" s="153">
        <v>4</v>
      </c>
      <c r="K35" s="153">
        <v>0</v>
      </c>
    </row>
    <row r="36" spans="1:11" ht="28.5" customHeight="1" x14ac:dyDescent="0.2">
      <c r="A36" s="572" t="s">
        <v>271</v>
      </c>
      <c r="B36" s="573"/>
      <c r="C36" s="573"/>
      <c r="D36" s="573"/>
      <c r="E36" s="97">
        <f t="shared" si="1"/>
        <v>8</v>
      </c>
      <c r="F36" s="153">
        <v>2</v>
      </c>
      <c r="G36" s="153">
        <v>0</v>
      </c>
      <c r="H36" s="153">
        <v>2</v>
      </c>
      <c r="I36" s="153">
        <v>1</v>
      </c>
      <c r="J36" s="153">
        <v>3</v>
      </c>
      <c r="K36" s="153">
        <v>0</v>
      </c>
    </row>
    <row r="37" spans="1:11" ht="17.25" customHeight="1" x14ac:dyDescent="0.2">
      <c r="A37" s="572" t="s">
        <v>270</v>
      </c>
      <c r="B37" s="573"/>
      <c r="C37" s="573"/>
      <c r="D37" s="573"/>
      <c r="E37" s="97">
        <f t="shared" si="1"/>
        <v>16</v>
      </c>
      <c r="F37" s="153">
        <v>1</v>
      </c>
      <c r="G37" s="153">
        <v>7</v>
      </c>
      <c r="H37" s="153">
        <v>4</v>
      </c>
      <c r="I37" s="153">
        <v>2</v>
      </c>
      <c r="J37" s="153">
        <v>2</v>
      </c>
      <c r="K37" s="153">
        <v>0</v>
      </c>
    </row>
    <row r="38" spans="1:11" ht="28.5" customHeight="1" x14ac:dyDescent="0.2">
      <c r="A38" s="572" t="s">
        <v>269</v>
      </c>
      <c r="B38" s="573"/>
      <c r="C38" s="573"/>
      <c r="D38" s="573"/>
      <c r="E38" s="97">
        <f t="shared" si="1"/>
        <v>23</v>
      </c>
      <c r="F38" s="153">
        <v>7</v>
      </c>
      <c r="G38" s="153">
        <v>7</v>
      </c>
      <c r="H38" s="153">
        <v>3</v>
      </c>
      <c r="I38" s="153">
        <v>2</v>
      </c>
      <c r="J38" s="153">
        <v>4</v>
      </c>
      <c r="K38" s="153">
        <v>0</v>
      </c>
    </row>
    <row r="39" spans="1:11" ht="17.25" customHeight="1" x14ac:dyDescent="0.2">
      <c r="A39" s="572" t="s">
        <v>268</v>
      </c>
      <c r="B39" s="573"/>
      <c r="C39" s="573"/>
      <c r="D39" s="573"/>
      <c r="E39" s="97">
        <f t="shared" si="1"/>
        <v>23</v>
      </c>
      <c r="F39" s="153">
        <v>2</v>
      </c>
      <c r="G39" s="153">
        <v>7</v>
      </c>
      <c r="H39" s="153">
        <v>6</v>
      </c>
      <c r="I39" s="153">
        <v>3</v>
      </c>
      <c r="J39" s="153">
        <v>5</v>
      </c>
      <c r="K39" s="153">
        <v>0</v>
      </c>
    </row>
    <row r="40" spans="1:11" ht="17.25" customHeight="1" x14ac:dyDescent="0.2">
      <c r="A40" s="572" t="s">
        <v>267</v>
      </c>
      <c r="B40" s="573"/>
      <c r="C40" s="573"/>
      <c r="D40" s="573"/>
      <c r="E40" s="97">
        <f t="shared" si="1"/>
        <v>105</v>
      </c>
      <c r="F40" s="153">
        <v>17</v>
      </c>
      <c r="G40" s="153">
        <v>45</v>
      </c>
      <c r="H40" s="153">
        <v>24</v>
      </c>
      <c r="I40" s="153">
        <v>7</v>
      </c>
      <c r="J40" s="153">
        <v>12</v>
      </c>
      <c r="K40" s="153">
        <v>0</v>
      </c>
    </row>
    <row r="41" spans="1:11" ht="17.25" customHeight="1" x14ac:dyDescent="0.2">
      <c r="A41" s="572" t="s">
        <v>266</v>
      </c>
      <c r="B41" s="573"/>
      <c r="C41" s="573"/>
      <c r="D41" s="573"/>
      <c r="E41" s="97">
        <f t="shared" si="1"/>
        <v>82</v>
      </c>
      <c r="F41" s="153">
        <v>5</v>
      </c>
      <c r="G41" s="153">
        <v>34</v>
      </c>
      <c r="H41" s="153">
        <v>21</v>
      </c>
      <c r="I41" s="153">
        <v>9</v>
      </c>
      <c r="J41" s="153">
        <v>13</v>
      </c>
      <c r="K41" s="153">
        <v>0</v>
      </c>
    </row>
    <row r="42" spans="1:11" ht="17.25" customHeight="1" x14ac:dyDescent="0.2">
      <c r="A42" s="572" t="s">
        <v>265</v>
      </c>
      <c r="B42" s="573"/>
      <c r="C42" s="573"/>
      <c r="D42" s="573"/>
      <c r="E42" s="97">
        <f t="shared" si="1"/>
        <v>41</v>
      </c>
      <c r="F42" s="153">
        <v>4</v>
      </c>
      <c r="G42" s="153">
        <v>21</v>
      </c>
      <c r="H42" s="153">
        <v>6</v>
      </c>
      <c r="I42" s="153">
        <v>4</v>
      </c>
      <c r="J42" s="153">
        <v>6</v>
      </c>
      <c r="K42" s="153">
        <v>0</v>
      </c>
    </row>
    <row r="43" spans="1:11" ht="17.25" customHeight="1" x14ac:dyDescent="0.2">
      <c r="A43" s="572" t="s">
        <v>264</v>
      </c>
      <c r="B43" s="573"/>
      <c r="C43" s="573"/>
      <c r="D43" s="573"/>
      <c r="E43" s="97">
        <f t="shared" si="1"/>
        <v>6</v>
      </c>
      <c r="F43" s="153">
        <v>0</v>
      </c>
      <c r="G43" s="153">
        <v>1</v>
      </c>
      <c r="H43" s="153">
        <v>3</v>
      </c>
      <c r="I43" s="153">
        <v>1</v>
      </c>
      <c r="J43" s="153">
        <v>1</v>
      </c>
      <c r="K43" s="153">
        <v>0</v>
      </c>
    </row>
    <row r="44" spans="1:11" ht="17.25" customHeight="1" x14ac:dyDescent="0.2">
      <c r="A44" s="572" t="s">
        <v>263</v>
      </c>
      <c r="B44" s="573"/>
      <c r="C44" s="573"/>
      <c r="D44" s="573"/>
      <c r="E44" s="97">
        <f t="shared" si="1"/>
        <v>4</v>
      </c>
      <c r="F44" s="153">
        <v>1</v>
      </c>
      <c r="G44" s="153">
        <v>0</v>
      </c>
      <c r="H44" s="153">
        <v>0</v>
      </c>
      <c r="I44" s="153">
        <v>1</v>
      </c>
      <c r="J44" s="153">
        <v>2</v>
      </c>
      <c r="K44" s="153">
        <v>0</v>
      </c>
    </row>
    <row r="45" spans="1:11" ht="28.5" customHeight="1" x14ac:dyDescent="0.2">
      <c r="A45" s="591" t="s">
        <v>262</v>
      </c>
      <c r="B45" s="573"/>
      <c r="C45" s="573"/>
      <c r="D45" s="573"/>
      <c r="E45" s="97">
        <f t="shared" si="1"/>
        <v>11</v>
      </c>
      <c r="F45" s="153">
        <v>0</v>
      </c>
      <c r="G45" s="153">
        <v>1</v>
      </c>
      <c r="H45" s="153">
        <v>3</v>
      </c>
      <c r="I45" s="153">
        <v>2</v>
      </c>
      <c r="J45" s="153">
        <v>5</v>
      </c>
      <c r="K45" s="153">
        <v>0</v>
      </c>
    </row>
    <row r="46" spans="1:11" ht="17.25" customHeight="1" x14ac:dyDescent="0.2">
      <c r="A46" s="572" t="s">
        <v>261</v>
      </c>
      <c r="B46" s="573"/>
      <c r="C46" s="573"/>
      <c r="D46" s="573"/>
      <c r="E46" s="97">
        <f t="shared" si="1"/>
        <v>0</v>
      </c>
      <c r="F46" s="153">
        <v>0</v>
      </c>
      <c r="G46" s="153">
        <v>0</v>
      </c>
      <c r="H46" s="153">
        <v>0</v>
      </c>
      <c r="I46" s="153">
        <v>0</v>
      </c>
      <c r="J46" s="153">
        <v>0</v>
      </c>
      <c r="K46" s="153">
        <v>0</v>
      </c>
    </row>
    <row r="47" spans="1:11" ht="17.25" customHeight="1" x14ac:dyDescent="0.2">
      <c r="A47" s="572" t="s">
        <v>67</v>
      </c>
      <c r="B47" s="573"/>
      <c r="C47" s="573"/>
      <c r="D47" s="573"/>
      <c r="E47" s="97">
        <f t="shared" si="1"/>
        <v>4</v>
      </c>
      <c r="F47" s="153">
        <v>0</v>
      </c>
      <c r="G47" s="153">
        <v>0</v>
      </c>
      <c r="H47" s="153">
        <v>2</v>
      </c>
      <c r="I47" s="153">
        <v>0</v>
      </c>
      <c r="J47" s="153">
        <v>2</v>
      </c>
      <c r="K47" s="153">
        <v>0</v>
      </c>
    </row>
    <row r="48" spans="1:11" ht="28.5" customHeight="1" x14ac:dyDescent="0.2">
      <c r="A48" s="572" t="s">
        <v>260</v>
      </c>
      <c r="B48" s="573"/>
      <c r="C48" s="573"/>
      <c r="D48" s="573"/>
      <c r="E48" s="97">
        <f t="shared" si="1"/>
        <v>32</v>
      </c>
      <c r="F48" s="104">
        <f t="shared" ref="F48:K48" si="4">SUM(F49:F50)</f>
        <v>4</v>
      </c>
      <c r="G48" s="104">
        <f t="shared" si="4"/>
        <v>4</v>
      </c>
      <c r="H48" s="104">
        <f t="shared" si="4"/>
        <v>2</v>
      </c>
      <c r="I48" s="104">
        <f t="shared" si="4"/>
        <v>5</v>
      </c>
      <c r="J48" s="104">
        <f t="shared" si="4"/>
        <v>17</v>
      </c>
      <c r="K48" s="104">
        <f t="shared" si="4"/>
        <v>0</v>
      </c>
    </row>
    <row r="49" spans="1:11" ht="23.25" customHeight="1" x14ac:dyDescent="0.2">
      <c r="A49" s="457" t="s">
        <v>259</v>
      </c>
      <c r="B49" s="458"/>
      <c r="C49" s="458"/>
      <c r="D49" s="458"/>
      <c r="E49" s="97">
        <f t="shared" si="1"/>
        <v>21</v>
      </c>
      <c r="F49" s="153">
        <v>4</v>
      </c>
      <c r="G49" s="153">
        <v>2</v>
      </c>
      <c r="H49" s="153">
        <v>1</v>
      </c>
      <c r="I49" s="153">
        <v>3</v>
      </c>
      <c r="J49" s="153">
        <v>11</v>
      </c>
      <c r="K49" s="153">
        <v>0</v>
      </c>
    </row>
    <row r="50" spans="1:11" ht="17.25" customHeight="1" x14ac:dyDescent="0.2">
      <c r="A50" s="457" t="s">
        <v>258</v>
      </c>
      <c r="B50" s="458"/>
      <c r="C50" s="458"/>
      <c r="D50" s="458"/>
      <c r="E50" s="97">
        <f t="shared" si="1"/>
        <v>11</v>
      </c>
      <c r="F50" s="153">
        <v>0</v>
      </c>
      <c r="G50" s="153">
        <v>2</v>
      </c>
      <c r="H50" s="153">
        <v>1</v>
      </c>
      <c r="I50" s="153">
        <v>2</v>
      </c>
      <c r="J50" s="153">
        <v>6</v>
      </c>
      <c r="K50" s="153">
        <v>0</v>
      </c>
    </row>
    <row r="51" spans="1:11" ht="23.25" customHeight="1" x14ac:dyDescent="0.2">
      <c r="A51" s="572" t="s">
        <v>257</v>
      </c>
      <c r="B51" s="573"/>
      <c r="C51" s="573"/>
      <c r="D51" s="573"/>
      <c r="E51" s="97">
        <f t="shared" si="1"/>
        <v>8</v>
      </c>
      <c r="F51" s="153">
        <v>1</v>
      </c>
      <c r="G51" s="153">
        <v>3</v>
      </c>
      <c r="H51" s="153">
        <v>3</v>
      </c>
      <c r="I51" s="153">
        <v>0</v>
      </c>
      <c r="J51" s="153">
        <v>1</v>
      </c>
      <c r="K51" s="153">
        <v>0</v>
      </c>
    </row>
    <row r="52" spans="1:11" ht="17.25" customHeight="1" x14ac:dyDescent="0.2">
      <c r="A52" s="399"/>
      <c r="B52" s="399"/>
      <c r="C52" s="399"/>
      <c r="D52" s="399"/>
      <c r="E52" s="12"/>
      <c r="F52" s="12"/>
      <c r="G52" s="12"/>
      <c r="H52" s="12"/>
      <c r="I52" s="12"/>
      <c r="J52" s="12"/>
      <c r="K52" s="12"/>
    </row>
    <row r="53" spans="1:11" ht="11.25" customHeight="1" x14ac:dyDescent="0.2">
      <c r="A53" s="13"/>
      <c r="B53" s="13"/>
      <c r="C53" s="13"/>
      <c r="D53" s="13"/>
      <c r="E53" s="13"/>
      <c r="F53" s="13"/>
      <c r="G53" s="13"/>
      <c r="H53" s="13"/>
      <c r="I53" s="13"/>
      <c r="J53" s="13"/>
      <c r="K53" s="8"/>
    </row>
    <row r="54" spans="1:11" ht="11.25" customHeight="1" x14ac:dyDescent="0.2">
      <c r="A54" s="16" t="s">
        <v>12</v>
      </c>
      <c r="B54" s="13"/>
      <c r="C54" s="13"/>
      <c r="D54" s="585" t="s">
        <v>232</v>
      </c>
      <c r="E54" s="586"/>
      <c r="F54" s="586"/>
      <c r="G54" s="586"/>
      <c r="H54" s="586"/>
      <c r="I54" s="586"/>
      <c r="J54" s="586"/>
      <c r="K54" s="586"/>
    </row>
    <row r="55" spans="1:11" hidden="1" x14ac:dyDescent="0.2">
      <c r="A55" s="266" t="s">
        <v>1</v>
      </c>
    </row>
  </sheetData>
  <mergeCells count="49">
    <mergeCell ref="J2:K2"/>
    <mergeCell ref="D54:K54"/>
    <mergeCell ref="A51:D51"/>
    <mergeCell ref="A49:D49"/>
    <mergeCell ref="A50:D50"/>
    <mergeCell ref="A52:D52"/>
    <mergeCell ref="A42:D42"/>
    <mergeCell ref="A22:D22"/>
    <mergeCell ref="A23:D23"/>
    <mergeCell ref="A41:D41"/>
    <mergeCell ref="A47:D47"/>
    <mergeCell ref="A48:D48"/>
    <mergeCell ref="A46:D46"/>
    <mergeCell ref="A45:D45"/>
    <mergeCell ref="A43:D43"/>
    <mergeCell ref="A44:D44"/>
    <mergeCell ref="A32:D32"/>
    <mergeCell ref="A30:D30"/>
    <mergeCell ref="A31:D31"/>
    <mergeCell ref="A35:D35"/>
    <mergeCell ref="A36:D36"/>
    <mergeCell ref="A34:D34"/>
    <mergeCell ref="A33:D33"/>
    <mergeCell ref="A39:D39"/>
    <mergeCell ref="A40:D40"/>
    <mergeCell ref="A38:D38"/>
    <mergeCell ref="A37:D37"/>
    <mergeCell ref="A25:D25"/>
    <mergeCell ref="A24:D24"/>
    <mergeCell ref="A29:D29"/>
    <mergeCell ref="A28:D28"/>
    <mergeCell ref="A26:D26"/>
    <mergeCell ref="A27:D27"/>
    <mergeCell ref="A20:D20"/>
    <mergeCell ref="A21:D21"/>
    <mergeCell ref="A19:D19"/>
    <mergeCell ref="A17:D17"/>
    <mergeCell ref="A18:D18"/>
    <mergeCell ref="A15:D15"/>
    <mergeCell ref="A16:D16"/>
    <mergeCell ref="A2:I2"/>
    <mergeCell ref="A3:I3"/>
    <mergeCell ref="A4:I4"/>
    <mergeCell ref="A14:D14"/>
    <mergeCell ref="A12:D12"/>
    <mergeCell ref="A13:D13"/>
    <mergeCell ref="A11:D11"/>
    <mergeCell ref="A7:D7"/>
    <mergeCell ref="A10:D10"/>
  </mergeCells>
  <hyperlinks>
    <hyperlink ref="J2:K2" location="Índice!A1" tooltip="Ir a Índice" display="Índice!A1"/>
  </hyperlinks>
  <pageMargins left="0.78740157480314965" right="0.59055118110236227" top="0.96875" bottom="0.86614173228346458" header="0" footer="0.39370078740157483"/>
  <pageSetup orientation="portrait" r:id="rId1"/>
  <headerFooter alignWithMargins="0">
    <oddHeader>&amp;L&amp;"Arial,Negrita"&amp;12&amp;K000080INEGI. Anuario estadístico y geográfico de Veracruz de Ignacio de la Llave 2016.
Componente Salud</oddHeader>
    <oddFooter>&amp;R&amp;P/&amp;N</oddFooter>
  </headerFooter>
  <ignoredErrors>
    <ignoredError sqref="F48:K48 F19:K19" formulaRange="1"/>
  </ignoredError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9"/>
  <dimension ref="A1:L48"/>
  <sheetViews>
    <sheetView view="pageLayout" zoomScaleNormal="100" workbookViewId="0">
      <selection activeCell="D5" sqref="D5"/>
    </sheetView>
  </sheetViews>
  <sheetFormatPr baseColWidth="10" defaultColWidth="0" defaultRowHeight="10.199999999999999" zeroHeight="1" x14ac:dyDescent="0.2"/>
  <cols>
    <col min="1" max="1" width="2.140625" customWidth="1"/>
    <col min="2" max="2" width="2.85546875" customWidth="1"/>
    <col min="3" max="3" width="1.42578125" customWidth="1"/>
    <col min="4" max="4" width="18.28515625" customWidth="1"/>
    <col min="5" max="5" width="10.28515625" customWidth="1"/>
    <col min="6" max="9" width="13.28515625" customWidth="1"/>
    <col min="10" max="10" width="13.42578125" customWidth="1"/>
    <col min="11" max="11" width="13.140625" customWidth="1"/>
  </cols>
  <sheetData>
    <row r="1" spans="1:12" ht="7.5" customHeight="1" x14ac:dyDescent="0.2"/>
    <row r="2" spans="1:12" ht="13.2" x14ac:dyDescent="0.25">
      <c r="A2" s="412" t="s">
        <v>319</v>
      </c>
      <c r="B2" s="413"/>
      <c r="C2" s="413"/>
      <c r="D2" s="413"/>
      <c r="E2" s="413"/>
      <c r="F2" s="413"/>
      <c r="G2" s="413"/>
      <c r="H2" s="413"/>
      <c r="I2" s="413"/>
      <c r="J2" s="395" t="s">
        <v>318</v>
      </c>
      <c r="K2" s="395"/>
      <c r="L2" t="s">
        <v>1</v>
      </c>
    </row>
    <row r="3" spans="1:12" ht="13.2" x14ac:dyDescent="0.25">
      <c r="A3" s="412" t="s">
        <v>910</v>
      </c>
      <c r="B3" s="413"/>
      <c r="C3" s="413"/>
      <c r="D3" s="413"/>
      <c r="E3" s="413"/>
      <c r="F3" s="413"/>
      <c r="G3" s="413"/>
      <c r="H3" s="413"/>
      <c r="I3" s="413"/>
    </row>
    <row r="4" spans="1:12" ht="13.2" x14ac:dyDescent="0.25">
      <c r="A4" s="390" t="s">
        <v>898</v>
      </c>
      <c r="B4" s="414"/>
      <c r="C4" s="414"/>
      <c r="D4" s="414"/>
      <c r="E4" s="414"/>
      <c r="F4" s="414"/>
      <c r="G4" s="414"/>
      <c r="H4" s="414"/>
      <c r="I4" s="414"/>
    </row>
    <row r="5" spans="1:12" x14ac:dyDescent="0.2">
      <c r="A5" s="5"/>
      <c r="B5" s="5"/>
      <c r="C5" s="5"/>
      <c r="D5" s="5"/>
      <c r="E5" s="6"/>
      <c r="F5" s="6"/>
      <c r="G5" s="6"/>
      <c r="H5" s="6"/>
      <c r="I5" s="6"/>
      <c r="J5" s="12"/>
      <c r="K5" s="12"/>
    </row>
    <row r="6" spans="1:12" ht="1.5" customHeight="1" x14ac:dyDescent="0.2"/>
    <row r="7" spans="1:12" ht="22.5" customHeight="1" x14ac:dyDescent="0.2">
      <c r="A7" s="400" t="s">
        <v>79</v>
      </c>
      <c r="B7" s="415"/>
      <c r="C7" s="415"/>
      <c r="D7" s="415"/>
      <c r="E7" s="21" t="s">
        <v>4</v>
      </c>
      <c r="F7" s="10" t="s">
        <v>227</v>
      </c>
      <c r="G7" s="10" t="s">
        <v>226</v>
      </c>
      <c r="H7" s="10" t="s">
        <v>225</v>
      </c>
      <c r="I7" s="10" t="s">
        <v>224</v>
      </c>
      <c r="J7" s="10" t="s">
        <v>223</v>
      </c>
      <c r="K7" s="10" t="s">
        <v>222</v>
      </c>
    </row>
    <row r="8" spans="1:12" ht="1.5" customHeight="1" x14ac:dyDescent="0.2">
      <c r="A8" s="7"/>
      <c r="B8" s="7"/>
      <c r="C8" s="7"/>
      <c r="D8" s="7"/>
      <c r="E8" s="12"/>
      <c r="F8" s="12"/>
      <c r="G8" s="12"/>
      <c r="H8" s="12"/>
      <c r="I8" s="12"/>
      <c r="J8" s="12"/>
      <c r="K8" s="12"/>
    </row>
    <row r="9" spans="1:12" ht="23.25" customHeight="1" x14ac:dyDescent="0.2">
      <c r="A9" s="590" t="s">
        <v>92</v>
      </c>
      <c r="B9" s="573"/>
      <c r="C9" s="573"/>
      <c r="D9" s="573"/>
      <c r="E9" s="98">
        <f>SUM(F9:K9)</f>
        <v>419202</v>
      </c>
      <c r="F9" s="158">
        <f t="shared" ref="F9:K9" si="0">SUM(F10:F14)</f>
        <v>31738</v>
      </c>
      <c r="G9" s="158">
        <f t="shared" si="0"/>
        <v>95135</v>
      </c>
      <c r="H9" s="158">
        <f t="shared" si="0"/>
        <v>125473</v>
      </c>
      <c r="I9" s="158">
        <f t="shared" si="0"/>
        <v>18935</v>
      </c>
      <c r="J9" s="158">
        <f t="shared" si="0"/>
        <v>147921</v>
      </c>
      <c r="K9" s="158">
        <f t="shared" si="0"/>
        <v>0</v>
      </c>
    </row>
    <row r="10" spans="1:12" ht="23.25" customHeight="1" x14ac:dyDescent="0.2">
      <c r="A10" s="457" t="s">
        <v>36</v>
      </c>
      <c r="B10" s="458"/>
      <c r="C10" s="458"/>
      <c r="D10" s="458"/>
      <c r="E10" s="98">
        <f t="shared" ref="E10:E36" si="1">SUM(F10:K10)</f>
        <v>174577</v>
      </c>
      <c r="F10" s="157">
        <v>17511</v>
      </c>
      <c r="G10" s="157">
        <v>40903</v>
      </c>
      <c r="H10" s="157">
        <v>55769</v>
      </c>
      <c r="I10" s="157">
        <v>5831</v>
      </c>
      <c r="J10" s="157">
        <v>54563</v>
      </c>
      <c r="K10" s="157">
        <v>0</v>
      </c>
    </row>
    <row r="11" spans="1:12" s="41" customFormat="1" ht="17.25" customHeight="1" x14ac:dyDescent="0.2">
      <c r="A11" s="457" t="s">
        <v>317</v>
      </c>
      <c r="B11" s="458"/>
      <c r="C11" s="458"/>
      <c r="D11" s="458"/>
      <c r="E11" s="98">
        <f t="shared" si="1"/>
        <v>196437</v>
      </c>
      <c r="F11" s="157">
        <v>12944</v>
      </c>
      <c r="G11" s="157">
        <v>46721</v>
      </c>
      <c r="H11" s="157">
        <v>55759</v>
      </c>
      <c r="I11" s="157">
        <v>10047</v>
      </c>
      <c r="J11" s="157">
        <v>70966</v>
      </c>
      <c r="K11" s="157">
        <v>0</v>
      </c>
    </row>
    <row r="12" spans="1:12" ht="17.25" customHeight="1" x14ac:dyDescent="0.2">
      <c r="A12" s="457" t="s">
        <v>97</v>
      </c>
      <c r="B12" s="458"/>
      <c r="C12" s="458"/>
      <c r="D12" s="458"/>
      <c r="E12" s="98">
        <f t="shared" si="1"/>
        <v>39114</v>
      </c>
      <c r="F12" s="157">
        <v>764</v>
      </c>
      <c r="G12" s="157">
        <v>6152</v>
      </c>
      <c r="H12" s="157">
        <v>9331</v>
      </c>
      <c r="I12" s="157">
        <v>2901</v>
      </c>
      <c r="J12" s="157">
        <v>19966</v>
      </c>
      <c r="K12" s="157">
        <v>0</v>
      </c>
    </row>
    <row r="13" spans="1:12" ht="17.25" customHeight="1" x14ac:dyDescent="0.2">
      <c r="A13" s="483" t="s">
        <v>96</v>
      </c>
      <c r="B13" s="458"/>
      <c r="C13" s="458"/>
      <c r="D13" s="458"/>
      <c r="E13" s="98">
        <f t="shared" si="1"/>
        <v>6713</v>
      </c>
      <c r="F13" s="157">
        <v>190</v>
      </c>
      <c r="G13" s="157">
        <v>600</v>
      </c>
      <c r="H13" s="157">
        <v>3571</v>
      </c>
      <c r="I13" s="157">
        <v>0</v>
      </c>
      <c r="J13" s="157">
        <v>2352</v>
      </c>
      <c r="K13" s="157">
        <v>0</v>
      </c>
    </row>
    <row r="14" spans="1:12" ht="17.25" customHeight="1" x14ac:dyDescent="0.2">
      <c r="A14" s="457" t="s">
        <v>316</v>
      </c>
      <c r="B14" s="458"/>
      <c r="C14" s="458"/>
      <c r="D14" s="458"/>
      <c r="E14" s="98">
        <f t="shared" si="1"/>
        <v>2361</v>
      </c>
      <c r="F14" s="157">
        <v>329</v>
      </c>
      <c r="G14" s="157">
        <v>759</v>
      </c>
      <c r="H14" s="157">
        <v>1043</v>
      </c>
      <c r="I14" s="157">
        <v>156</v>
      </c>
      <c r="J14" s="157">
        <v>74</v>
      </c>
      <c r="K14" s="157">
        <v>0</v>
      </c>
    </row>
    <row r="15" spans="1:12" ht="34.5" customHeight="1" x14ac:dyDescent="0.2">
      <c r="A15" s="591" t="s">
        <v>315</v>
      </c>
      <c r="B15" s="573"/>
      <c r="C15" s="573"/>
      <c r="D15" s="573"/>
      <c r="E15" s="98">
        <f t="shared" si="1"/>
        <v>521674</v>
      </c>
      <c r="F15" s="157">
        <v>3144</v>
      </c>
      <c r="G15" s="157">
        <v>36359</v>
      </c>
      <c r="H15" s="157">
        <v>80561</v>
      </c>
      <c r="I15" s="157">
        <v>24262</v>
      </c>
      <c r="J15" s="157">
        <v>377348</v>
      </c>
      <c r="K15" s="157">
        <v>0</v>
      </c>
    </row>
    <row r="16" spans="1:12" ht="28.5" customHeight="1" x14ac:dyDescent="0.2">
      <c r="A16" s="591" t="s">
        <v>314</v>
      </c>
      <c r="B16" s="573"/>
      <c r="C16" s="573"/>
      <c r="D16" s="573"/>
      <c r="E16" s="98">
        <f t="shared" si="1"/>
        <v>21751</v>
      </c>
      <c r="F16" s="157">
        <v>210</v>
      </c>
      <c r="G16" s="157">
        <v>3183</v>
      </c>
      <c r="H16" s="157">
        <v>1284</v>
      </c>
      <c r="I16" s="157">
        <v>1617</v>
      </c>
      <c r="J16" s="157">
        <v>15457</v>
      </c>
      <c r="K16" s="157">
        <v>0</v>
      </c>
    </row>
    <row r="17" spans="1:12" ht="17.25" customHeight="1" x14ac:dyDescent="0.2">
      <c r="A17" s="416" t="s">
        <v>313</v>
      </c>
      <c r="B17" s="587"/>
      <c r="C17" s="587"/>
      <c r="D17" s="587"/>
      <c r="E17" s="98">
        <f t="shared" si="1"/>
        <v>69783</v>
      </c>
      <c r="F17" s="158">
        <f t="shared" ref="F17:K17" si="2">SUM(F18:F22)</f>
        <v>8097</v>
      </c>
      <c r="G17" s="158">
        <f t="shared" si="2"/>
        <v>17526</v>
      </c>
      <c r="H17" s="158">
        <f t="shared" si="2"/>
        <v>17413</v>
      </c>
      <c r="I17" s="158">
        <f t="shared" si="2"/>
        <v>7627</v>
      </c>
      <c r="J17" s="158">
        <f t="shared" si="2"/>
        <v>19034</v>
      </c>
      <c r="K17" s="158">
        <f t="shared" si="2"/>
        <v>86</v>
      </c>
      <c r="L17" s="45"/>
    </row>
    <row r="18" spans="1:12" ht="23.25" customHeight="1" x14ac:dyDescent="0.2">
      <c r="A18" s="457" t="s">
        <v>312</v>
      </c>
      <c r="B18" s="458"/>
      <c r="C18" s="458"/>
      <c r="D18" s="458"/>
      <c r="E18" s="98">
        <f t="shared" si="1"/>
        <v>12115</v>
      </c>
      <c r="F18" s="157">
        <v>1159</v>
      </c>
      <c r="G18" s="157">
        <v>3721</v>
      </c>
      <c r="H18" s="157">
        <v>3141</v>
      </c>
      <c r="I18" s="157">
        <v>1469</v>
      </c>
      <c r="J18" s="157">
        <v>2625</v>
      </c>
      <c r="K18" s="157">
        <v>0</v>
      </c>
    </row>
    <row r="19" spans="1:12" ht="17.25" customHeight="1" x14ac:dyDescent="0.2">
      <c r="A19" s="457" t="s">
        <v>311</v>
      </c>
      <c r="B19" s="458"/>
      <c r="C19" s="458"/>
      <c r="D19" s="458"/>
      <c r="E19" s="98">
        <f t="shared" si="1"/>
        <v>17119</v>
      </c>
      <c r="F19" s="157">
        <v>1300</v>
      </c>
      <c r="G19" s="157">
        <v>4841</v>
      </c>
      <c r="H19" s="157">
        <v>3150</v>
      </c>
      <c r="I19" s="157">
        <v>1309</v>
      </c>
      <c r="J19" s="157">
        <v>6519</v>
      </c>
      <c r="K19" s="157">
        <v>0</v>
      </c>
    </row>
    <row r="20" spans="1:12" ht="17.25" customHeight="1" x14ac:dyDescent="0.2">
      <c r="A20" s="457" t="s">
        <v>310</v>
      </c>
      <c r="B20" s="458"/>
      <c r="C20" s="458"/>
      <c r="D20" s="458"/>
      <c r="E20" s="98">
        <f t="shared" si="1"/>
        <v>9520</v>
      </c>
      <c r="F20" s="157">
        <v>744</v>
      </c>
      <c r="G20" s="157">
        <v>2237</v>
      </c>
      <c r="H20" s="157">
        <v>1959</v>
      </c>
      <c r="I20" s="157">
        <v>1470</v>
      </c>
      <c r="J20" s="157">
        <v>3108</v>
      </c>
      <c r="K20" s="157">
        <v>2</v>
      </c>
    </row>
    <row r="21" spans="1:12" ht="17.25" customHeight="1" x14ac:dyDescent="0.2">
      <c r="A21" s="457" t="s">
        <v>309</v>
      </c>
      <c r="B21" s="458"/>
      <c r="C21" s="458"/>
      <c r="D21" s="458"/>
      <c r="E21" s="98">
        <f t="shared" si="1"/>
        <v>3516</v>
      </c>
      <c r="F21" s="157">
        <v>174</v>
      </c>
      <c r="G21" s="157">
        <v>1232</v>
      </c>
      <c r="H21" s="157">
        <v>610</v>
      </c>
      <c r="I21" s="157">
        <v>465</v>
      </c>
      <c r="J21" s="157">
        <v>1035</v>
      </c>
      <c r="K21" s="157">
        <v>0</v>
      </c>
    </row>
    <row r="22" spans="1:12" ht="17.25" customHeight="1" x14ac:dyDescent="0.2">
      <c r="A22" s="457" t="s">
        <v>33</v>
      </c>
      <c r="B22" s="458"/>
      <c r="C22" s="458"/>
      <c r="D22" s="458"/>
      <c r="E22" s="98">
        <f t="shared" si="1"/>
        <v>27513</v>
      </c>
      <c r="F22" s="157">
        <v>4720</v>
      </c>
      <c r="G22" s="157">
        <v>5495</v>
      </c>
      <c r="H22" s="157">
        <v>8553</v>
      </c>
      <c r="I22" s="157">
        <v>2914</v>
      </c>
      <c r="J22" s="157">
        <v>5747</v>
      </c>
      <c r="K22" s="157">
        <v>84</v>
      </c>
    </row>
    <row r="23" spans="1:12" ht="23.25" customHeight="1" x14ac:dyDescent="0.2">
      <c r="A23" s="417" t="s">
        <v>308</v>
      </c>
      <c r="B23" s="587"/>
      <c r="C23" s="587"/>
      <c r="D23" s="587"/>
      <c r="E23" s="98">
        <f t="shared" si="1"/>
        <v>163105</v>
      </c>
      <c r="F23" s="157">
        <v>14548</v>
      </c>
      <c r="G23" s="157">
        <v>31108</v>
      </c>
      <c r="H23" s="157">
        <v>29952</v>
      </c>
      <c r="I23" s="157">
        <v>20625</v>
      </c>
      <c r="J23" s="157">
        <v>46430</v>
      </c>
      <c r="K23" s="157">
        <v>20442</v>
      </c>
    </row>
    <row r="24" spans="1:12" ht="17.25" customHeight="1" x14ac:dyDescent="0.2">
      <c r="A24" s="416" t="s">
        <v>307</v>
      </c>
      <c r="B24" s="587"/>
      <c r="C24" s="587"/>
      <c r="D24" s="587"/>
      <c r="E24" s="98">
        <f t="shared" si="1"/>
        <v>605</v>
      </c>
      <c r="F24" s="157">
        <v>30</v>
      </c>
      <c r="G24" s="157">
        <v>105</v>
      </c>
      <c r="H24" s="157">
        <v>143</v>
      </c>
      <c r="I24" s="157">
        <v>103</v>
      </c>
      <c r="J24" s="157">
        <v>220</v>
      </c>
      <c r="K24" s="157">
        <v>4</v>
      </c>
    </row>
    <row r="25" spans="1:12" ht="17.25" customHeight="1" x14ac:dyDescent="0.2">
      <c r="A25" s="417" t="s">
        <v>306</v>
      </c>
      <c r="B25" s="587"/>
      <c r="C25" s="587"/>
      <c r="D25" s="587"/>
      <c r="E25" s="98">
        <f t="shared" si="1"/>
        <v>25</v>
      </c>
      <c r="F25" s="157">
        <v>5</v>
      </c>
      <c r="G25" s="157">
        <v>4</v>
      </c>
      <c r="H25" s="157">
        <v>7</v>
      </c>
      <c r="I25" s="157">
        <v>3</v>
      </c>
      <c r="J25" s="157">
        <v>6</v>
      </c>
      <c r="K25" s="157">
        <v>0</v>
      </c>
    </row>
    <row r="26" spans="1:12" ht="28.5" customHeight="1" x14ac:dyDescent="0.2">
      <c r="A26" s="572" t="s">
        <v>305</v>
      </c>
      <c r="B26" s="573"/>
      <c r="C26" s="573"/>
      <c r="D26" s="573"/>
      <c r="E26" s="98">
        <f t="shared" si="1"/>
        <v>33231</v>
      </c>
      <c r="F26" s="158">
        <f t="shared" ref="F26:K26" si="3">SUM(F27:F30)</f>
        <v>2477</v>
      </c>
      <c r="G26" s="158">
        <f t="shared" si="3"/>
        <v>7582</v>
      </c>
      <c r="H26" s="158">
        <f t="shared" si="3"/>
        <v>6726</v>
      </c>
      <c r="I26" s="158">
        <f t="shared" si="3"/>
        <v>3773</v>
      </c>
      <c r="J26" s="158">
        <f t="shared" si="3"/>
        <v>12673</v>
      </c>
      <c r="K26" s="158">
        <f t="shared" si="3"/>
        <v>0</v>
      </c>
    </row>
    <row r="27" spans="1:12" ht="23.25" customHeight="1" x14ac:dyDescent="0.2">
      <c r="A27" s="457" t="s">
        <v>304</v>
      </c>
      <c r="B27" s="458"/>
      <c r="C27" s="458"/>
      <c r="D27" s="458"/>
      <c r="E27" s="98">
        <f t="shared" si="1"/>
        <v>12832</v>
      </c>
      <c r="F27" s="157">
        <v>1091</v>
      </c>
      <c r="G27" s="157">
        <v>3536</v>
      </c>
      <c r="H27" s="157">
        <v>2323</v>
      </c>
      <c r="I27" s="157">
        <v>998</v>
      </c>
      <c r="J27" s="157">
        <v>4884</v>
      </c>
      <c r="K27" s="157">
        <v>0</v>
      </c>
    </row>
    <row r="28" spans="1:12" ht="17.25" customHeight="1" x14ac:dyDescent="0.2">
      <c r="A28" s="457" t="s">
        <v>303</v>
      </c>
      <c r="B28" s="458"/>
      <c r="C28" s="458"/>
      <c r="D28" s="458"/>
      <c r="E28" s="98">
        <f t="shared" si="1"/>
        <v>69</v>
      </c>
      <c r="F28" s="157">
        <v>3</v>
      </c>
      <c r="G28" s="157">
        <v>28</v>
      </c>
      <c r="H28" s="157">
        <v>26</v>
      </c>
      <c r="I28" s="157">
        <v>0</v>
      </c>
      <c r="J28" s="157">
        <v>12</v>
      </c>
      <c r="K28" s="157">
        <v>0</v>
      </c>
    </row>
    <row r="29" spans="1:12" ht="23.25" customHeight="1" x14ac:dyDescent="0.2">
      <c r="A29" s="457" t="s">
        <v>302</v>
      </c>
      <c r="B29" s="458"/>
      <c r="C29" s="458"/>
      <c r="D29" s="458"/>
      <c r="E29" s="98">
        <f t="shared" si="1"/>
        <v>1604</v>
      </c>
      <c r="F29" s="157">
        <v>174</v>
      </c>
      <c r="G29" s="157">
        <v>454</v>
      </c>
      <c r="H29" s="157">
        <v>278</v>
      </c>
      <c r="I29" s="157">
        <v>71</v>
      </c>
      <c r="J29" s="157">
        <v>627</v>
      </c>
      <c r="K29" s="157">
        <v>0</v>
      </c>
    </row>
    <row r="30" spans="1:12" ht="28.5" customHeight="1" x14ac:dyDescent="0.2">
      <c r="A30" s="457" t="s">
        <v>301</v>
      </c>
      <c r="B30" s="458"/>
      <c r="C30" s="458"/>
      <c r="D30" s="458"/>
      <c r="E30" s="98">
        <f t="shared" si="1"/>
        <v>18726</v>
      </c>
      <c r="F30" s="157">
        <v>1209</v>
      </c>
      <c r="G30" s="157">
        <v>3564</v>
      </c>
      <c r="H30" s="157">
        <v>4099</v>
      </c>
      <c r="I30" s="157">
        <v>2704</v>
      </c>
      <c r="J30" s="157">
        <v>7150</v>
      </c>
      <c r="K30" s="157">
        <v>0</v>
      </c>
    </row>
    <row r="31" spans="1:12" ht="23.25" customHeight="1" x14ac:dyDescent="0.2">
      <c r="A31" s="417" t="s">
        <v>88</v>
      </c>
      <c r="B31" s="587"/>
      <c r="C31" s="587"/>
      <c r="D31" s="587"/>
      <c r="E31" s="98">
        <f t="shared" si="1"/>
        <v>4102</v>
      </c>
      <c r="F31" s="157">
        <v>244</v>
      </c>
      <c r="G31" s="157">
        <v>928</v>
      </c>
      <c r="H31" s="157">
        <v>327</v>
      </c>
      <c r="I31" s="157">
        <v>230</v>
      </c>
      <c r="J31" s="157">
        <v>2373</v>
      </c>
      <c r="K31" s="157">
        <v>0</v>
      </c>
    </row>
    <row r="32" spans="1:12" ht="17.25" customHeight="1" x14ac:dyDescent="0.2">
      <c r="A32" s="416" t="s">
        <v>300</v>
      </c>
      <c r="B32" s="587"/>
      <c r="C32" s="587"/>
      <c r="D32" s="587"/>
      <c r="E32" s="98">
        <f t="shared" si="1"/>
        <v>15110</v>
      </c>
      <c r="F32" s="158">
        <f t="shared" ref="F32:K32" si="4">SUM(F33:F34)</f>
        <v>1370</v>
      </c>
      <c r="G32" s="158">
        <f t="shared" si="4"/>
        <v>4361</v>
      </c>
      <c r="H32" s="158">
        <f t="shared" si="4"/>
        <v>2634</v>
      </c>
      <c r="I32" s="158">
        <f t="shared" si="4"/>
        <v>1232</v>
      </c>
      <c r="J32" s="158">
        <f t="shared" si="4"/>
        <v>5513</v>
      </c>
      <c r="K32" s="158">
        <f t="shared" si="4"/>
        <v>0</v>
      </c>
    </row>
    <row r="33" spans="1:12" ht="34.5" customHeight="1" x14ac:dyDescent="0.2">
      <c r="A33" s="457" t="s">
        <v>299</v>
      </c>
      <c r="B33" s="458"/>
      <c r="C33" s="458"/>
      <c r="D33" s="458"/>
      <c r="E33" s="98">
        <f t="shared" si="1"/>
        <v>870</v>
      </c>
      <c r="F33" s="157">
        <v>92</v>
      </c>
      <c r="G33" s="157">
        <v>224</v>
      </c>
      <c r="H33" s="157">
        <v>165</v>
      </c>
      <c r="I33" s="157">
        <v>113</v>
      </c>
      <c r="J33" s="157">
        <v>276</v>
      </c>
      <c r="K33" s="157">
        <v>0</v>
      </c>
    </row>
    <row r="34" spans="1:12" ht="28.5" customHeight="1" x14ac:dyDescent="0.2">
      <c r="A34" s="457" t="s">
        <v>298</v>
      </c>
      <c r="B34" s="458"/>
      <c r="C34" s="458"/>
      <c r="D34" s="458"/>
      <c r="E34" s="98">
        <f t="shared" si="1"/>
        <v>14240</v>
      </c>
      <c r="F34" s="157">
        <v>1278</v>
      </c>
      <c r="G34" s="157">
        <v>4137</v>
      </c>
      <c r="H34" s="157">
        <v>2469</v>
      </c>
      <c r="I34" s="157">
        <v>1119</v>
      </c>
      <c r="J34" s="157">
        <v>5237</v>
      </c>
      <c r="K34" s="157">
        <v>0</v>
      </c>
    </row>
    <row r="35" spans="1:12" ht="23.25" customHeight="1" x14ac:dyDescent="0.2">
      <c r="A35" s="417" t="s">
        <v>297</v>
      </c>
      <c r="B35" s="587"/>
      <c r="C35" s="587"/>
      <c r="D35" s="587"/>
      <c r="E35" s="98">
        <f t="shared" si="1"/>
        <v>1191</v>
      </c>
      <c r="F35" s="157">
        <v>126</v>
      </c>
      <c r="G35" s="157">
        <v>398</v>
      </c>
      <c r="H35" s="157">
        <v>199</v>
      </c>
      <c r="I35" s="157">
        <v>177</v>
      </c>
      <c r="J35" s="157">
        <v>291</v>
      </c>
      <c r="K35" s="157">
        <v>0</v>
      </c>
    </row>
    <row r="36" spans="1:12" ht="28.5" customHeight="1" x14ac:dyDescent="0.2">
      <c r="A36" s="591" t="s">
        <v>296</v>
      </c>
      <c r="B36" s="573"/>
      <c r="C36" s="573"/>
      <c r="D36" s="573"/>
      <c r="E36" s="98">
        <f t="shared" si="1"/>
        <v>8102</v>
      </c>
      <c r="F36" s="157">
        <v>539</v>
      </c>
      <c r="G36" s="157">
        <v>4178</v>
      </c>
      <c r="H36" s="157">
        <v>1574</v>
      </c>
      <c r="I36" s="157">
        <v>1371</v>
      </c>
      <c r="J36" s="157">
        <v>440</v>
      </c>
      <c r="K36" s="162">
        <v>0</v>
      </c>
      <c r="L36" s="155"/>
    </row>
    <row r="37" spans="1:12" ht="17.25" customHeight="1" x14ac:dyDescent="0.2">
      <c r="A37" s="399"/>
      <c r="B37" s="399"/>
      <c r="C37" s="399"/>
      <c r="D37" s="399"/>
      <c r="E37" s="12"/>
      <c r="F37" s="12"/>
      <c r="G37" s="12"/>
      <c r="H37" s="12"/>
      <c r="I37" s="12"/>
      <c r="J37" s="12"/>
      <c r="K37" s="12"/>
    </row>
    <row r="38" spans="1:12" ht="11.25" customHeight="1" x14ac:dyDescent="0.2">
      <c r="A38" s="13"/>
      <c r="B38" s="13"/>
      <c r="C38" s="13"/>
      <c r="D38" s="13"/>
      <c r="E38" s="13"/>
      <c r="F38" s="13"/>
      <c r="G38" s="13"/>
      <c r="H38" s="13"/>
      <c r="I38" s="13"/>
      <c r="J38" s="13"/>
      <c r="K38" s="8"/>
    </row>
    <row r="39" spans="1:12" x14ac:dyDescent="0.2">
      <c r="A39" s="16" t="s">
        <v>10</v>
      </c>
      <c r="B39" s="13"/>
      <c r="C39" s="42"/>
      <c r="D39" s="592" t="s">
        <v>295</v>
      </c>
      <c r="E39" s="592"/>
      <c r="F39" s="592"/>
      <c r="G39" s="592"/>
      <c r="H39" s="592"/>
      <c r="I39" s="592"/>
      <c r="J39" s="592"/>
      <c r="K39" s="592"/>
    </row>
    <row r="40" spans="1:12" x14ac:dyDescent="0.2">
      <c r="A40" s="13" t="s">
        <v>7</v>
      </c>
      <c r="B40" s="80"/>
      <c r="C40" s="85"/>
      <c r="D40" s="389" t="s">
        <v>712</v>
      </c>
      <c r="E40" s="389"/>
      <c r="F40" s="389"/>
      <c r="G40" s="389"/>
      <c r="H40" s="389"/>
      <c r="I40" s="389"/>
      <c r="J40" s="389"/>
      <c r="K40" s="389"/>
    </row>
    <row r="41" spans="1:12" x14ac:dyDescent="0.2">
      <c r="A41" s="13"/>
      <c r="B41" s="77"/>
      <c r="C41" s="85"/>
      <c r="D41" s="389"/>
      <c r="E41" s="389"/>
      <c r="F41" s="389"/>
      <c r="G41" s="389"/>
      <c r="H41" s="389"/>
      <c r="I41" s="389"/>
      <c r="J41" s="389"/>
      <c r="K41" s="389"/>
    </row>
    <row r="42" spans="1:12" x14ac:dyDescent="0.2">
      <c r="A42" s="13"/>
      <c r="B42" s="85"/>
      <c r="C42" s="85"/>
      <c r="D42" s="389"/>
      <c r="E42" s="389"/>
      <c r="F42" s="389"/>
      <c r="G42" s="389"/>
      <c r="H42" s="389"/>
      <c r="I42" s="389"/>
      <c r="J42" s="389"/>
      <c r="K42" s="389"/>
    </row>
    <row r="43" spans="1:12" ht="11.25" customHeight="1" x14ac:dyDescent="0.2">
      <c r="A43" s="13" t="s">
        <v>29</v>
      </c>
      <c r="B43" s="13"/>
      <c r="C43" s="13"/>
      <c r="D43" s="403" t="s">
        <v>83</v>
      </c>
      <c r="E43" s="403"/>
      <c r="F43" s="403"/>
      <c r="G43" s="403"/>
      <c r="H43" s="403"/>
      <c r="I43" s="403"/>
      <c r="J43" s="403"/>
      <c r="K43" s="403"/>
    </row>
    <row r="44" spans="1:12" x14ac:dyDescent="0.2">
      <c r="A44" s="13"/>
      <c r="B44" s="13"/>
      <c r="C44" s="13"/>
      <c r="D44" s="403"/>
      <c r="E44" s="403"/>
      <c r="F44" s="403"/>
      <c r="G44" s="403"/>
      <c r="H44" s="403"/>
      <c r="I44" s="403"/>
      <c r="J44" s="403"/>
      <c r="K44" s="403"/>
    </row>
    <row r="45" spans="1:12" x14ac:dyDescent="0.2">
      <c r="A45" t="s">
        <v>28</v>
      </c>
      <c r="B45" s="13"/>
      <c r="C45" s="13"/>
      <c r="D45" s="576" t="s">
        <v>294</v>
      </c>
      <c r="E45" s="576"/>
      <c r="F45" s="576"/>
      <c r="G45" s="576"/>
      <c r="H45" s="576"/>
      <c r="I45" s="576"/>
      <c r="J45" s="576"/>
      <c r="K45" s="576"/>
    </row>
    <row r="46" spans="1:12" ht="11.25" customHeight="1" x14ac:dyDescent="0.2">
      <c r="A46" s="16" t="s">
        <v>136</v>
      </c>
      <c r="B46" s="13"/>
      <c r="C46" s="13"/>
      <c r="D46" s="576" t="s">
        <v>293</v>
      </c>
      <c r="E46" s="576"/>
      <c r="F46" s="576"/>
      <c r="G46" s="576"/>
      <c r="H46" s="576"/>
      <c r="I46" s="576"/>
      <c r="J46" s="576"/>
      <c r="K46" s="576"/>
    </row>
    <row r="47" spans="1:12" ht="11.25" customHeight="1" x14ac:dyDescent="0.2">
      <c r="A47" s="16" t="s">
        <v>12</v>
      </c>
      <c r="B47" s="58"/>
      <c r="C47" s="59"/>
      <c r="D47" s="407" t="s">
        <v>232</v>
      </c>
      <c r="E47" s="408"/>
      <c r="F47" s="408"/>
      <c r="G47" s="408"/>
      <c r="H47" s="408"/>
      <c r="I47" s="408"/>
      <c r="J47" s="408"/>
      <c r="K47" s="408"/>
    </row>
    <row r="48" spans="1:12" hidden="1" x14ac:dyDescent="0.2">
      <c r="A48" s="271" t="s">
        <v>1</v>
      </c>
    </row>
  </sheetData>
  <mergeCells count="40">
    <mergeCell ref="D40:K42"/>
    <mergeCell ref="D43:K44"/>
    <mergeCell ref="D45:K45"/>
    <mergeCell ref="D46:K46"/>
    <mergeCell ref="J2:K2"/>
    <mergeCell ref="A2:I2"/>
    <mergeCell ref="A3:I3"/>
    <mergeCell ref="A4:I4"/>
    <mergeCell ref="A7:D7"/>
    <mergeCell ref="A13:D13"/>
    <mergeCell ref="A9:D9"/>
    <mergeCell ref="A10:D10"/>
    <mergeCell ref="A11:D11"/>
    <mergeCell ref="A12:D12"/>
    <mergeCell ref="A14:D14"/>
    <mergeCell ref="A21:D21"/>
    <mergeCell ref="A22:D22"/>
    <mergeCell ref="A23:D23"/>
    <mergeCell ref="A15:D15"/>
    <mergeCell ref="A16:D16"/>
    <mergeCell ref="A17:D17"/>
    <mergeCell ref="A18:D18"/>
    <mergeCell ref="A20:D20"/>
    <mergeCell ref="A19:D19"/>
    <mergeCell ref="A27:D27"/>
    <mergeCell ref="A28:D28"/>
    <mergeCell ref="A29:D29"/>
    <mergeCell ref="A26:D26"/>
    <mergeCell ref="A24:D24"/>
    <mergeCell ref="A25:D25"/>
    <mergeCell ref="D47:K47"/>
    <mergeCell ref="A30:D30"/>
    <mergeCell ref="A37:D37"/>
    <mergeCell ref="A36:D36"/>
    <mergeCell ref="A34:D34"/>
    <mergeCell ref="A31:D31"/>
    <mergeCell ref="A32:D32"/>
    <mergeCell ref="A33:D33"/>
    <mergeCell ref="A35:D35"/>
    <mergeCell ref="D39:K39"/>
  </mergeCells>
  <hyperlinks>
    <hyperlink ref="J2:K2" location="Índice!A1" tooltip="Ir a Índice" display="Índice!A1"/>
  </hyperlinks>
  <pageMargins left="0.78740157480314965" right="0.59055118110236204" top="0.96875" bottom="0.86614173228346458" header="0" footer="0.39370078740157499"/>
  <pageSetup orientation="portrait" r:id="rId1"/>
  <headerFooter alignWithMargins="0">
    <oddHeader>&amp;L&amp;"Arial,Negrita"&amp;12&amp;K000080INEGI. Anuario estadístico y geográfico de Veracruz de Ignacio de la Llave 2016.
Componente Salud</oddHeader>
    <oddFooter>&amp;R&amp;P/&amp;N</oddFooter>
  </headerFooter>
  <rowBreaks count="1" manualBreakCount="1">
    <brk id="34" max="10" man="1"/>
  </rowBreaks>
  <ignoredErrors>
    <ignoredError sqref="F9:K27 F32:L32" formulaRange="1"/>
  </ignoredError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0"/>
  <dimension ref="A1:L47"/>
  <sheetViews>
    <sheetView view="pageLayout" zoomScaleNormal="100" workbookViewId="0">
      <selection activeCell="D6" sqref="D6"/>
    </sheetView>
  </sheetViews>
  <sheetFormatPr baseColWidth="10" defaultColWidth="0" defaultRowHeight="10.199999999999999" zeroHeight="1" x14ac:dyDescent="0.2"/>
  <cols>
    <col min="1" max="1" width="2.140625" customWidth="1"/>
    <col min="2" max="2" width="2.85546875" customWidth="1"/>
    <col min="3" max="3" width="1.42578125" customWidth="1"/>
    <col min="4" max="4" width="21.140625" customWidth="1"/>
    <col min="5" max="5" width="10.7109375" customWidth="1"/>
    <col min="6" max="6" width="12.140625" customWidth="1"/>
    <col min="7" max="7" width="13.28515625" customWidth="1"/>
    <col min="8" max="10" width="12.85546875" customWidth="1"/>
    <col min="11" max="11" width="12.7109375" customWidth="1"/>
  </cols>
  <sheetData>
    <row r="1" spans="1:12" ht="7.5" customHeight="1" x14ac:dyDescent="0.2"/>
    <row r="2" spans="1:12" ht="13.2" x14ac:dyDescent="0.25">
      <c r="A2" s="390" t="s">
        <v>328</v>
      </c>
      <c r="B2" s="414"/>
      <c r="C2" s="414"/>
      <c r="D2" s="414"/>
      <c r="E2" s="414"/>
      <c r="F2" s="414"/>
      <c r="G2" s="414"/>
      <c r="H2" s="414"/>
      <c r="I2" s="414"/>
      <c r="J2" s="395" t="s">
        <v>327</v>
      </c>
      <c r="K2" s="395"/>
      <c r="L2" t="s">
        <v>1</v>
      </c>
    </row>
    <row r="3" spans="1:12" ht="12.75" customHeight="1" x14ac:dyDescent="0.25">
      <c r="A3" s="390" t="s">
        <v>326</v>
      </c>
      <c r="B3" s="414"/>
      <c r="C3" s="414"/>
      <c r="D3" s="414"/>
      <c r="E3" s="414"/>
      <c r="F3" s="414"/>
      <c r="G3" s="414"/>
      <c r="H3" s="414"/>
      <c r="I3" s="414"/>
    </row>
    <row r="4" spans="1:12" ht="12.75" customHeight="1" x14ac:dyDescent="0.25">
      <c r="A4" s="390" t="s">
        <v>911</v>
      </c>
      <c r="B4" s="414"/>
      <c r="C4" s="414"/>
      <c r="D4" s="414"/>
      <c r="E4" s="414"/>
      <c r="F4" s="414"/>
      <c r="G4" s="414"/>
      <c r="H4" s="414"/>
      <c r="I4" s="414"/>
    </row>
    <row r="5" spans="1:12" ht="12.75" customHeight="1" x14ac:dyDescent="0.25">
      <c r="A5" s="390" t="s">
        <v>898</v>
      </c>
      <c r="B5" s="414"/>
      <c r="C5" s="414"/>
      <c r="D5" s="414"/>
      <c r="E5" s="414"/>
      <c r="F5" s="414"/>
      <c r="G5" s="414"/>
      <c r="H5" s="414"/>
      <c r="I5" s="414"/>
    </row>
    <row r="6" spans="1:12" x14ac:dyDescent="0.2">
      <c r="A6" s="5"/>
      <c r="B6" s="5"/>
      <c r="C6" s="5"/>
      <c r="D6" s="5"/>
      <c r="E6" s="6"/>
      <c r="F6" s="6"/>
      <c r="G6" s="6"/>
      <c r="H6" s="6"/>
      <c r="I6" s="6"/>
      <c r="J6" s="12"/>
      <c r="K6" s="12"/>
    </row>
    <row r="7" spans="1:12" ht="1.5" customHeight="1" x14ac:dyDescent="0.2"/>
    <row r="8" spans="1:12" ht="22.5" customHeight="1" x14ac:dyDescent="0.2">
      <c r="A8" s="400" t="s">
        <v>324</v>
      </c>
      <c r="B8" s="415"/>
      <c r="C8" s="415"/>
      <c r="D8" s="415"/>
      <c r="E8" s="21" t="s">
        <v>4</v>
      </c>
      <c r="F8" s="10" t="s">
        <v>227</v>
      </c>
      <c r="G8" s="10" t="s">
        <v>226</v>
      </c>
      <c r="H8" s="10" t="s">
        <v>225</v>
      </c>
      <c r="I8" s="10" t="s">
        <v>224</v>
      </c>
      <c r="J8" s="10" t="s">
        <v>223</v>
      </c>
      <c r="K8" s="10" t="s">
        <v>222</v>
      </c>
    </row>
    <row r="9" spans="1:12" ht="1.5" customHeight="1" x14ac:dyDescent="0.2">
      <c r="A9" s="7"/>
      <c r="B9" s="7"/>
      <c r="C9" s="7"/>
      <c r="D9" s="7"/>
      <c r="E9" s="12"/>
      <c r="F9" s="12"/>
      <c r="G9" s="12"/>
      <c r="H9" s="12"/>
      <c r="I9" s="12"/>
      <c r="J9" s="12"/>
      <c r="K9" s="12"/>
    </row>
    <row r="10" spans="1:12" ht="34.5" customHeight="1" x14ac:dyDescent="0.2">
      <c r="A10" s="567" t="s">
        <v>323</v>
      </c>
      <c r="B10" s="568"/>
      <c r="C10" s="568"/>
      <c r="D10" s="568"/>
      <c r="E10" s="97">
        <f>SUM(F10:K10)</f>
        <v>521674</v>
      </c>
      <c r="F10" s="97">
        <f t="shared" ref="F10:K10" si="0">SUM(F11:F18)</f>
        <v>3144</v>
      </c>
      <c r="G10" s="97">
        <f t="shared" si="0"/>
        <v>36359</v>
      </c>
      <c r="H10" s="97">
        <f t="shared" si="0"/>
        <v>80561</v>
      </c>
      <c r="I10" s="97">
        <f t="shared" si="0"/>
        <v>24262</v>
      </c>
      <c r="J10" s="97">
        <f t="shared" si="0"/>
        <v>377348</v>
      </c>
      <c r="K10" s="97">
        <f t="shared" si="0"/>
        <v>0</v>
      </c>
    </row>
    <row r="11" spans="1:12" s="41" customFormat="1" ht="23.25" customHeight="1" x14ac:dyDescent="0.2">
      <c r="A11" s="526" t="s">
        <v>107</v>
      </c>
      <c r="B11" s="525"/>
      <c r="C11" s="525"/>
      <c r="D11" s="525"/>
      <c r="E11" s="97">
        <f t="shared" ref="E11:E27" si="1">SUM(F11:K11)</f>
        <v>299218</v>
      </c>
      <c r="F11" s="156">
        <v>200</v>
      </c>
      <c r="G11" s="156">
        <v>11927</v>
      </c>
      <c r="H11" s="156">
        <v>48858</v>
      </c>
      <c r="I11" s="156">
        <v>14632</v>
      </c>
      <c r="J11" s="156">
        <v>223601</v>
      </c>
      <c r="K11" s="156">
        <v>0</v>
      </c>
    </row>
    <row r="12" spans="1:12" ht="17.25" customHeight="1" x14ac:dyDescent="0.2">
      <c r="A12" s="524" t="s">
        <v>106</v>
      </c>
      <c r="B12" s="525"/>
      <c r="C12" s="525"/>
      <c r="D12" s="525"/>
      <c r="E12" s="97">
        <f t="shared" si="1"/>
        <v>18112</v>
      </c>
      <c r="F12" s="156">
        <v>30</v>
      </c>
      <c r="G12" s="156">
        <v>125</v>
      </c>
      <c r="H12" s="156">
        <v>900</v>
      </c>
      <c r="I12" s="156">
        <v>0</v>
      </c>
      <c r="J12" s="156">
        <v>17057</v>
      </c>
      <c r="K12" s="156">
        <v>0</v>
      </c>
    </row>
    <row r="13" spans="1:12" ht="17.25" customHeight="1" x14ac:dyDescent="0.2">
      <c r="A13" s="524" t="s">
        <v>105</v>
      </c>
      <c r="B13" s="525"/>
      <c r="C13" s="525"/>
      <c r="D13" s="525"/>
      <c r="E13" s="97">
        <f t="shared" si="1"/>
        <v>9977</v>
      </c>
      <c r="F13" s="156">
        <v>64</v>
      </c>
      <c r="G13" s="156">
        <v>1459</v>
      </c>
      <c r="H13" s="156">
        <v>2251</v>
      </c>
      <c r="I13" s="156">
        <v>359</v>
      </c>
      <c r="J13" s="156">
        <v>5844</v>
      </c>
      <c r="K13" s="156">
        <v>0</v>
      </c>
    </row>
    <row r="14" spans="1:12" ht="17.25" customHeight="1" x14ac:dyDescent="0.2">
      <c r="A14" s="524" t="s">
        <v>321</v>
      </c>
      <c r="B14" s="525"/>
      <c r="C14" s="525"/>
      <c r="D14" s="525"/>
      <c r="E14" s="97">
        <f t="shared" si="1"/>
        <v>2720</v>
      </c>
      <c r="F14" s="156">
        <v>67</v>
      </c>
      <c r="G14" s="156">
        <v>897</v>
      </c>
      <c r="H14" s="156">
        <v>353</v>
      </c>
      <c r="I14" s="156">
        <v>441</v>
      </c>
      <c r="J14" s="156">
        <v>962</v>
      </c>
      <c r="K14" s="156">
        <v>0</v>
      </c>
    </row>
    <row r="15" spans="1:12" ht="17.25" customHeight="1" x14ac:dyDescent="0.2">
      <c r="A15" s="524" t="s">
        <v>320</v>
      </c>
      <c r="B15" s="525"/>
      <c r="C15" s="525"/>
      <c r="D15" s="525"/>
      <c r="E15" s="97">
        <f t="shared" si="1"/>
        <v>28221</v>
      </c>
      <c r="F15" s="156">
        <v>235</v>
      </c>
      <c r="G15" s="156">
        <v>695</v>
      </c>
      <c r="H15" s="156">
        <v>2605</v>
      </c>
      <c r="I15" s="156">
        <v>740</v>
      </c>
      <c r="J15" s="156">
        <v>23946</v>
      </c>
      <c r="K15" s="156">
        <v>0</v>
      </c>
    </row>
    <row r="16" spans="1:12" ht="17.25" customHeight="1" x14ac:dyDescent="0.2">
      <c r="A16" s="524" t="s">
        <v>104</v>
      </c>
      <c r="B16" s="525"/>
      <c r="C16" s="525"/>
      <c r="D16" s="525"/>
      <c r="E16" s="97">
        <f t="shared" si="1"/>
        <v>81944</v>
      </c>
      <c r="F16" s="156">
        <v>889</v>
      </c>
      <c r="G16" s="156">
        <v>11206</v>
      </c>
      <c r="H16" s="156">
        <v>17861</v>
      </c>
      <c r="I16" s="156">
        <v>4714</v>
      </c>
      <c r="J16" s="156">
        <v>47274</v>
      </c>
      <c r="K16" s="156">
        <v>0</v>
      </c>
    </row>
    <row r="17" spans="1:11" ht="17.25" customHeight="1" x14ac:dyDescent="0.2">
      <c r="A17" s="524" t="s">
        <v>103</v>
      </c>
      <c r="B17" s="525"/>
      <c r="C17" s="525"/>
      <c r="D17" s="525"/>
      <c r="E17" s="97">
        <f t="shared" si="1"/>
        <v>80015</v>
      </c>
      <c r="F17" s="156">
        <v>1604</v>
      </c>
      <c r="G17" s="156">
        <v>9686</v>
      </c>
      <c r="H17" s="156">
        <v>7284</v>
      </c>
      <c r="I17" s="156">
        <v>3366</v>
      </c>
      <c r="J17" s="156">
        <v>58075</v>
      </c>
      <c r="K17" s="156">
        <v>0</v>
      </c>
    </row>
    <row r="18" spans="1:11" ht="17.25" customHeight="1" x14ac:dyDescent="0.2">
      <c r="A18" s="457" t="s">
        <v>33</v>
      </c>
      <c r="B18" s="458"/>
      <c r="C18" s="458"/>
      <c r="D18" s="458"/>
      <c r="E18" s="97">
        <f t="shared" si="1"/>
        <v>1467</v>
      </c>
      <c r="F18" s="156">
        <v>55</v>
      </c>
      <c r="G18" s="156">
        <v>364</v>
      </c>
      <c r="H18" s="156">
        <v>449</v>
      </c>
      <c r="I18" s="156">
        <v>10</v>
      </c>
      <c r="J18" s="156">
        <v>589</v>
      </c>
      <c r="K18" s="156">
        <v>0</v>
      </c>
    </row>
    <row r="19" spans="1:11" ht="23.25" customHeight="1" x14ac:dyDescent="0.2">
      <c r="A19" s="593" t="s">
        <v>322</v>
      </c>
      <c r="B19" s="422"/>
      <c r="C19" s="422"/>
      <c r="D19" s="422"/>
      <c r="E19" s="97">
        <f t="shared" si="1"/>
        <v>376515</v>
      </c>
      <c r="F19" s="97">
        <f t="shared" ref="F19:K19" si="2">SUM(F20:F27)</f>
        <v>3013</v>
      </c>
      <c r="G19" s="97">
        <f t="shared" si="2"/>
        <v>26538</v>
      </c>
      <c r="H19" s="97">
        <f t="shared" si="2"/>
        <v>44477</v>
      </c>
      <c r="I19" s="97">
        <f t="shared" si="2"/>
        <v>17093</v>
      </c>
      <c r="J19" s="97">
        <f t="shared" si="2"/>
        <v>285394</v>
      </c>
      <c r="K19" s="97">
        <f t="shared" si="2"/>
        <v>0</v>
      </c>
    </row>
    <row r="20" spans="1:11" s="41" customFormat="1" ht="23.25" customHeight="1" x14ac:dyDescent="0.2">
      <c r="A20" s="526" t="s">
        <v>107</v>
      </c>
      <c r="B20" s="525"/>
      <c r="C20" s="525"/>
      <c r="D20" s="525"/>
      <c r="E20" s="97">
        <f t="shared" si="1"/>
        <v>191552</v>
      </c>
      <c r="F20" s="156">
        <v>200</v>
      </c>
      <c r="G20" s="156">
        <v>5690</v>
      </c>
      <c r="H20" s="156">
        <v>20766</v>
      </c>
      <c r="I20" s="156">
        <v>8137</v>
      </c>
      <c r="J20" s="156">
        <v>156759</v>
      </c>
      <c r="K20" s="161">
        <v>0</v>
      </c>
    </row>
    <row r="21" spans="1:11" ht="17.25" customHeight="1" x14ac:dyDescent="0.2">
      <c r="A21" s="457" t="s">
        <v>106</v>
      </c>
      <c r="B21" s="458"/>
      <c r="C21" s="458"/>
      <c r="D21" s="458"/>
      <c r="E21" s="97">
        <f t="shared" si="1"/>
        <v>5286</v>
      </c>
      <c r="F21" s="156">
        <v>30</v>
      </c>
      <c r="G21" s="156">
        <v>125</v>
      </c>
      <c r="H21" s="156">
        <v>900</v>
      </c>
      <c r="I21" s="156">
        <v>0</v>
      </c>
      <c r="J21" s="156">
        <v>4231</v>
      </c>
      <c r="K21" s="156">
        <v>0</v>
      </c>
    </row>
    <row r="22" spans="1:11" ht="17.25" customHeight="1" x14ac:dyDescent="0.2">
      <c r="A22" s="457" t="s">
        <v>105</v>
      </c>
      <c r="B22" s="458"/>
      <c r="C22" s="458"/>
      <c r="D22" s="458"/>
      <c r="E22" s="97">
        <f t="shared" si="1"/>
        <v>9329</v>
      </c>
      <c r="F22" s="156">
        <v>64</v>
      </c>
      <c r="G22" s="156">
        <v>1416</v>
      </c>
      <c r="H22" s="156">
        <v>2248</v>
      </c>
      <c r="I22" s="156">
        <v>349</v>
      </c>
      <c r="J22" s="156">
        <v>5252</v>
      </c>
      <c r="K22" s="156">
        <v>0</v>
      </c>
    </row>
    <row r="23" spans="1:11" ht="17.25" customHeight="1" x14ac:dyDescent="0.2">
      <c r="A23" s="524" t="s">
        <v>321</v>
      </c>
      <c r="B23" s="525"/>
      <c r="C23" s="525"/>
      <c r="D23" s="525"/>
      <c r="E23" s="97">
        <f t="shared" si="1"/>
        <v>2662</v>
      </c>
      <c r="F23" s="156">
        <v>67</v>
      </c>
      <c r="G23" s="156">
        <v>839</v>
      </c>
      <c r="H23" s="156">
        <v>353</v>
      </c>
      <c r="I23" s="156">
        <v>441</v>
      </c>
      <c r="J23" s="156">
        <v>962</v>
      </c>
      <c r="K23" s="156">
        <v>0</v>
      </c>
    </row>
    <row r="24" spans="1:11" ht="17.25" customHeight="1" x14ac:dyDescent="0.2">
      <c r="A24" s="457" t="s">
        <v>320</v>
      </c>
      <c r="B24" s="458"/>
      <c r="C24" s="458"/>
      <c r="D24" s="458"/>
      <c r="E24" s="97">
        <f t="shared" si="1"/>
        <v>25251</v>
      </c>
      <c r="F24" s="156">
        <v>235</v>
      </c>
      <c r="G24" s="156">
        <v>679</v>
      </c>
      <c r="H24" s="156">
        <v>1794</v>
      </c>
      <c r="I24" s="156">
        <v>726</v>
      </c>
      <c r="J24" s="156">
        <v>21817</v>
      </c>
      <c r="K24" s="156">
        <v>0</v>
      </c>
    </row>
    <row r="25" spans="1:11" ht="17.25" customHeight="1" x14ac:dyDescent="0.2">
      <c r="A25" s="457" t="s">
        <v>104</v>
      </c>
      <c r="B25" s="458"/>
      <c r="C25" s="458"/>
      <c r="D25" s="458"/>
      <c r="E25" s="97">
        <f t="shared" si="1"/>
        <v>65499</v>
      </c>
      <c r="F25" s="156">
        <v>782</v>
      </c>
      <c r="G25" s="156">
        <v>8265</v>
      </c>
      <c r="H25" s="156">
        <v>11310</v>
      </c>
      <c r="I25" s="156">
        <v>4066</v>
      </c>
      <c r="J25" s="156">
        <v>41076</v>
      </c>
      <c r="K25" s="156">
        <v>0</v>
      </c>
    </row>
    <row r="26" spans="1:11" ht="17.25" customHeight="1" x14ac:dyDescent="0.2">
      <c r="A26" s="457" t="s">
        <v>103</v>
      </c>
      <c r="B26" s="458"/>
      <c r="C26" s="458"/>
      <c r="D26" s="458"/>
      <c r="E26" s="97">
        <f t="shared" si="1"/>
        <v>75635</v>
      </c>
      <c r="F26" s="156">
        <v>1588</v>
      </c>
      <c r="G26" s="156">
        <v>9160</v>
      </c>
      <c r="H26" s="156">
        <v>6798</v>
      </c>
      <c r="I26" s="156">
        <v>3364</v>
      </c>
      <c r="J26" s="156">
        <v>54725</v>
      </c>
      <c r="K26" s="156">
        <v>0</v>
      </c>
    </row>
    <row r="27" spans="1:11" ht="17.25" customHeight="1" x14ac:dyDescent="0.2">
      <c r="A27" s="457" t="s">
        <v>33</v>
      </c>
      <c r="B27" s="458"/>
      <c r="C27" s="458"/>
      <c r="D27" s="458"/>
      <c r="E27" s="97">
        <f t="shared" si="1"/>
        <v>1301</v>
      </c>
      <c r="F27" s="156">
        <v>47</v>
      </c>
      <c r="G27" s="156">
        <v>364</v>
      </c>
      <c r="H27" s="156">
        <v>308</v>
      </c>
      <c r="I27" s="156">
        <v>10</v>
      </c>
      <c r="J27" s="156">
        <v>572</v>
      </c>
      <c r="K27" s="156">
        <v>0</v>
      </c>
    </row>
    <row r="28" spans="1:11" ht="17.25" customHeight="1" x14ac:dyDescent="0.2">
      <c r="A28" s="399"/>
      <c r="B28" s="399"/>
      <c r="C28" s="399"/>
      <c r="D28" s="399"/>
      <c r="E28" s="12"/>
      <c r="F28" s="12"/>
      <c r="G28" s="12"/>
      <c r="H28" s="12"/>
      <c r="I28" s="12"/>
      <c r="J28" s="12"/>
      <c r="K28" s="12"/>
    </row>
    <row r="29" spans="1:11" ht="11.25" customHeight="1" x14ac:dyDescent="0.2">
      <c r="A29" s="13"/>
      <c r="B29" s="13"/>
      <c r="C29" s="13"/>
      <c r="D29" s="13"/>
      <c r="E29" s="13"/>
      <c r="F29" s="13"/>
      <c r="G29" s="13"/>
      <c r="H29" s="13"/>
      <c r="I29" s="13"/>
      <c r="J29" s="13"/>
      <c r="K29" s="104"/>
    </row>
    <row r="30" spans="1:11" ht="11.25" customHeight="1" x14ac:dyDescent="0.2">
      <c r="A30" s="16" t="s">
        <v>12</v>
      </c>
      <c r="B30" s="13"/>
      <c r="C30" s="13"/>
      <c r="D30" s="585" t="s">
        <v>232</v>
      </c>
      <c r="E30" s="586"/>
      <c r="F30" s="586"/>
      <c r="G30" s="586"/>
      <c r="H30" s="586"/>
      <c r="I30" s="586"/>
      <c r="J30" s="586"/>
      <c r="K30" s="586"/>
    </row>
    <row r="31" spans="1:11" hidden="1" x14ac:dyDescent="0.2">
      <c r="A31" s="269" t="s">
        <v>1</v>
      </c>
      <c r="B31" s="13"/>
      <c r="C31" s="13"/>
      <c r="D31" s="13"/>
      <c r="E31" s="13"/>
      <c r="F31" s="13"/>
      <c r="G31" s="13"/>
      <c r="H31" s="13"/>
      <c r="I31" s="13"/>
      <c r="J31" s="13"/>
      <c r="K31" s="13"/>
    </row>
    <row r="32" spans="1:11" hidden="1" x14ac:dyDescent="0.2"/>
    <row r="33" hidden="1" x14ac:dyDescent="0.2"/>
    <row r="34" hidden="1" x14ac:dyDescent="0.2"/>
    <row r="35" hidden="1" x14ac:dyDescent="0.2"/>
    <row r="36" hidden="1" x14ac:dyDescent="0.2"/>
    <row r="37" hidden="1" x14ac:dyDescent="0.2"/>
    <row r="38" hidden="1" x14ac:dyDescent="0.2"/>
    <row r="39" hidden="1" x14ac:dyDescent="0.2"/>
    <row r="40" hidden="1" x14ac:dyDescent="0.2"/>
    <row r="41" hidden="1" x14ac:dyDescent="0.2"/>
    <row r="42" hidden="1" x14ac:dyDescent="0.2"/>
    <row r="43" hidden="1" x14ac:dyDescent="0.2"/>
    <row r="44" hidden="1" x14ac:dyDescent="0.2"/>
    <row r="45" hidden="1" x14ac:dyDescent="0.2"/>
    <row r="46" hidden="1" x14ac:dyDescent="0.2"/>
    <row r="47" s="266" customFormat="1" hidden="1" x14ac:dyDescent="0.2"/>
  </sheetData>
  <mergeCells count="26">
    <mergeCell ref="J2:K2"/>
    <mergeCell ref="A22:D22"/>
    <mergeCell ref="A24:D24"/>
    <mergeCell ref="A20:D20"/>
    <mergeCell ref="A21:D21"/>
    <mergeCell ref="D30:K30"/>
    <mergeCell ref="A25:D25"/>
    <mergeCell ref="A26:D26"/>
    <mergeCell ref="A27:D27"/>
    <mergeCell ref="A28:D28"/>
    <mergeCell ref="A23:D23"/>
    <mergeCell ref="A13:D13"/>
    <mergeCell ref="A11:D11"/>
    <mergeCell ref="A12:D12"/>
    <mergeCell ref="A19:D19"/>
    <mergeCell ref="A17:D17"/>
    <mergeCell ref="A18:D18"/>
    <mergeCell ref="A15:D15"/>
    <mergeCell ref="A16:D16"/>
    <mergeCell ref="A14:D14"/>
    <mergeCell ref="A2:I2"/>
    <mergeCell ref="A3:I3"/>
    <mergeCell ref="A4:I4"/>
    <mergeCell ref="A10:D10"/>
    <mergeCell ref="A5:I5"/>
    <mergeCell ref="A8:D8"/>
  </mergeCells>
  <hyperlinks>
    <hyperlink ref="J2:K2" location="Índice!A1" tooltip="Ir a Índice" display="Índice!A1"/>
  </hyperlinks>
  <pageMargins left="0.78740157480314965" right="0.59055118110236204" top="0.97916666666666663" bottom="0.86614173228346458" header="0" footer="0.39370078740157499"/>
  <pageSetup orientation="portrait" r:id="rId1"/>
  <headerFooter alignWithMargins="0">
    <oddHeader>&amp;L&amp;"Arial,Negrita"&amp;12&amp;K000080INEGI. Anuario estadístico y geográfico de Veracruz de Ignacio de la Llave 2016.
Componente Salud</oddHeader>
    <oddFooter>&amp;R&amp;P/&amp;N</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1"/>
  <dimension ref="A1:L29"/>
  <sheetViews>
    <sheetView view="pageLayout" zoomScaleNormal="100" workbookViewId="0">
      <selection activeCell="D6" sqref="D6"/>
    </sheetView>
  </sheetViews>
  <sheetFormatPr baseColWidth="10" defaultColWidth="0" defaultRowHeight="10.199999999999999" zeroHeight="1" x14ac:dyDescent="0.2"/>
  <cols>
    <col min="1" max="1" width="2.140625" customWidth="1"/>
    <col min="2" max="2" width="2.85546875" customWidth="1"/>
    <col min="3" max="3" width="1.42578125" customWidth="1"/>
    <col min="4" max="4" width="21.42578125" customWidth="1"/>
    <col min="5" max="5" width="10.140625" customWidth="1"/>
    <col min="6" max="11" width="12.85546875" customWidth="1"/>
  </cols>
  <sheetData>
    <row r="1" spans="1:12" ht="7.5" customHeight="1" x14ac:dyDescent="0.2"/>
    <row r="2" spans="1:12" ht="13.2" x14ac:dyDescent="0.25">
      <c r="A2" s="412" t="s">
        <v>333</v>
      </c>
      <c r="B2" s="413"/>
      <c r="C2" s="413"/>
      <c r="D2" s="413"/>
      <c r="E2" s="413"/>
      <c r="F2" s="413"/>
      <c r="G2" s="413"/>
      <c r="H2" s="413"/>
      <c r="I2" s="413"/>
      <c r="J2" s="395" t="s">
        <v>332</v>
      </c>
      <c r="K2" s="395"/>
      <c r="L2" t="s">
        <v>1</v>
      </c>
    </row>
    <row r="3" spans="1:12" ht="13.2" x14ac:dyDescent="0.25">
      <c r="A3" s="412" t="s">
        <v>326</v>
      </c>
      <c r="B3" s="413"/>
      <c r="C3" s="413"/>
      <c r="D3" s="413"/>
      <c r="E3" s="413"/>
      <c r="F3" s="413"/>
      <c r="G3" s="413"/>
      <c r="H3" s="413"/>
      <c r="I3" s="413"/>
    </row>
    <row r="4" spans="1:12" ht="13.2" x14ac:dyDescent="0.25">
      <c r="A4" s="412" t="s">
        <v>912</v>
      </c>
      <c r="B4" s="413"/>
      <c r="C4" s="413"/>
      <c r="D4" s="413"/>
      <c r="E4" s="413"/>
      <c r="F4" s="413"/>
      <c r="G4" s="413"/>
      <c r="H4" s="413"/>
      <c r="I4" s="413"/>
    </row>
    <row r="5" spans="1:12" ht="13.2" x14ac:dyDescent="0.25">
      <c r="A5" s="390" t="s">
        <v>898</v>
      </c>
      <c r="B5" s="414"/>
      <c r="C5" s="414"/>
      <c r="D5" s="414"/>
      <c r="E5" s="414"/>
      <c r="F5" s="414"/>
      <c r="G5" s="414"/>
      <c r="H5" s="414"/>
      <c r="I5" s="414"/>
    </row>
    <row r="6" spans="1:12" x14ac:dyDescent="0.2">
      <c r="A6" s="5"/>
      <c r="B6" s="5"/>
      <c r="C6" s="5"/>
      <c r="D6" s="5"/>
      <c r="E6" s="6"/>
      <c r="F6" s="6"/>
      <c r="G6" s="6"/>
      <c r="H6" s="6"/>
      <c r="I6" s="6"/>
      <c r="J6" s="12"/>
      <c r="K6" s="12"/>
    </row>
    <row r="7" spans="1:12" ht="1.5" customHeight="1" x14ac:dyDescent="0.2"/>
    <row r="8" spans="1:12" ht="22.5" customHeight="1" x14ac:dyDescent="0.2">
      <c r="A8" s="400" t="s">
        <v>121</v>
      </c>
      <c r="B8" s="415"/>
      <c r="C8" s="415"/>
      <c r="D8" s="415"/>
      <c r="E8" s="381" t="s">
        <v>4</v>
      </c>
      <c r="F8" s="327" t="s">
        <v>227</v>
      </c>
      <c r="G8" s="327" t="s">
        <v>226</v>
      </c>
      <c r="H8" s="327" t="s">
        <v>225</v>
      </c>
      <c r="I8" s="327" t="s">
        <v>224</v>
      </c>
      <c r="J8" s="327" t="s">
        <v>223</v>
      </c>
      <c r="K8" s="327" t="s">
        <v>222</v>
      </c>
    </row>
    <row r="9" spans="1:12" ht="1.5" customHeight="1" x14ac:dyDescent="0.2">
      <c r="A9" s="7"/>
      <c r="B9" s="7"/>
      <c r="C9" s="7"/>
      <c r="D9" s="7"/>
      <c r="E9" s="12"/>
      <c r="F9" s="12"/>
      <c r="G9" s="12"/>
      <c r="H9" s="12"/>
      <c r="I9" s="12"/>
      <c r="J9" s="12"/>
      <c r="K9" s="12"/>
    </row>
    <row r="10" spans="1:12" ht="34.5" customHeight="1" x14ac:dyDescent="0.2">
      <c r="A10" s="567" t="s">
        <v>330</v>
      </c>
      <c r="B10" s="568"/>
      <c r="C10" s="568"/>
      <c r="D10" s="568"/>
      <c r="E10" s="98">
        <f>SUM(F10:K10)</f>
        <v>21751</v>
      </c>
      <c r="F10" s="98">
        <f t="shared" ref="F10:K10" si="0">SUM(F11:F17)</f>
        <v>210</v>
      </c>
      <c r="G10" s="98">
        <f t="shared" si="0"/>
        <v>3183</v>
      </c>
      <c r="H10" s="98">
        <f t="shared" si="0"/>
        <v>1284</v>
      </c>
      <c r="I10" s="98">
        <f t="shared" si="0"/>
        <v>1617</v>
      </c>
      <c r="J10" s="98">
        <f t="shared" si="0"/>
        <v>15457</v>
      </c>
      <c r="K10" s="98">
        <f t="shared" si="0"/>
        <v>0</v>
      </c>
    </row>
    <row r="11" spans="1:12" ht="23.25" customHeight="1" x14ac:dyDescent="0.2">
      <c r="A11" s="526" t="s">
        <v>119</v>
      </c>
      <c r="B11" s="525"/>
      <c r="C11" s="525"/>
      <c r="D11" s="525"/>
      <c r="E11" s="98">
        <f t="shared" ref="E11:E25" si="1">SUM(F11:K11)</f>
        <v>6944</v>
      </c>
      <c r="F11" s="157">
        <v>19</v>
      </c>
      <c r="G11" s="157">
        <v>63</v>
      </c>
      <c r="H11" s="157">
        <v>10</v>
      </c>
      <c r="I11" s="157">
        <v>39</v>
      </c>
      <c r="J11" s="157">
        <v>6813</v>
      </c>
      <c r="K11" s="157">
        <v>0</v>
      </c>
    </row>
    <row r="12" spans="1:12" s="41" customFormat="1" ht="17.25" customHeight="1" x14ac:dyDescent="0.2">
      <c r="A12" s="526" t="s">
        <v>118</v>
      </c>
      <c r="B12" s="525"/>
      <c r="C12" s="525"/>
      <c r="D12" s="525"/>
      <c r="E12" s="98">
        <f t="shared" si="1"/>
        <v>1481</v>
      </c>
      <c r="F12" s="157">
        <v>0</v>
      </c>
      <c r="G12" s="157">
        <v>940</v>
      </c>
      <c r="H12" s="157">
        <v>0</v>
      </c>
      <c r="I12" s="157">
        <v>0</v>
      </c>
      <c r="J12" s="157">
        <v>541</v>
      </c>
      <c r="K12" s="157">
        <v>0</v>
      </c>
    </row>
    <row r="13" spans="1:12" ht="17.25" customHeight="1" x14ac:dyDescent="0.2">
      <c r="A13" s="524" t="s">
        <v>117</v>
      </c>
      <c r="B13" s="525"/>
      <c r="C13" s="525"/>
      <c r="D13" s="525"/>
      <c r="E13" s="98">
        <f t="shared" si="1"/>
        <v>4718</v>
      </c>
      <c r="F13" s="157">
        <v>102</v>
      </c>
      <c r="G13" s="157">
        <v>1164</v>
      </c>
      <c r="H13" s="157">
        <v>1244</v>
      </c>
      <c r="I13" s="157">
        <v>0</v>
      </c>
      <c r="J13" s="157">
        <v>2208</v>
      </c>
      <c r="K13" s="157">
        <v>0</v>
      </c>
    </row>
    <row r="14" spans="1:12" ht="17.25" customHeight="1" x14ac:dyDescent="0.2">
      <c r="A14" s="524" t="s">
        <v>116</v>
      </c>
      <c r="B14" s="525"/>
      <c r="C14" s="525"/>
      <c r="D14" s="525"/>
      <c r="E14" s="98">
        <f t="shared" si="1"/>
        <v>168</v>
      </c>
      <c r="F14" s="157">
        <v>0</v>
      </c>
      <c r="G14" s="157">
        <v>47</v>
      </c>
      <c r="H14" s="157">
        <v>23</v>
      </c>
      <c r="I14" s="157">
        <v>63</v>
      </c>
      <c r="J14" s="157">
        <v>35</v>
      </c>
      <c r="K14" s="157">
        <v>0</v>
      </c>
    </row>
    <row r="15" spans="1:12" ht="17.25" customHeight="1" x14ac:dyDescent="0.2">
      <c r="A15" s="524" t="s">
        <v>115</v>
      </c>
      <c r="B15" s="525"/>
      <c r="C15" s="525"/>
      <c r="D15" s="525"/>
      <c r="E15" s="98">
        <f t="shared" si="1"/>
        <v>1</v>
      </c>
      <c r="F15" s="157">
        <v>0</v>
      </c>
      <c r="G15" s="157">
        <v>0</v>
      </c>
      <c r="H15" s="157">
        <v>0</v>
      </c>
      <c r="I15" s="157">
        <v>0</v>
      </c>
      <c r="J15" s="157">
        <v>1</v>
      </c>
      <c r="K15" s="157">
        <v>0</v>
      </c>
    </row>
    <row r="16" spans="1:12" ht="17.25" customHeight="1" x14ac:dyDescent="0.2">
      <c r="A16" s="526" t="s">
        <v>329</v>
      </c>
      <c r="B16" s="525"/>
      <c r="C16" s="525"/>
      <c r="D16" s="525"/>
      <c r="E16" s="98">
        <f t="shared" si="1"/>
        <v>7842</v>
      </c>
      <c r="F16" s="157">
        <v>55</v>
      </c>
      <c r="G16" s="157">
        <v>839</v>
      </c>
      <c r="H16" s="157">
        <v>7</v>
      </c>
      <c r="I16" s="157">
        <v>1515</v>
      </c>
      <c r="J16" s="157">
        <v>5426</v>
      </c>
      <c r="K16" s="157">
        <v>0</v>
      </c>
    </row>
    <row r="17" spans="1:11" ht="17.25" customHeight="1" x14ac:dyDescent="0.2">
      <c r="A17" s="524" t="s">
        <v>33</v>
      </c>
      <c r="B17" s="525"/>
      <c r="C17" s="525"/>
      <c r="D17" s="525"/>
      <c r="E17" s="98">
        <f t="shared" si="1"/>
        <v>597</v>
      </c>
      <c r="F17" s="157">
        <v>34</v>
      </c>
      <c r="G17" s="157">
        <v>130</v>
      </c>
      <c r="H17" s="157">
        <v>0</v>
      </c>
      <c r="I17" s="157">
        <v>0</v>
      </c>
      <c r="J17" s="157">
        <v>433</v>
      </c>
      <c r="K17" s="157">
        <v>0</v>
      </c>
    </row>
    <row r="18" spans="1:11" ht="23.25" customHeight="1" x14ac:dyDescent="0.2">
      <c r="A18" s="593" t="s">
        <v>322</v>
      </c>
      <c r="B18" s="422"/>
      <c r="C18" s="422"/>
      <c r="D18" s="422"/>
      <c r="E18" s="98">
        <f t="shared" si="1"/>
        <v>11124</v>
      </c>
      <c r="F18" s="98">
        <f t="shared" ref="F18:K18" si="2">SUM(F19:F25)</f>
        <v>200</v>
      </c>
      <c r="G18" s="98">
        <f t="shared" si="2"/>
        <v>1526</v>
      </c>
      <c r="H18" s="98">
        <f t="shared" si="2"/>
        <v>1152</v>
      </c>
      <c r="I18" s="98">
        <f t="shared" si="2"/>
        <v>1566</v>
      </c>
      <c r="J18" s="98">
        <f t="shared" si="2"/>
        <v>6680</v>
      </c>
      <c r="K18" s="98">
        <f t="shared" si="2"/>
        <v>0</v>
      </c>
    </row>
    <row r="19" spans="1:11" ht="23.25" customHeight="1" x14ac:dyDescent="0.2">
      <c r="A19" s="526" t="s">
        <v>119</v>
      </c>
      <c r="B19" s="525"/>
      <c r="C19" s="525"/>
      <c r="D19" s="525"/>
      <c r="E19" s="98">
        <f t="shared" si="1"/>
        <v>1901</v>
      </c>
      <c r="F19" s="157">
        <v>19</v>
      </c>
      <c r="G19" s="157">
        <v>26</v>
      </c>
      <c r="H19" s="157">
        <v>10</v>
      </c>
      <c r="I19" s="157">
        <v>28</v>
      </c>
      <c r="J19" s="157">
        <v>1818</v>
      </c>
      <c r="K19" s="157">
        <v>0</v>
      </c>
    </row>
    <row r="20" spans="1:11" s="41" customFormat="1" ht="17.25" customHeight="1" x14ac:dyDescent="0.2">
      <c r="A20" s="483" t="s">
        <v>118</v>
      </c>
      <c r="B20" s="458"/>
      <c r="C20" s="458"/>
      <c r="D20" s="458"/>
      <c r="E20" s="98">
        <f t="shared" si="1"/>
        <v>552</v>
      </c>
      <c r="F20" s="157">
        <v>0</v>
      </c>
      <c r="G20" s="157">
        <v>340</v>
      </c>
      <c r="H20" s="157">
        <v>0</v>
      </c>
      <c r="I20" s="157">
        <v>0</v>
      </c>
      <c r="J20" s="157">
        <v>212</v>
      </c>
      <c r="K20" s="157">
        <v>0</v>
      </c>
    </row>
    <row r="21" spans="1:11" ht="17.25" customHeight="1" x14ac:dyDescent="0.2">
      <c r="A21" s="457" t="s">
        <v>117</v>
      </c>
      <c r="B21" s="458"/>
      <c r="C21" s="458"/>
      <c r="D21" s="458"/>
      <c r="E21" s="98">
        <f t="shared" si="1"/>
        <v>2749</v>
      </c>
      <c r="F21" s="157">
        <v>102</v>
      </c>
      <c r="G21" s="157">
        <v>720</v>
      </c>
      <c r="H21" s="157">
        <v>1115</v>
      </c>
      <c r="I21" s="157">
        <v>0</v>
      </c>
      <c r="J21" s="157">
        <v>812</v>
      </c>
      <c r="K21" s="157">
        <v>0</v>
      </c>
    </row>
    <row r="22" spans="1:11" ht="17.25" customHeight="1" x14ac:dyDescent="0.2">
      <c r="A22" s="457" t="s">
        <v>116</v>
      </c>
      <c r="B22" s="458"/>
      <c r="C22" s="458"/>
      <c r="D22" s="458"/>
      <c r="E22" s="98">
        <f t="shared" si="1"/>
        <v>107</v>
      </c>
      <c r="F22" s="157">
        <v>0</v>
      </c>
      <c r="G22" s="157">
        <v>33</v>
      </c>
      <c r="H22" s="157">
        <v>23</v>
      </c>
      <c r="I22" s="157">
        <v>23</v>
      </c>
      <c r="J22" s="157">
        <v>28</v>
      </c>
      <c r="K22" s="157">
        <v>0</v>
      </c>
    </row>
    <row r="23" spans="1:11" ht="17.25" customHeight="1" x14ac:dyDescent="0.2">
      <c r="A23" s="457" t="s">
        <v>115</v>
      </c>
      <c r="B23" s="458"/>
      <c r="C23" s="458"/>
      <c r="D23" s="458"/>
      <c r="E23" s="98">
        <f t="shared" si="1"/>
        <v>1</v>
      </c>
      <c r="F23" s="157">
        <v>0</v>
      </c>
      <c r="G23" s="157">
        <v>0</v>
      </c>
      <c r="H23" s="157">
        <v>0</v>
      </c>
      <c r="I23" s="157">
        <v>0</v>
      </c>
      <c r="J23" s="157">
        <v>1</v>
      </c>
      <c r="K23" s="157">
        <v>0</v>
      </c>
    </row>
    <row r="24" spans="1:11" ht="17.25" customHeight="1" x14ac:dyDescent="0.2">
      <c r="A24" s="483" t="s">
        <v>329</v>
      </c>
      <c r="B24" s="458"/>
      <c r="C24" s="458"/>
      <c r="D24" s="458"/>
      <c r="E24" s="98">
        <f t="shared" si="1"/>
        <v>5258</v>
      </c>
      <c r="F24" s="157">
        <v>50</v>
      </c>
      <c r="G24" s="157">
        <v>309</v>
      </c>
      <c r="H24" s="157">
        <v>4</v>
      </c>
      <c r="I24" s="157">
        <v>1515</v>
      </c>
      <c r="J24" s="157">
        <v>3380</v>
      </c>
      <c r="K24" s="157">
        <v>0</v>
      </c>
    </row>
    <row r="25" spans="1:11" ht="17.25" customHeight="1" x14ac:dyDescent="0.2">
      <c r="A25" s="457" t="s">
        <v>33</v>
      </c>
      <c r="B25" s="458"/>
      <c r="C25" s="458"/>
      <c r="D25" s="458"/>
      <c r="E25" s="98">
        <f t="shared" si="1"/>
        <v>556</v>
      </c>
      <c r="F25" s="157">
        <v>29</v>
      </c>
      <c r="G25" s="157">
        <v>98</v>
      </c>
      <c r="H25" s="157">
        <v>0</v>
      </c>
      <c r="I25" s="157">
        <v>0</v>
      </c>
      <c r="J25" s="157">
        <v>429</v>
      </c>
      <c r="K25" s="157">
        <v>0</v>
      </c>
    </row>
    <row r="26" spans="1:11" ht="17.25" customHeight="1" x14ac:dyDescent="0.2">
      <c r="A26" s="399"/>
      <c r="B26" s="399"/>
      <c r="C26" s="399"/>
      <c r="D26" s="399"/>
      <c r="E26" s="12"/>
      <c r="F26" s="12"/>
      <c r="G26" s="12"/>
      <c r="H26" s="12"/>
      <c r="I26" s="12"/>
      <c r="J26" s="12"/>
      <c r="K26" s="12"/>
    </row>
    <row r="27" spans="1:11" ht="11.25" customHeight="1" x14ac:dyDescent="0.2">
      <c r="A27" s="13"/>
      <c r="B27" s="13"/>
      <c r="C27" s="13"/>
      <c r="D27" s="13"/>
      <c r="E27" s="13"/>
      <c r="F27" s="13"/>
      <c r="G27" s="13"/>
      <c r="H27" s="13"/>
      <c r="I27" s="13"/>
      <c r="J27" s="13"/>
      <c r="K27" s="104"/>
    </row>
    <row r="28" spans="1:11" ht="11.25" customHeight="1" x14ac:dyDescent="0.2">
      <c r="A28" s="16" t="s">
        <v>12</v>
      </c>
      <c r="B28" s="13"/>
      <c r="C28" s="13"/>
      <c r="D28" s="585" t="s">
        <v>232</v>
      </c>
      <c r="E28" s="586"/>
      <c r="F28" s="586"/>
      <c r="G28" s="586"/>
      <c r="H28" s="586"/>
      <c r="I28" s="586"/>
      <c r="J28" s="586"/>
      <c r="K28" s="586"/>
    </row>
    <row r="29" spans="1:11" hidden="1" x14ac:dyDescent="0.2">
      <c r="A29" s="266" t="s">
        <v>1</v>
      </c>
    </row>
  </sheetData>
  <mergeCells count="24">
    <mergeCell ref="A14:D14"/>
    <mergeCell ref="A15:D15"/>
    <mergeCell ref="A10:D10"/>
    <mergeCell ref="A11:D11"/>
    <mergeCell ref="A12:D12"/>
    <mergeCell ref="A13:D13"/>
    <mergeCell ref="A25:D25"/>
    <mergeCell ref="A20:D20"/>
    <mergeCell ref="A21:D21"/>
    <mergeCell ref="A22:D22"/>
    <mergeCell ref="A16:D16"/>
    <mergeCell ref="A17:D17"/>
    <mergeCell ref="A18:D18"/>
    <mergeCell ref="A19:D19"/>
    <mergeCell ref="D28:K28"/>
    <mergeCell ref="A2:I2"/>
    <mergeCell ref="A3:I3"/>
    <mergeCell ref="A4:I4"/>
    <mergeCell ref="A5:I5"/>
    <mergeCell ref="A8:D8"/>
    <mergeCell ref="A23:D23"/>
    <mergeCell ref="A24:D24"/>
    <mergeCell ref="J2:K2"/>
    <mergeCell ref="A26:D26"/>
  </mergeCells>
  <hyperlinks>
    <hyperlink ref="J2:K2" location="Índice!A1" tooltip="Ir a Índice" display="Índice!A1"/>
  </hyperlinks>
  <pageMargins left="0.78740157480314965" right="0.59055118110236204" top="0.96875" bottom="0.86614173228346458" header="0" footer="0.39370078740157499"/>
  <pageSetup orientation="portrait" r:id="rId1"/>
  <headerFooter alignWithMargins="0">
    <oddHeader>&amp;L&amp;"Arial,Negrita"&amp;12&amp;K000080INEGI. Anuario estadístico y geográfico de Veracruz de Ignacio de la Llave 2016.
Componente Salud</oddHeader>
    <oddFooter>&amp;R&amp;P/&amp;N</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2"/>
  <dimension ref="A1:H49"/>
  <sheetViews>
    <sheetView view="pageLayout" zoomScaleNormal="100" workbookViewId="0">
      <selection activeCell="D6" sqref="D6"/>
    </sheetView>
  </sheetViews>
  <sheetFormatPr baseColWidth="10" defaultColWidth="0" defaultRowHeight="10.199999999999999" zeroHeight="1" x14ac:dyDescent="0.2"/>
  <cols>
    <col min="1" max="1" width="2.140625" customWidth="1"/>
    <col min="2" max="2" width="2.85546875" customWidth="1"/>
    <col min="3" max="3" width="1.42578125" customWidth="1"/>
    <col min="4" max="4" width="28.7109375" customWidth="1"/>
    <col min="5" max="5" width="20.140625" customWidth="1"/>
    <col min="6" max="6" width="30" customWidth="1"/>
    <col min="7" max="7" width="29.85546875" customWidth="1"/>
  </cols>
  <sheetData>
    <row r="1" spans="1:8" ht="7.5" customHeight="1" x14ac:dyDescent="0.2"/>
    <row r="2" spans="1:8" ht="13.2" x14ac:dyDescent="0.25">
      <c r="A2" s="412" t="s">
        <v>340</v>
      </c>
      <c r="B2" s="413"/>
      <c r="C2" s="413"/>
      <c r="D2" s="413"/>
      <c r="E2" s="413"/>
      <c r="F2" s="413"/>
      <c r="G2" s="314" t="s">
        <v>339</v>
      </c>
      <c r="H2" t="s">
        <v>1</v>
      </c>
    </row>
    <row r="3" spans="1:8" ht="13.2" x14ac:dyDescent="0.25">
      <c r="A3" s="412" t="s">
        <v>338</v>
      </c>
      <c r="B3" s="413"/>
      <c r="C3" s="413"/>
      <c r="D3" s="413"/>
      <c r="E3" s="413"/>
      <c r="F3" s="413"/>
    </row>
    <row r="4" spans="1:8" ht="13.2" x14ac:dyDescent="0.25">
      <c r="A4" s="412" t="s">
        <v>913</v>
      </c>
      <c r="B4" s="413"/>
      <c r="C4" s="413"/>
      <c r="D4" s="413"/>
      <c r="E4" s="413"/>
      <c r="F4" s="413"/>
    </row>
    <row r="5" spans="1:8" ht="13.2" x14ac:dyDescent="0.25">
      <c r="A5" s="390" t="s">
        <v>898</v>
      </c>
      <c r="B5" s="414"/>
      <c r="C5" s="414"/>
      <c r="D5" s="414"/>
      <c r="E5" s="414"/>
      <c r="F5" s="414"/>
    </row>
    <row r="6" spans="1:8" x14ac:dyDescent="0.2">
      <c r="A6" s="5"/>
      <c r="B6" s="5"/>
      <c r="C6" s="5"/>
      <c r="D6" s="5"/>
      <c r="E6" s="6"/>
      <c r="F6" s="6"/>
      <c r="G6" s="12"/>
    </row>
    <row r="7" spans="1:8" ht="1.5" customHeight="1" x14ac:dyDescent="0.2"/>
    <row r="8" spans="1:8" ht="22.5" customHeight="1" x14ac:dyDescent="0.2">
      <c r="A8" s="415" t="s">
        <v>336</v>
      </c>
      <c r="B8" s="594"/>
      <c r="C8" s="594"/>
      <c r="D8" s="594"/>
      <c r="E8" s="21" t="s">
        <v>4</v>
      </c>
      <c r="F8" s="10" t="s">
        <v>174</v>
      </c>
      <c r="G8" s="10" t="s">
        <v>173</v>
      </c>
    </row>
    <row r="9" spans="1:8" ht="1.5" customHeight="1" x14ac:dyDescent="0.2">
      <c r="A9" s="7"/>
      <c r="B9" s="7"/>
      <c r="C9" s="7"/>
      <c r="D9" s="7"/>
      <c r="E9" s="12"/>
      <c r="F9" s="12"/>
      <c r="G9" s="12"/>
    </row>
    <row r="10" spans="1:8" ht="23.25" customHeight="1" x14ac:dyDescent="0.2">
      <c r="A10" s="595" t="s">
        <v>4</v>
      </c>
      <c r="B10" s="595"/>
      <c r="C10" s="595"/>
      <c r="D10" s="595"/>
      <c r="E10" s="159">
        <f>SUM(F10:G10)</f>
        <v>69783</v>
      </c>
      <c r="F10" s="159">
        <f>SUM(F11:F16)</f>
        <v>24021</v>
      </c>
      <c r="G10" s="159">
        <f>SUM(G11:G16)</f>
        <v>45762</v>
      </c>
      <c r="H10" s="13"/>
    </row>
    <row r="11" spans="1:8" ht="23.25" customHeight="1" x14ac:dyDescent="0.2">
      <c r="A11" s="591" t="s">
        <v>192</v>
      </c>
      <c r="B11" s="591"/>
      <c r="C11" s="591"/>
      <c r="D11" s="591"/>
      <c r="E11" s="159">
        <f t="shared" ref="E11:E16" si="0">SUM(F11:G11)</f>
        <v>17271</v>
      </c>
      <c r="F11" s="160">
        <v>0</v>
      </c>
      <c r="G11" s="160">
        <v>17271</v>
      </c>
      <c r="H11" s="153"/>
    </row>
    <row r="12" spans="1:8" ht="42.75" customHeight="1" x14ac:dyDescent="0.2">
      <c r="A12" s="591" t="s">
        <v>719</v>
      </c>
      <c r="B12" s="591"/>
      <c r="C12" s="591"/>
      <c r="D12" s="591"/>
      <c r="E12" s="386">
        <f t="shared" si="0"/>
        <v>9261</v>
      </c>
      <c r="F12" s="387">
        <v>5144</v>
      </c>
      <c r="G12" s="387">
        <v>4117</v>
      </c>
      <c r="H12" s="13"/>
    </row>
    <row r="13" spans="1:8" ht="28.5" customHeight="1" x14ac:dyDescent="0.2">
      <c r="A13" s="591" t="s">
        <v>196</v>
      </c>
      <c r="B13" s="591"/>
      <c r="C13" s="591"/>
      <c r="D13" s="591"/>
      <c r="E13" s="159">
        <f t="shared" si="0"/>
        <v>7834</v>
      </c>
      <c r="F13" s="160">
        <v>3444</v>
      </c>
      <c r="G13" s="160">
        <v>4390</v>
      </c>
      <c r="H13" s="13"/>
    </row>
    <row r="14" spans="1:8" ht="28.5" customHeight="1" x14ac:dyDescent="0.2">
      <c r="A14" s="591" t="s">
        <v>720</v>
      </c>
      <c r="B14" s="591"/>
      <c r="C14" s="591"/>
      <c r="D14" s="591"/>
      <c r="E14" s="159">
        <f t="shared" si="0"/>
        <v>6035</v>
      </c>
      <c r="F14" s="160">
        <v>2879</v>
      </c>
      <c r="G14" s="160">
        <v>3156</v>
      </c>
      <c r="H14" s="13"/>
    </row>
    <row r="15" spans="1:8" ht="28.5" customHeight="1" x14ac:dyDescent="0.2">
      <c r="A15" s="591" t="s">
        <v>193</v>
      </c>
      <c r="B15" s="591"/>
      <c r="C15" s="591"/>
      <c r="D15" s="591"/>
      <c r="E15" s="159">
        <f t="shared" si="0"/>
        <v>4669</v>
      </c>
      <c r="F15" s="160">
        <v>1880</v>
      </c>
      <c r="G15" s="160">
        <v>2789</v>
      </c>
      <c r="H15" s="13"/>
    </row>
    <row r="16" spans="1:8" ht="23.25" customHeight="1" x14ac:dyDescent="0.2">
      <c r="A16" s="416" t="s">
        <v>335</v>
      </c>
      <c r="B16" s="417"/>
      <c r="C16" s="417"/>
      <c r="D16" s="417"/>
      <c r="E16" s="159">
        <f t="shared" si="0"/>
        <v>24713</v>
      </c>
      <c r="F16" s="160">
        <v>10674</v>
      </c>
      <c r="G16" s="160">
        <v>14039</v>
      </c>
      <c r="H16" s="13"/>
    </row>
    <row r="17" spans="1:8" ht="17.25" customHeight="1" x14ac:dyDescent="0.2">
      <c r="A17" s="399"/>
      <c r="B17" s="399"/>
      <c r="C17" s="399"/>
      <c r="D17" s="14"/>
      <c r="E17" s="12"/>
      <c r="F17" s="12"/>
      <c r="G17" s="12"/>
      <c r="H17" s="13"/>
    </row>
    <row r="18" spans="1:8" ht="11.25" customHeight="1" x14ac:dyDescent="0.2">
      <c r="A18" s="13"/>
      <c r="B18" s="13"/>
      <c r="C18" s="13"/>
      <c r="D18" s="13"/>
      <c r="E18" s="13"/>
      <c r="F18" s="13"/>
      <c r="G18" s="15"/>
      <c r="H18" s="13"/>
    </row>
    <row r="19" spans="1:8" x14ac:dyDescent="0.2">
      <c r="A19" s="16" t="s">
        <v>9</v>
      </c>
      <c r="B19" s="13"/>
      <c r="C19" s="13"/>
      <c r="D19" s="403" t="s">
        <v>914</v>
      </c>
      <c r="E19" s="403"/>
      <c r="F19" s="403"/>
      <c r="G19" s="403"/>
      <c r="H19" s="13"/>
    </row>
    <row r="20" spans="1:8" x14ac:dyDescent="0.2">
      <c r="A20" s="13"/>
      <c r="B20" s="13"/>
      <c r="C20" s="13"/>
      <c r="D20" s="403"/>
      <c r="E20" s="403"/>
      <c r="F20" s="403"/>
      <c r="G20" s="403"/>
      <c r="H20" s="13"/>
    </row>
    <row r="21" spans="1:8" x14ac:dyDescent="0.2">
      <c r="A21" s="13"/>
      <c r="B21" s="13"/>
      <c r="C21" s="13"/>
      <c r="D21" s="576" t="s">
        <v>211</v>
      </c>
      <c r="E21" s="576"/>
      <c r="F21" s="576"/>
      <c r="G21" s="576"/>
      <c r="H21" s="13"/>
    </row>
    <row r="22" spans="1:8" x14ac:dyDescent="0.2">
      <c r="A22" s="16" t="s">
        <v>12</v>
      </c>
      <c r="B22" s="13"/>
      <c r="C22" s="59"/>
      <c r="D22" s="585" t="s">
        <v>334</v>
      </c>
      <c r="E22" s="586"/>
      <c r="F22" s="586"/>
      <c r="G22" s="586"/>
      <c r="H22" s="13"/>
    </row>
    <row r="23" spans="1:8" hidden="1" x14ac:dyDescent="0.2">
      <c r="A23" t="s">
        <v>1</v>
      </c>
    </row>
    <row r="24" spans="1:8" hidden="1" x14ac:dyDescent="0.2"/>
    <row r="25" spans="1:8" hidden="1" x14ac:dyDescent="0.2"/>
    <row r="26" spans="1:8" hidden="1" x14ac:dyDescent="0.2"/>
    <row r="27" spans="1:8" hidden="1" x14ac:dyDescent="0.2"/>
    <row r="28" spans="1:8" hidden="1" x14ac:dyDescent="0.2"/>
    <row r="29" spans="1:8" hidden="1" x14ac:dyDescent="0.2"/>
    <row r="30" spans="1:8" hidden="1" x14ac:dyDescent="0.2"/>
    <row r="31" spans="1:8" hidden="1" x14ac:dyDescent="0.2"/>
    <row r="32" spans="1:8" hidden="1" x14ac:dyDescent="0.2"/>
    <row r="33" hidden="1" x14ac:dyDescent="0.2"/>
    <row r="34" hidden="1" x14ac:dyDescent="0.2"/>
    <row r="35" hidden="1" x14ac:dyDescent="0.2"/>
    <row r="36" hidden="1" x14ac:dyDescent="0.2"/>
    <row r="37" hidden="1" x14ac:dyDescent="0.2"/>
    <row r="38" hidden="1" x14ac:dyDescent="0.2"/>
    <row r="39" hidden="1" x14ac:dyDescent="0.2"/>
    <row r="40" hidden="1" x14ac:dyDescent="0.2"/>
    <row r="41" hidden="1" x14ac:dyDescent="0.2"/>
    <row r="42" hidden="1" x14ac:dyDescent="0.2"/>
    <row r="43" hidden="1" x14ac:dyDescent="0.2"/>
    <row r="44" hidden="1" x14ac:dyDescent="0.2"/>
    <row r="45" hidden="1" x14ac:dyDescent="0.2"/>
    <row r="46" hidden="1" x14ac:dyDescent="0.2"/>
    <row r="47" hidden="1" x14ac:dyDescent="0.2"/>
    <row r="48" hidden="1" x14ac:dyDescent="0.2"/>
    <row r="49" ht="23.25" hidden="1" customHeight="1" x14ac:dyDescent="0.2"/>
  </sheetData>
  <mergeCells count="16">
    <mergeCell ref="D19:G20"/>
    <mergeCell ref="D21:G21"/>
    <mergeCell ref="A14:D14"/>
    <mergeCell ref="A15:D15"/>
    <mergeCell ref="A16:D16"/>
    <mergeCell ref="D22:G22"/>
    <mergeCell ref="A11:D11"/>
    <mergeCell ref="A17:C17"/>
    <mergeCell ref="A12:D12"/>
    <mergeCell ref="A13:D13"/>
    <mergeCell ref="A2:F2"/>
    <mergeCell ref="A3:F3"/>
    <mergeCell ref="A4:F4"/>
    <mergeCell ref="A5:F5"/>
    <mergeCell ref="A8:D8"/>
    <mergeCell ref="A10:D10"/>
  </mergeCells>
  <hyperlinks>
    <hyperlink ref="G2" location="Índice!A1" tooltip="Ir a Índice" display="Índice!A1"/>
  </hyperlinks>
  <pageMargins left="0.78740157480314965" right="0.59055118110236204" top="1.03125" bottom="0.86614173228346458" header="0" footer="0.39370078740157499"/>
  <pageSetup orientation="portrait" r:id="rId1"/>
  <headerFooter alignWithMargins="0">
    <oddHeader>&amp;L&amp;"Arial,Negrita"&amp;12&amp;K000080 INEGI. Anuario estadístico y geográfico de Veracruz de Ignacio de la Llave 2016.
Componente Salud</oddHeader>
    <oddFooter>&amp;R&amp;P/&amp;N</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3"/>
  <dimension ref="A1:G40"/>
  <sheetViews>
    <sheetView view="pageLayout" zoomScaleNormal="100" workbookViewId="0">
      <selection activeCell="D4" sqref="D4"/>
    </sheetView>
  </sheetViews>
  <sheetFormatPr baseColWidth="10" defaultColWidth="0" defaultRowHeight="10.199999999999999" zeroHeight="1" x14ac:dyDescent="0.2"/>
  <cols>
    <col min="1" max="1" width="2.140625" customWidth="1"/>
    <col min="2" max="2" width="2.85546875" customWidth="1"/>
    <col min="3" max="3" width="1.42578125" customWidth="1"/>
    <col min="4" max="4" width="23.42578125" customWidth="1"/>
    <col min="5" max="5" width="42" customWidth="1"/>
    <col min="6" max="6" width="43" customWidth="1"/>
    <col min="7" max="7" width="15.28515625" hidden="1" customWidth="1"/>
  </cols>
  <sheetData>
    <row r="1" spans="1:7" ht="7.5" customHeight="1" x14ac:dyDescent="0.2"/>
    <row r="2" spans="1:7" ht="13.2" x14ac:dyDescent="0.25">
      <c r="A2" s="412" t="s">
        <v>915</v>
      </c>
      <c r="B2" s="413"/>
      <c r="C2" s="413"/>
      <c r="D2" s="413"/>
      <c r="E2" s="413"/>
      <c r="F2" s="314" t="s">
        <v>350</v>
      </c>
      <c r="G2" t="s">
        <v>1</v>
      </c>
    </row>
    <row r="3" spans="1:7" ht="13.2" x14ac:dyDescent="0.25">
      <c r="A3" s="390" t="s">
        <v>898</v>
      </c>
      <c r="B3" s="414"/>
      <c r="C3" s="414"/>
      <c r="D3" s="414"/>
      <c r="E3" s="414"/>
    </row>
    <row r="4" spans="1:7" x14ac:dyDescent="0.2">
      <c r="A4" s="5"/>
      <c r="B4" s="5"/>
      <c r="C4" s="5"/>
      <c r="D4" s="5"/>
      <c r="E4" s="5"/>
      <c r="F4" s="7"/>
    </row>
    <row r="5" spans="1:7" ht="1.5" customHeight="1" x14ac:dyDescent="0.2"/>
    <row r="6" spans="1:7" x14ac:dyDescent="0.2">
      <c r="A6" s="400" t="s">
        <v>79</v>
      </c>
      <c r="B6" s="415"/>
      <c r="C6" s="415"/>
      <c r="D6" s="415"/>
      <c r="E6" s="9"/>
      <c r="F6" s="11" t="s">
        <v>4</v>
      </c>
    </row>
    <row r="7" spans="1:7" ht="1.5" customHeight="1" x14ac:dyDescent="0.2">
      <c r="A7" s="7"/>
      <c r="B7" s="7"/>
      <c r="C7" s="7"/>
      <c r="D7" s="7"/>
      <c r="E7" s="7"/>
      <c r="F7" s="7"/>
    </row>
    <row r="8" spans="1:7" ht="23.25" customHeight="1" x14ac:dyDescent="0.2">
      <c r="A8" s="596" t="s">
        <v>349</v>
      </c>
      <c r="B8" s="573"/>
      <c r="C8" s="573"/>
      <c r="D8" s="573"/>
      <c r="E8" s="13"/>
      <c r="F8" s="102">
        <f>SUM(F9:F12)</f>
        <v>2079162</v>
      </c>
    </row>
    <row r="9" spans="1:7" ht="23.25" customHeight="1" x14ac:dyDescent="0.2">
      <c r="A9" s="457" t="s">
        <v>36</v>
      </c>
      <c r="B9" s="458"/>
      <c r="C9" s="458"/>
      <c r="D9" s="458"/>
      <c r="E9" s="13"/>
      <c r="F9" s="102">
        <v>1321623</v>
      </c>
    </row>
    <row r="10" spans="1:7" ht="17.25" customHeight="1" x14ac:dyDescent="0.2">
      <c r="A10" s="457" t="s">
        <v>317</v>
      </c>
      <c r="B10" s="458"/>
      <c r="C10" s="458"/>
      <c r="D10" s="458"/>
      <c r="E10" s="13"/>
      <c r="F10" s="102">
        <v>586042</v>
      </c>
    </row>
    <row r="11" spans="1:7" ht="17.25" customHeight="1" x14ac:dyDescent="0.2">
      <c r="A11" s="457" t="s">
        <v>97</v>
      </c>
      <c r="B11" s="458"/>
      <c r="C11" s="458"/>
      <c r="D11" s="458"/>
      <c r="E11" s="13"/>
      <c r="F11" s="102">
        <v>22778</v>
      </c>
    </row>
    <row r="12" spans="1:7" ht="17.25" customHeight="1" x14ac:dyDescent="0.2">
      <c r="A12" s="483" t="s">
        <v>96</v>
      </c>
      <c r="B12" s="458"/>
      <c r="C12" s="458"/>
      <c r="D12" s="458"/>
      <c r="E12" s="13"/>
      <c r="F12" s="102">
        <v>148719</v>
      </c>
    </row>
    <row r="13" spans="1:7" ht="23.25" customHeight="1" x14ac:dyDescent="0.2">
      <c r="A13" s="597" t="s">
        <v>348</v>
      </c>
      <c r="B13" s="598"/>
      <c r="C13" s="598"/>
      <c r="D13" s="598"/>
      <c r="E13" s="13"/>
      <c r="F13" s="102">
        <v>634637</v>
      </c>
    </row>
    <row r="14" spans="1:7" ht="17.25" customHeight="1" x14ac:dyDescent="0.2">
      <c r="A14" s="597" t="s">
        <v>347</v>
      </c>
      <c r="B14" s="598"/>
      <c r="C14" s="598"/>
      <c r="D14" s="598"/>
      <c r="E14" s="13"/>
      <c r="F14" s="102">
        <v>1875</v>
      </c>
    </row>
    <row r="15" spans="1:7" ht="17.25" customHeight="1" x14ac:dyDescent="0.2">
      <c r="A15" s="597" t="s">
        <v>346</v>
      </c>
      <c r="B15" s="598"/>
      <c r="C15" s="598"/>
      <c r="D15" s="598"/>
      <c r="E15" s="13"/>
      <c r="F15" s="102">
        <v>183763</v>
      </c>
    </row>
    <row r="16" spans="1:7" ht="17.25" customHeight="1" x14ac:dyDescent="0.2">
      <c r="A16" s="597" t="s">
        <v>345</v>
      </c>
      <c r="B16" s="598"/>
      <c r="C16" s="598"/>
      <c r="D16" s="598"/>
      <c r="E16" s="13"/>
      <c r="F16" s="102">
        <v>35870</v>
      </c>
    </row>
    <row r="17" spans="1:6" ht="17.25" customHeight="1" x14ac:dyDescent="0.2">
      <c r="A17" s="597" t="s">
        <v>344</v>
      </c>
      <c r="B17" s="598"/>
      <c r="C17" s="598"/>
      <c r="D17" s="598"/>
      <c r="E17" s="13"/>
      <c r="F17" s="102">
        <v>125</v>
      </c>
    </row>
    <row r="18" spans="1:6" ht="17.25" customHeight="1" x14ac:dyDescent="0.2">
      <c r="A18" s="597" t="s">
        <v>88</v>
      </c>
      <c r="B18" s="598"/>
      <c r="C18" s="598"/>
      <c r="D18" s="598"/>
      <c r="E18" s="13"/>
      <c r="F18" s="102">
        <v>37918</v>
      </c>
    </row>
    <row r="19" spans="1:6" ht="17.25" customHeight="1" x14ac:dyDescent="0.2">
      <c r="A19" s="597" t="s">
        <v>87</v>
      </c>
      <c r="B19" s="598"/>
      <c r="C19" s="598"/>
      <c r="D19" s="598"/>
      <c r="E19" s="13"/>
      <c r="F19" s="102">
        <v>3460</v>
      </c>
    </row>
    <row r="20" spans="1:6" ht="17.25" customHeight="1" x14ac:dyDescent="0.2">
      <c r="A20" s="597" t="s">
        <v>343</v>
      </c>
      <c r="B20" s="598"/>
      <c r="C20" s="598"/>
      <c r="D20" s="598"/>
      <c r="E20" s="13"/>
      <c r="F20" s="102">
        <v>97928</v>
      </c>
    </row>
    <row r="21" spans="1:6" ht="17.25" customHeight="1" x14ac:dyDescent="0.2">
      <c r="A21" s="597" t="s">
        <v>342</v>
      </c>
      <c r="B21" s="598"/>
      <c r="C21" s="598"/>
      <c r="D21" s="598"/>
      <c r="E21" s="13"/>
      <c r="F21" s="102">
        <v>0</v>
      </c>
    </row>
    <row r="22" spans="1:6" ht="17.25" customHeight="1" x14ac:dyDescent="0.2">
      <c r="A22" s="597" t="s">
        <v>341</v>
      </c>
      <c r="B22" s="598"/>
      <c r="C22" s="598"/>
      <c r="D22" s="598"/>
      <c r="E22" s="13"/>
      <c r="F22" s="102">
        <v>52456</v>
      </c>
    </row>
    <row r="23" spans="1:6" ht="17.25" customHeight="1" x14ac:dyDescent="0.2">
      <c r="A23" s="601"/>
      <c r="B23" s="601"/>
      <c r="C23" s="601"/>
      <c r="D23" s="601"/>
      <c r="E23" s="14"/>
      <c r="F23" s="14"/>
    </row>
    <row r="24" spans="1:6" ht="11.25" customHeight="1" x14ac:dyDescent="0.2">
      <c r="A24" s="13"/>
      <c r="B24" s="13"/>
      <c r="C24" s="13"/>
      <c r="D24" s="13"/>
      <c r="E24" s="13"/>
      <c r="F24" s="15"/>
    </row>
    <row r="25" spans="1:6" x14ac:dyDescent="0.2">
      <c r="A25" s="103" t="s">
        <v>9</v>
      </c>
      <c r="B25" s="1"/>
      <c r="C25" s="163"/>
      <c r="D25" s="403" t="s">
        <v>678</v>
      </c>
      <c r="E25" s="403"/>
      <c r="F25" s="403"/>
    </row>
    <row r="26" spans="1:6" x14ac:dyDescent="0.2">
      <c r="A26" s="103"/>
      <c r="B26" s="1"/>
      <c r="C26" s="163"/>
      <c r="D26" s="403"/>
      <c r="E26" s="403"/>
      <c r="F26" s="403"/>
    </row>
    <row r="27" spans="1:6" x14ac:dyDescent="0.2">
      <c r="A27" s="16" t="s">
        <v>10</v>
      </c>
      <c r="B27" s="20"/>
      <c r="C27" s="382"/>
      <c r="D27" s="500" t="s">
        <v>674</v>
      </c>
      <c r="E27" s="500"/>
      <c r="F27" s="500"/>
    </row>
    <row r="28" spans="1:6" x14ac:dyDescent="0.2">
      <c r="A28" s="16"/>
      <c r="B28" s="47"/>
      <c r="C28" s="382"/>
      <c r="D28" s="500"/>
      <c r="E28" s="500"/>
      <c r="F28" s="500"/>
    </row>
    <row r="29" spans="1:6" x14ac:dyDescent="0.2">
      <c r="A29" s="16" t="s">
        <v>7</v>
      </c>
      <c r="B29" s="13"/>
      <c r="C29" s="42"/>
      <c r="D29" s="588" t="s">
        <v>675</v>
      </c>
      <c r="E29" s="588"/>
      <c r="F29" s="588"/>
    </row>
    <row r="30" spans="1:6" x14ac:dyDescent="0.2">
      <c r="A30" s="16" t="s">
        <v>29</v>
      </c>
      <c r="B30" s="13"/>
      <c r="C30" s="42"/>
      <c r="D30" s="588" t="s">
        <v>677</v>
      </c>
      <c r="E30" s="588"/>
      <c r="F30" s="588"/>
    </row>
    <row r="31" spans="1:6" x14ac:dyDescent="0.2">
      <c r="A31" s="16" t="s">
        <v>28</v>
      </c>
      <c r="B31" s="80"/>
      <c r="C31" s="388"/>
      <c r="D31" s="500" t="s">
        <v>712</v>
      </c>
      <c r="E31" s="500"/>
      <c r="F31" s="500"/>
    </row>
    <row r="32" spans="1:6" x14ac:dyDescent="0.2">
      <c r="A32" s="16"/>
      <c r="B32" s="77"/>
      <c r="C32" s="388"/>
      <c r="D32" s="500"/>
      <c r="E32" s="500"/>
      <c r="F32" s="500"/>
    </row>
    <row r="33" spans="1:6" x14ac:dyDescent="0.2">
      <c r="A33" s="42"/>
      <c r="B33" s="388"/>
      <c r="C33" s="388"/>
      <c r="D33" s="500"/>
      <c r="E33" s="500"/>
      <c r="F33" s="500"/>
    </row>
    <row r="34" spans="1:6" x14ac:dyDescent="0.2">
      <c r="A34" s="16" t="s">
        <v>136</v>
      </c>
      <c r="B34" s="85"/>
      <c r="C34" s="388"/>
      <c r="D34" s="500" t="s">
        <v>83</v>
      </c>
      <c r="E34" s="500"/>
      <c r="F34" s="500"/>
    </row>
    <row r="35" spans="1:6" x14ac:dyDescent="0.2">
      <c r="A35" s="42"/>
      <c r="B35" s="388"/>
      <c r="C35" s="388"/>
      <c r="D35" s="500"/>
      <c r="E35" s="500"/>
      <c r="F35" s="500"/>
    </row>
    <row r="36" spans="1:6" x14ac:dyDescent="0.2">
      <c r="A36" s="16" t="s">
        <v>134</v>
      </c>
      <c r="B36" s="163"/>
      <c r="C36" s="164"/>
      <c r="D36" s="500" t="s">
        <v>679</v>
      </c>
      <c r="E36" s="501"/>
      <c r="F36" s="501"/>
    </row>
    <row r="37" spans="1:6" x14ac:dyDescent="0.2">
      <c r="A37" s="16"/>
      <c r="B37" s="163"/>
      <c r="C37" s="163"/>
      <c r="D37" s="501"/>
      <c r="E37" s="501"/>
      <c r="F37" s="501"/>
    </row>
    <row r="38" spans="1:6" x14ac:dyDescent="0.2">
      <c r="A38" s="16" t="s">
        <v>12</v>
      </c>
      <c r="B38" s="42"/>
      <c r="C38" s="42"/>
      <c r="D38" s="599" t="s">
        <v>676</v>
      </c>
      <c r="E38" s="600"/>
      <c r="F38" s="600"/>
    </row>
    <row r="39" spans="1:6" x14ac:dyDescent="0.2">
      <c r="A39" s="42"/>
      <c r="B39" s="42"/>
      <c r="C39" s="42"/>
      <c r="D39" s="600"/>
      <c r="E39" s="600"/>
      <c r="F39" s="600"/>
    </row>
    <row r="40" spans="1:6" hidden="1" x14ac:dyDescent="0.2">
      <c r="A40" s="266" t="s">
        <v>1</v>
      </c>
      <c r="B40" s="42"/>
      <c r="C40" s="42"/>
      <c r="D40" s="42"/>
      <c r="E40" s="13"/>
      <c r="F40" s="13"/>
    </row>
  </sheetData>
  <mergeCells count="27">
    <mergeCell ref="D36:F37"/>
    <mergeCell ref="A23:D23"/>
    <mergeCell ref="A22:D22"/>
    <mergeCell ref="D29:F29"/>
    <mergeCell ref="A11:D11"/>
    <mergeCell ref="A16:D16"/>
    <mergeCell ref="D30:F30"/>
    <mergeCell ref="D31:F33"/>
    <mergeCell ref="D34:F35"/>
    <mergeCell ref="A17:D17"/>
    <mergeCell ref="A14:D14"/>
    <mergeCell ref="A15:D15"/>
    <mergeCell ref="D38:F39"/>
    <mergeCell ref="D25:F26"/>
    <mergeCell ref="D27:F28"/>
    <mergeCell ref="A20:D20"/>
    <mergeCell ref="A21:D21"/>
    <mergeCell ref="A18:D18"/>
    <mergeCell ref="A19:D19"/>
    <mergeCell ref="A6:D6"/>
    <mergeCell ref="A8:D8"/>
    <mergeCell ref="A2:E2"/>
    <mergeCell ref="A3:E3"/>
    <mergeCell ref="A12:D12"/>
    <mergeCell ref="A13:D13"/>
    <mergeCell ref="A10:D10"/>
    <mergeCell ref="A9:D9"/>
  </mergeCells>
  <hyperlinks>
    <hyperlink ref="F2" location="Índice!A1" tooltip="Ir a Índice" display="Índice!A1"/>
  </hyperlinks>
  <pageMargins left="0.78740157480314965" right="0.59055118110236204" top="0.96875" bottom="0.86614173228346458" header="0" footer="0.39370078740157499"/>
  <pageSetup orientation="portrait" r:id="rId1"/>
  <headerFooter alignWithMargins="0">
    <oddHeader>&amp;L&amp;"Arial,Negrita"&amp;12&amp;K000080INEGI. Anuario estadístico y geográfico de Veracruz de Ignacio de la Llave 2016.
Componente Salud</oddHeader>
    <oddFooter>&amp;R&amp;P/&amp;N</oddFooter>
  </headerFooter>
  <ignoredErrors>
    <ignoredError sqref="F8" formulaRange="1"/>
  </ignoredError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3"/>
  <dimension ref="A1:Y235"/>
  <sheetViews>
    <sheetView view="pageLayout" zoomScaleNormal="100" workbookViewId="0">
      <selection activeCell="D5" sqref="D5"/>
    </sheetView>
  </sheetViews>
  <sheetFormatPr baseColWidth="10" defaultColWidth="0" defaultRowHeight="10.199999999999999" zeroHeight="1" x14ac:dyDescent="0.2"/>
  <cols>
    <col min="1" max="1" width="2.140625" customWidth="1"/>
    <col min="2" max="2" width="2.85546875" customWidth="1"/>
    <col min="3" max="3" width="1.42578125" customWidth="1"/>
    <col min="4" max="4" width="30.140625" customWidth="1"/>
    <col min="5" max="5" width="9.140625" bestFit="1" customWidth="1"/>
    <col min="6" max="7" width="17.28515625" customWidth="1"/>
    <col min="8" max="8" width="5.28515625" customWidth="1"/>
    <col min="9" max="9" width="28.140625" customWidth="1"/>
    <col min="10" max="10" width="2.28515625" customWidth="1"/>
    <col min="11" max="11" width="11.85546875" hidden="1" customWidth="1"/>
    <col min="12" max="14" width="0" hidden="1" customWidth="1"/>
    <col min="15" max="25" width="14.28515625" style="112" hidden="1" customWidth="1"/>
  </cols>
  <sheetData>
    <row r="1" spans="1:24" ht="7.5" customHeight="1" x14ac:dyDescent="0.2"/>
    <row r="2" spans="1:24" ht="13.2" x14ac:dyDescent="0.25">
      <c r="A2" s="412" t="s">
        <v>356</v>
      </c>
      <c r="B2" s="413"/>
      <c r="C2" s="413"/>
      <c r="D2" s="413"/>
      <c r="E2" s="413"/>
      <c r="F2" s="413"/>
      <c r="G2" s="413"/>
      <c r="H2" s="64"/>
      <c r="I2" s="395" t="s">
        <v>355</v>
      </c>
      <c r="J2" s="395"/>
      <c r="K2" t="s">
        <v>1</v>
      </c>
      <c r="O2" s="126"/>
      <c r="P2" s="127"/>
      <c r="Q2" s="127"/>
      <c r="R2" s="127"/>
      <c r="S2" s="127"/>
      <c r="T2" s="127"/>
      <c r="U2" s="127"/>
      <c r="V2" s="127"/>
      <c r="W2" s="128"/>
      <c r="X2" s="128"/>
    </row>
    <row r="3" spans="1:24" ht="13.2" x14ac:dyDescent="0.25">
      <c r="A3" s="412" t="s">
        <v>916</v>
      </c>
      <c r="B3" s="413"/>
      <c r="C3" s="413"/>
      <c r="D3" s="413"/>
      <c r="E3" s="413"/>
      <c r="F3" s="413"/>
      <c r="G3" s="413"/>
      <c r="H3" s="64"/>
      <c r="I3" s="63"/>
      <c r="O3" s="126"/>
      <c r="P3" s="127"/>
      <c r="Q3" s="127"/>
      <c r="R3" s="127"/>
      <c r="S3" s="127"/>
      <c r="T3" s="127"/>
      <c r="U3" s="127"/>
      <c r="V3" s="127"/>
      <c r="W3" s="129"/>
    </row>
    <row r="4" spans="1:24" ht="13.2" x14ac:dyDescent="0.25">
      <c r="A4" s="390" t="s">
        <v>898</v>
      </c>
      <c r="B4" s="414"/>
      <c r="C4" s="414"/>
      <c r="D4" s="414"/>
      <c r="E4" s="414"/>
      <c r="F4" s="414"/>
      <c r="G4" s="414"/>
      <c r="H4" s="37"/>
      <c r="I4" s="44"/>
      <c r="O4" s="126"/>
      <c r="P4" s="127"/>
      <c r="Q4" s="127"/>
      <c r="R4" s="127"/>
      <c r="S4" s="127"/>
      <c r="T4" s="127"/>
      <c r="U4" s="127"/>
      <c r="V4" s="130"/>
      <c r="W4" s="131"/>
    </row>
    <row r="5" spans="1:24" x14ac:dyDescent="0.2">
      <c r="A5" s="14"/>
      <c r="B5" s="14"/>
      <c r="C5" s="14"/>
      <c r="D5" s="14"/>
      <c r="E5" s="14"/>
      <c r="F5" s="14"/>
      <c r="G5" s="14"/>
      <c r="H5" s="14"/>
      <c r="I5" s="5"/>
      <c r="J5" s="7"/>
      <c r="O5" s="114"/>
      <c r="P5" s="114"/>
      <c r="Q5" s="114"/>
      <c r="R5" s="114"/>
      <c r="S5" s="114"/>
      <c r="T5" s="114"/>
      <c r="U5" s="114"/>
      <c r="V5" s="114"/>
      <c r="W5" s="132"/>
    </row>
    <row r="6" spans="1:24" ht="1.5" customHeight="1" x14ac:dyDescent="0.2"/>
    <row r="7" spans="1:24" ht="11.25" customHeight="1" x14ac:dyDescent="0.2">
      <c r="A7" s="400" t="s">
        <v>3</v>
      </c>
      <c r="B7" s="400"/>
      <c r="C7" s="400"/>
      <c r="D7" s="400"/>
      <c r="E7" s="606" t="s">
        <v>353</v>
      </c>
      <c r="F7" s="606"/>
      <c r="G7" s="606"/>
      <c r="H7" s="62"/>
      <c r="I7" s="605" t="s">
        <v>917</v>
      </c>
      <c r="J7" s="501"/>
      <c r="O7" s="133"/>
      <c r="P7" s="133"/>
      <c r="Q7" s="133"/>
      <c r="R7" s="133"/>
      <c r="S7" s="134"/>
      <c r="T7" s="134"/>
      <c r="U7" s="134"/>
      <c r="V7" s="135"/>
      <c r="W7" s="136"/>
      <c r="X7" s="137"/>
    </row>
    <row r="8" spans="1:24" ht="1.5" customHeight="1" x14ac:dyDescent="0.2">
      <c r="A8" s="400"/>
      <c r="B8" s="400"/>
      <c r="C8" s="400"/>
      <c r="D8" s="400"/>
      <c r="E8" s="61"/>
      <c r="F8" s="61"/>
      <c r="G8" s="61"/>
      <c r="H8" s="57"/>
      <c r="I8" s="605"/>
      <c r="J8" s="501"/>
      <c r="O8" s="133"/>
      <c r="P8" s="133"/>
      <c r="Q8" s="133"/>
      <c r="R8" s="133"/>
      <c r="S8" s="135"/>
      <c r="T8" s="135"/>
      <c r="U8" s="135"/>
      <c r="V8" s="135"/>
      <c r="W8" s="136"/>
      <c r="X8" s="137"/>
    </row>
    <row r="9" spans="1:24" ht="1.5" customHeight="1" x14ac:dyDescent="0.2">
      <c r="A9" s="400"/>
      <c r="B9" s="400"/>
      <c r="C9" s="400"/>
      <c r="D9" s="400"/>
      <c r="I9" s="605"/>
      <c r="J9" s="501"/>
      <c r="O9" s="133"/>
      <c r="P9" s="133"/>
      <c r="Q9" s="133"/>
      <c r="R9" s="133"/>
      <c r="W9" s="136"/>
      <c r="X9" s="137"/>
    </row>
    <row r="10" spans="1:24" ht="11.25" customHeight="1" x14ac:dyDescent="0.2">
      <c r="A10" s="400"/>
      <c r="B10" s="400"/>
      <c r="C10" s="400"/>
      <c r="D10" s="400"/>
      <c r="E10" s="9" t="s">
        <v>4</v>
      </c>
      <c r="F10" s="9" t="s">
        <v>174</v>
      </c>
      <c r="G10" s="9" t="s">
        <v>173</v>
      </c>
      <c r="H10" s="9"/>
      <c r="I10" s="605"/>
      <c r="J10" s="501"/>
      <c r="O10" s="133"/>
      <c r="P10" s="133"/>
      <c r="Q10" s="133"/>
      <c r="R10" s="133"/>
      <c r="S10" s="138"/>
      <c r="T10" s="138"/>
      <c r="U10" s="138"/>
      <c r="V10" s="138"/>
      <c r="W10" s="136"/>
      <c r="X10" s="137"/>
    </row>
    <row r="11" spans="1:24" ht="1.5" customHeight="1" x14ac:dyDescent="0.2">
      <c r="A11" s="7"/>
      <c r="B11" s="7"/>
      <c r="C11" s="7"/>
      <c r="D11" s="7"/>
      <c r="E11" s="7"/>
      <c r="F11" s="7"/>
      <c r="G11" s="7"/>
      <c r="H11" s="7"/>
      <c r="I11" s="7"/>
      <c r="J11" s="7"/>
    </row>
    <row r="12" spans="1:24" ht="12" customHeight="1" x14ac:dyDescent="0.2">
      <c r="A12" s="1"/>
      <c r="B12" s="1"/>
      <c r="C12" s="1"/>
      <c r="D12" s="1"/>
      <c r="E12" s="1"/>
      <c r="F12" s="1"/>
      <c r="G12" s="1"/>
      <c r="H12" s="1"/>
      <c r="I12" s="1"/>
      <c r="J12" s="1"/>
    </row>
    <row r="13" spans="1:24" ht="11.25" customHeight="1" x14ac:dyDescent="0.2">
      <c r="A13" s="567" t="s">
        <v>8</v>
      </c>
      <c r="B13" s="568"/>
      <c r="C13" s="568"/>
      <c r="D13" s="568"/>
      <c r="E13" s="98">
        <f>SUM(F13:G13)</f>
        <v>4430954</v>
      </c>
      <c r="F13" s="98">
        <f>SUM(F14:F225)</f>
        <v>2030501</v>
      </c>
      <c r="G13" s="98">
        <f>SUM(G14:G225)</f>
        <v>2400453</v>
      </c>
      <c r="H13" s="98"/>
      <c r="I13" s="98">
        <f>SUM(I14:I225)</f>
        <v>2079162</v>
      </c>
      <c r="J13" s="13"/>
      <c r="O13" s="139"/>
      <c r="P13" s="140"/>
      <c r="Q13" s="140"/>
      <c r="R13" s="140"/>
      <c r="S13" s="141"/>
      <c r="T13" s="141"/>
      <c r="U13" s="141"/>
      <c r="V13" s="124"/>
      <c r="W13" s="141"/>
      <c r="X13" s="114"/>
    </row>
    <row r="14" spans="1:24" ht="23.25" customHeight="1" x14ac:dyDescent="0.2">
      <c r="A14" s="416" t="s">
        <v>599</v>
      </c>
      <c r="B14" s="416"/>
      <c r="C14" s="416"/>
      <c r="D14" s="416"/>
      <c r="E14" s="96">
        <f t="shared" ref="E14:E76" si="0">SUM(F14:G14)</f>
        <v>7247</v>
      </c>
      <c r="F14" s="96">
        <v>3555</v>
      </c>
      <c r="G14" s="96">
        <v>3692</v>
      </c>
      <c r="H14" s="96"/>
      <c r="I14" s="96">
        <v>3393</v>
      </c>
      <c r="J14" s="13"/>
      <c r="O14" s="123"/>
      <c r="P14" s="123"/>
      <c r="Q14" s="123"/>
      <c r="R14" s="123"/>
      <c r="S14" s="142"/>
      <c r="T14" s="142"/>
      <c r="U14" s="142"/>
      <c r="V14" s="124"/>
      <c r="W14" s="124"/>
      <c r="X14" s="114"/>
    </row>
    <row r="15" spans="1:24" x14ac:dyDescent="0.2">
      <c r="A15" s="416" t="s">
        <v>680</v>
      </c>
      <c r="B15" s="416"/>
      <c r="C15" s="416"/>
      <c r="D15" s="416"/>
      <c r="E15" s="96">
        <f t="shared" si="0"/>
        <v>2602</v>
      </c>
      <c r="F15" s="96">
        <v>1247</v>
      </c>
      <c r="G15" s="96">
        <v>1355</v>
      </c>
      <c r="H15" s="96"/>
      <c r="I15" s="96">
        <v>4278</v>
      </c>
      <c r="J15" s="13"/>
      <c r="O15" s="123"/>
      <c r="P15" s="123"/>
      <c r="Q15" s="123"/>
      <c r="R15" s="123"/>
      <c r="S15" s="142"/>
      <c r="T15" s="142"/>
      <c r="U15" s="142"/>
      <c r="V15" s="124"/>
      <c r="W15" s="124"/>
      <c r="X15" s="114"/>
    </row>
    <row r="16" spans="1:24" x14ac:dyDescent="0.2">
      <c r="A16" s="416" t="s">
        <v>598</v>
      </c>
      <c r="B16" s="416"/>
      <c r="C16" s="416"/>
      <c r="D16" s="416"/>
      <c r="E16" s="96">
        <f t="shared" si="0"/>
        <v>46788</v>
      </c>
      <c r="F16" s="96">
        <v>21157</v>
      </c>
      <c r="G16" s="96">
        <v>25631</v>
      </c>
      <c r="H16" s="96"/>
      <c r="I16" s="96">
        <v>10642</v>
      </c>
      <c r="J16" s="13"/>
      <c r="O16" s="123"/>
      <c r="P16" s="123"/>
      <c r="Q16" s="123"/>
      <c r="R16" s="123"/>
      <c r="S16" s="142"/>
      <c r="T16" s="142"/>
      <c r="U16" s="142"/>
      <c r="V16" s="124"/>
      <c r="W16" s="124"/>
      <c r="X16" s="114"/>
    </row>
    <row r="17" spans="1:24" x14ac:dyDescent="0.2">
      <c r="A17" s="416" t="s">
        <v>597</v>
      </c>
      <c r="B17" s="416"/>
      <c r="C17" s="416"/>
      <c r="D17" s="416"/>
      <c r="E17" s="96">
        <f t="shared" si="0"/>
        <v>24777</v>
      </c>
      <c r="F17" s="96">
        <v>11738</v>
      </c>
      <c r="G17" s="96">
        <v>13039</v>
      </c>
      <c r="H17" s="96"/>
      <c r="I17" s="96">
        <v>13130</v>
      </c>
      <c r="J17" s="13"/>
      <c r="O17" s="123"/>
      <c r="P17" s="123"/>
      <c r="Q17" s="123"/>
      <c r="R17" s="123"/>
      <c r="S17" s="142"/>
      <c r="T17" s="142"/>
      <c r="U17" s="142"/>
      <c r="V17" s="124"/>
      <c r="W17" s="124"/>
      <c r="X17" s="114"/>
    </row>
    <row r="18" spans="1:24" x14ac:dyDescent="0.2">
      <c r="A18" s="416" t="s">
        <v>596</v>
      </c>
      <c r="B18" s="416"/>
      <c r="C18" s="416"/>
      <c r="D18" s="416"/>
      <c r="E18" s="96">
        <f t="shared" si="0"/>
        <v>3881</v>
      </c>
      <c r="F18" s="96">
        <v>1854</v>
      </c>
      <c r="G18" s="96">
        <v>2027</v>
      </c>
      <c r="H18" s="96"/>
      <c r="I18" s="96">
        <v>196</v>
      </c>
      <c r="J18" s="13"/>
      <c r="O18" s="123"/>
      <c r="P18" s="123"/>
      <c r="Q18" s="123"/>
      <c r="R18" s="123"/>
      <c r="S18" s="142"/>
      <c r="T18" s="142"/>
      <c r="U18" s="142"/>
      <c r="V18" s="124"/>
      <c r="W18" s="124"/>
      <c r="X18" s="114"/>
    </row>
    <row r="19" spans="1:24" x14ac:dyDescent="0.2">
      <c r="A19" s="416" t="s">
        <v>595</v>
      </c>
      <c r="B19" s="416"/>
      <c r="C19" s="416"/>
      <c r="D19" s="416"/>
      <c r="E19" s="96">
        <f t="shared" si="0"/>
        <v>14818</v>
      </c>
      <c r="F19" s="96">
        <v>6724</v>
      </c>
      <c r="G19" s="96">
        <v>8094</v>
      </c>
      <c r="H19" s="96"/>
      <c r="I19" s="96">
        <v>8352</v>
      </c>
      <c r="J19" s="13"/>
      <c r="O19" s="123"/>
      <c r="P19" s="123"/>
      <c r="Q19" s="123"/>
      <c r="R19" s="123"/>
      <c r="S19" s="142"/>
      <c r="T19" s="142"/>
      <c r="U19" s="142"/>
      <c r="V19" s="124"/>
      <c r="W19" s="124"/>
      <c r="X19" s="114"/>
    </row>
    <row r="20" spans="1:24" ht="11.25" customHeight="1" x14ac:dyDescent="0.2">
      <c r="A20" s="416" t="s">
        <v>594</v>
      </c>
      <c r="B20" s="416"/>
      <c r="C20" s="416"/>
      <c r="D20" s="416"/>
      <c r="E20" s="96">
        <f t="shared" si="0"/>
        <v>20389</v>
      </c>
      <c r="F20" s="96">
        <v>9110</v>
      </c>
      <c r="G20" s="96">
        <v>11279</v>
      </c>
      <c r="H20" s="96"/>
      <c r="I20" s="96">
        <v>8521</v>
      </c>
      <c r="J20" s="13"/>
      <c r="O20" s="123"/>
      <c r="P20" s="123"/>
      <c r="Q20" s="123"/>
      <c r="R20" s="123"/>
      <c r="S20" s="142"/>
      <c r="T20" s="142"/>
      <c r="U20" s="142"/>
      <c r="V20" s="124"/>
      <c r="W20" s="124"/>
      <c r="X20" s="114"/>
    </row>
    <row r="21" spans="1:24" x14ac:dyDescent="0.2">
      <c r="A21" s="416" t="s">
        <v>593</v>
      </c>
      <c r="B21" s="416"/>
      <c r="C21" s="416"/>
      <c r="D21" s="416"/>
      <c r="E21" s="96">
        <f t="shared" si="0"/>
        <v>74649</v>
      </c>
      <c r="F21" s="96">
        <v>34984</v>
      </c>
      <c r="G21" s="96">
        <v>39665</v>
      </c>
      <c r="H21" s="96"/>
      <c r="I21" s="96">
        <v>21637</v>
      </c>
      <c r="J21" s="13"/>
      <c r="O21" s="123"/>
      <c r="P21" s="123"/>
      <c r="Q21" s="123"/>
      <c r="R21" s="123"/>
      <c r="S21" s="142"/>
      <c r="T21" s="142"/>
      <c r="U21" s="142"/>
      <c r="V21" s="124"/>
      <c r="W21" s="124"/>
      <c r="X21" s="114"/>
    </row>
    <row r="22" spans="1:24" x14ac:dyDescent="0.2">
      <c r="A22" s="416" t="s">
        <v>592</v>
      </c>
      <c r="B22" s="416"/>
      <c r="C22" s="416"/>
      <c r="D22" s="416"/>
      <c r="E22" s="96">
        <f t="shared" si="0"/>
        <v>7819</v>
      </c>
      <c r="F22" s="96">
        <v>3735</v>
      </c>
      <c r="G22" s="96">
        <v>4084</v>
      </c>
      <c r="H22" s="96"/>
      <c r="I22" s="96">
        <v>1578</v>
      </c>
      <c r="J22" s="13"/>
      <c r="O22" s="123"/>
      <c r="P22" s="123"/>
      <c r="Q22" s="123"/>
      <c r="R22" s="123"/>
      <c r="S22" s="142"/>
      <c r="T22" s="142"/>
      <c r="U22" s="142"/>
      <c r="V22" s="124"/>
      <c r="W22" s="124"/>
      <c r="X22" s="114"/>
    </row>
    <row r="23" spans="1:24" ht="22.5" customHeight="1" x14ac:dyDescent="0.2">
      <c r="A23" s="602" t="s">
        <v>591</v>
      </c>
      <c r="B23" s="603"/>
      <c r="C23" s="603"/>
      <c r="D23" s="603"/>
      <c r="E23" s="331">
        <f t="shared" si="0"/>
        <v>22056</v>
      </c>
      <c r="F23" s="331">
        <v>10592</v>
      </c>
      <c r="G23" s="331">
        <v>11464</v>
      </c>
      <c r="H23" s="331"/>
      <c r="I23" s="331">
        <v>18267</v>
      </c>
      <c r="J23" s="323"/>
      <c r="O23" s="143"/>
      <c r="P23" s="123"/>
      <c r="Q23" s="123"/>
      <c r="R23" s="123"/>
      <c r="S23" s="142"/>
      <c r="T23" s="142"/>
      <c r="U23" s="142"/>
      <c r="V23" s="124"/>
      <c r="W23" s="124"/>
      <c r="X23" s="114"/>
    </row>
    <row r="24" spans="1:24" x14ac:dyDescent="0.2">
      <c r="A24" s="416" t="s">
        <v>590</v>
      </c>
      <c r="B24" s="416"/>
      <c r="C24" s="416"/>
      <c r="D24" s="416"/>
      <c r="E24" s="96">
        <f t="shared" si="0"/>
        <v>51458</v>
      </c>
      <c r="F24" s="96">
        <v>23830</v>
      </c>
      <c r="G24" s="96">
        <v>27628</v>
      </c>
      <c r="H24" s="96"/>
      <c r="I24" s="96">
        <v>21058</v>
      </c>
      <c r="J24" s="13"/>
      <c r="O24" s="123"/>
      <c r="P24" s="123"/>
      <c r="Q24" s="123"/>
      <c r="R24" s="123"/>
      <c r="S24" s="142"/>
      <c r="T24" s="142"/>
      <c r="U24" s="142"/>
      <c r="V24" s="124"/>
      <c r="W24" s="124"/>
      <c r="X24" s="114"/>
    </row>
    <row r="25" spans="1:24" x14ac:dyDescent="0.2">
      <c r="A25" s="416" t="s">
        <v>589</v>
      </c>
      <c r="B25" s="416"/>
      <c r="C25" s="416"/>
      <c r="D25" s="416"/>
      <c r="E25" s="96">
        <f t="shared" si="0"/>
        <v>27117</v>
      </c>
      <c r="F25" s="96">
        <v>12472</v>
      </c>
      <c r="G25" s="96">
        <v>14645</v>
      </c>
      <c r="H25" s="96"/>
      <c r="I25" s="96">
        <v>23015</v>
      </c>
      <c r="J25" s="13"/>
      <c r="O25" s="123"/>
      <c r="P25" s="123"/>
      <c r="Q25" s="123"/>
      <c r="R25" s="123"/>
      <c r="S25" s="142"/>
      <c r="T25" s="142"/>
      <c r="U25" s="142"/>
      <c r="V25" s="124"/>
      <c r="W25" s="124"/>
      <c r="X25" s="114"/>
    </row>
    <row r="26" spans="1:24" x14ac:dyDescent="0.2">
      <c r="A26" s="416" t="s">
        <v>588</v>
      </c>
      <c r="B26" s="416"/>
      <c r="C26" s="416"/>
      <c r="D26" s="416"/>
      <c r="E26" s="96">
        <f t="shared" si="0"/>
        <v>4680</v>
      </c>
      <c r="F26" s="96">
        <v>2162</v>
      </c>
      <c r="G26" s="96">
        <v>2518</v>
      </c>
      <c r="H26" s="96"/>
      <c r="I26" s="96">
        <v>4615</v>
      </c>
      <c r="J26" s="13"/>
      <c r="O26" s="123"/>
      <c r="P26" s="123"/>
      <c r="Q26" s="123"/>
      <c r="R26" s="123"/>
      <c r="S26" s="142"/>
      <c r="T26" s="142"/>
      <c r="U26" s="142"/>
      <c r="V26" s="124"/>
      <c r="W26" s="124"/>
      <c r="X26" s="114"/>
    </row>
    <row r="27" spans="1:24" x14ac:dyDescent="0.2">
      <c r="A27" s="416" t="s">
        <v>587</v>
      </c>
      <c r="B27" s="416"/>
      <c r="C27" s="416"/>
      <c r="D27" s="416"/>
      <c r="E27" s="96">
        <f t="shared" si="0"/>
        <v>21443</v>
      </c>
      <c r="F27" s="96">
        <v>9587</v>
      </c>
      <c r="G27" s="96">
        <v>11856</v>
      </c>
      <c r="H27" s="96"/>
      <c r="I27" s="96">
        <v>1764</v>
      </c>
      <c r="J27" s="13"/>
      <c r="O27" s="123"/>
      <c r="P27" s="123"/>
      <c r="Q27" s="123"/>
      <c r="R27" s="123"/>
      <c r="S27" s="142"/>
      <c r="T27" s="142"/>
      <c r="U27" s="142"/>
      <c r="V27" s="124"/>
      <c r="W27" s="124"/>
      <c r="X27" s="114"/>
    </row>
    <row r="28" spans="1:24" x14ac:dyDescent="0.2">
      <c r="A28" s="416" t="s">
        <v>586</v>
      </c>
      <c r="B28" s="416"/>
      <c r="C28" s="416"/>
      <c r="D28" s="416"/>
      <c r="E28" s="96">
        <f t="shared" si="0"/>
        <v>20647</v>
      </c>
      <c r="F28" s="96">
        <v>9646</v>
      </c>
      <c r="G28" s="96">
        <v>11001</v>
      </c>
      <c r="H28" s="96"/>
      <c r="I28" s="96">
        <v>1950</v>
      </c>
      <c r="J28" s="13"/>
      <c r="O28" s="123"/>
      <c r="P28" s="123"/>
      <c r="Q28" s="123"/>
      <c r="R28" s="123"/>
      <c r="S28" s="142"/>
      <c r="T28" s="142"/>
      <c r="U28" s="142"/>
      <c r="V28" s="124"/>
      <c r="W28" s="124"/>
      <c r="X28" s="114"/>
    </row>
    <row r="29" spans="1:24" x14ac:dyDescent="0.2">
      <c r="A29" s="416" t="s">
        <v>681</v>
      </c>
      <c r="B29" s="416"/>
      <c r="C29" s="416"/>
      <c r="D29" s="416"/>
      <c r="E29" s="96">
        <f t="shared" si="0"/>
        <v>2707</v>
      </c>
      <c r="F29" s="96">
        <v>1305</v>
      </c>
      <c r="G29" s="96">
        <v>1402</v>
      </c>
      <c r="H29" s="96"/>
      <c r="I29" s="96">
        <v>1024</v>
      </c>
      <c r="J29" s="13"/>
      <c r="O29" s="123"/>
      <c r="P29" s="123"/>
      <c r="Q29" s="123"/>
      <c r="R29" s="123"/>
      <c r="S29" s="142"/>
      <c r="T29" s="142"/>
      <c r="U29" s="142"/>
      <c r="V29" s="124"/>
      <c r="W29" s="124"/>
      <c r="X29" s="114"/>
    </row>
    <row r="30" spans="1:24" x14ac:dyDescent="0.2">
      <c r="A30" s="416" t="s">
        <v>682</v>
      </c>
      <c r="B30" s="416"/>
      <c r="C30" s="416"/>
      <c r="D30" s="416"/>
      <c r="E30" s="96">
        <f t="shared" si="0"/>
        <v>1698</v>
      </c>
      <c r="F30" s="96">
        <v>795</v>
      </c>
      <c r="G30" s="96">
        <v>903</v>
      </c>
      <c r="H30" s="96"/>
      <c r="I30" s="104" t="s">
        <v>673</v>
      </c>
      <c r="J30" s="13"/>
      <c r="O30" s="123"/>
      <c r="P30" s="123"/>
      <c r="Q30" s="123"/>
      <c r="R30" s="123"/>
      <c r="S30" s="142"/>
      <c r="T30" s="142"/>
      <c r="U30" s="142"/>
      <c r="V30" s="124"/>
      <c r="W30" s="125"/>
      <c r="X30" s="114"/>
    </row>
    <row r="31" spans="1:24" x14ac:dyDescent="0.2">
      <c r="A31" s="416" t="s">
        <v>683</v>
      </c>
      <c r="B31" s="416"/>
      <c r="C31" s="416"/>
      <c r="D31" s="416"/>
      <c r="E31" s="96">
        <f t="shared" si="0"/>
        <v>6997</v>
      </c>
      <c r="F31" s="96">
        <v>3277</v>
      </c>
      <c r="G31" s="96">
        <v>3720</v>
      </c>
      <c r="H31" s="96"/>
      <c r="I31" s="96">
        <v>13189</v>
      </c>
      <c r="J31" s="13"/>
      <c r="O31" s="123"/>
      <c r="P31" s="123"/>
      <c r="Q31" s="123"/>
      <c r="R31" s="123"/>
      <c r="S31" s="142"/>
      <c r="T31" s="142"/>
      <c r="U31" s="142"/>
      <c r="V31" s="124"/>
      <c r="W31" s="124"/>
      <c r="X31" s="114"/>
    </row>
    <row r="32" spans="1:24" x14ac:dyDescent="0.2">
      <c r="A32" s="13" t="s">
        <v>585</v>
      </c>
      <c r="B32" s="13"/>
      <c r="C32" s="13"/>
      <c r="D32" s="13"/>
      <c r="E32" s="96">
        <f t="shared" si="0"/>
        <v>9895</v>
      </c>
      <c r="F32" s="96">
        <v>4719</v>
      </c>
      <c r="G32" s="96">
        <v>5176</v>
      </c>
      <c r="H32" s="96"/>
      <c r="I32" s="96">
        <v>10621</v>
      </c>
      <c r="J32" s="13"/>
      <c r="O32" s="123"/>
      <c r="P32" s="123"/>
      <c r="Q32" s="123"/>
      <c r="R32" s="123"/>
      <c r="S32" s="142"/>
      <c r="T32" s="142"/>
      <c r="U32" s="142"/>
      <c r="V32" s="124"/>
      <c r="W32" s="124"/>
      <c r="X32" s="114"/>
    </row>
    <row r="33" spans="1:24" x14ac:dyDescent="0.2">
      <c r="A33" s="416" t="s">
        <v>584</v>
      </c>
      <c r="B33" s="416"/>
      <c r="C33" s="416"/>
      <c r="D33" s="416"/>
      <c r="E33" s="96">
        <f t="shared" si="0"/>
        <v>12171</v>
      </c>
      <c r="F33" s="96">
        <v>5441</v>
      </c>
      <c r="G33" s="96">
        <v>6730</v>
      </c>
      <c r="H33" s="96"/>
      <c r="I33" s="96">
        <v>4406</v>
      </c>
      <c r="J33" s="13"/>
      <c r="O33" s="123"/>
      <c r="P33" s="123"/>
      <c r="Q33" s="123"/>
      <c r="R33" s="123"/>
      <c r="S33" s="142"/>
      <c r="T33" s="142"/>
      <c r="U33" s="142"/>
      <c r="V33" s="124"/>
      <c r="W33" s="124"/>
      <c r="X33" s="114"/>
    </row>
    <row r="34" spans="1:24" x14ac:dyDescent="0.2">
      <c r="A34" s="416" t="s">
        <v>583</v>
      </c>
      <c r="B34" s="416"/>
      <c r="C34" s="416"/>
      <c r="D34" s="416"/>
      <c r="E34" s="96">
        <f t="shared" si="0"/>
        <v>14713</v>
      </c>
      <c r="F34" s="96">
        <v>6752</v>
      </c>
      <c r="G34" s="96">
        <v>7961</v>
      </c>
      <c r="H34" s="96"/>
      <c r="I34" s="96">
        <v>32349</v>
      </c>
      <c r="J34" s="13"/>
      <c r="O34" s="123"/>
      <c r="P34" s="123"/>
      <c r="Q34" s="123"/>
      <c r="R34" s="123"/>
      <c r="S34" s="142"/>
      <c r="T34" s="142"/>
      <c r="U34" s="142"/>
      <c r="V34" s="124"/>
      <c r="W34" s="124"/>
      <c r="X34" s="114"/>
    </row>
    <row r="35" spans="1:24" x14ac:dyDescent="0.2">
      <c r="A35" s="416" t="s">
        <v>582</v>
      </c>
      <c r="B35" s="416"/>
      <c r="C35" s="416"/>
      <c r="D35" s="416"/>
      <c r="E35" s="96">
        <f t="shared" si="0"/>
        <v>38037</v>
      </c>
      <c r="F35" s="96">
        <v>18222</v>
      </c>
      <c r="G35" s="96">
        <v>19815</v>
      </c>
      <c r="H35" s="96"/>
      <c r="I35" s="96">
        <v>20660</v>
      </c>
      <c r="J35" s="13"/>
      <c r="O35" s="123"/>
      <c r="P35" s="123"/>
      <c r="Q35" s="123"/>
      <c r="R35" s="123"/>
      <c r="S35" s="142"/>
      <c r="T35" s="142"/>
      <c r="U35" s="142"/>
      <c r="V35" s="124"/>
      <c r="W35" s="124"/>
      <c r="X35" s="114"/>
    </row>
    <row r="36" spans="1:24" x14ac:dyDescent="0.2">
      <c r="A36" s="416" t="s">
        <v>581</v>
      </c>
      <c r="B36" s="416"/>
      <c r="C36" s="416"/>
      <c r="D36" s="416"/>
      <c r="E36" s="96">
        <f t="shared" si="0"/>
        <v>23632</v>
      </c>
      <c r="F36" s="96">
        <v>11454</v>
      </c>
      <c r="G36" s="96">
        <v>12178</v>
      </c>
      <c r="H36" s="96"/>
      <c r="I36" s="96">
        <v>10840</v>
      </c>
      <c r="J36" s="13"/>
      <c r="O36" s="123"/>
      <c r="P36" s="123"/>
      <c r="Q36" s="123"/>
      <c r="R36" s="123"/>
      <c r="S36" s="142"/>
      <c r="T36" s="142"/>
      <c r="U36" s="142"/>
      <c r="V36" s="124"/>
      <c r="W36" s="124"/>
      <c r="X36" s="114"/>
    </row>
    <row r="37" spans="1:24" x14ac:dyDescent="0.2">
      <c r="A37" s="416" t="s">
        <v>580</v>
      </c>
      <c r="B37" s="416"/>
      <c r="C37" s="416"/>
      <c r="D37" s="416"/>
      <c r="E37" s="96">
        <f t="shared" si="0"/>
        <v>10936</v>
      </c>
      <c r="F37" s="96">
        <v>4817</v>
      </c>
      <c r="G37" s="96">
        <v>6119</v>
      </c>
      <c r="H37" s="96"/>
      <c r="I37" s="96">
        <v>8428</v>
      </c>
      <c r="J37" s="13"/>
      <c r="O37" s="123"/>
      <c r="P37" s="123"/>
      <c r="Q37" s="123"/>
      <c r="R37" s="123"/>
      <c r="S37" s="142"/>
      <c r="T37" s="142"/>
      <c r="U37" s="142"/>
      <c r="V37" s="124"/>
      <c r="W37" s="124"/>
      <c r="X37" s="114"/>
    </row>
    <row r="38" spans="1:24" x14ac:dyDescent="0.2">
      <c r="A38" s="416" t="s">
        <v>579</v>
      </c>
      <c r="B38" s="416"/>
      <c r="C38" s="416"/>
      <c r="D38" s="416"/>
      <c r="E38" s="96">
        <f t="shared" si="0"/>
        <v>14175</v>
      </c>
      <c r="F38" s="96">
        <v>6808</v>
      </c>
      <c r="G38" s="96">
        <v>7367</v>
      </c>
      <c r="H38" s="96"/>
      <c r="I38" s="96">
        <v>1233</v>
      </c>
      <c r="J38" s="13"/>
      <c r="O38" s="123"/>
      <c r="P38" s="123"/>
      <c r="Q38" s="123"/>
      <c r="R38" s="123"/>
      <c r="S38" s="142"/>
      <c r="T38" s="142"/>
      <c r="U38" s="142"/>
      <c r="V38" s="124"/>
      <c r="W38" s="124"/>
      <c r="X38" s="114"/>
    </row>
    <row r="39" spans="1:24" x14ac:dyDescent="0.2">
      <c r="A39" s="416" t="s">
        <v>578</v>
      </c>
      <c r="B39" s="416"/>
      <c r="C39" s="416"/>
      <c r="D39" s="416"/>
      <c r="E39" s="96">
        <f t="shared" si="0"/>
        <v>36744</v>
      </c>
      <c r="F39" s="96">
        <v>15498</v>
      </c>
      <c r="G39" s="96">
        <v>21246</v>
      </c>
      <c r="H39" s="96"/>
      <c r="I39" s="96">
        <v>8077</v>
      </c>
      <c r="J39" s="13"/>
      <c r="O39" s="123"/>
      <c r="P39" s="123"/>
      <c r="Q39" s="123"/>
      <c r="R39" s="123"/>
      <c r="S39" s="142"/>
      <c r="T39" s="142"/>
      <c r="U39" s="142"/>
      <c r="V39" s="124"/>
      <c r="W39" s="124"/>
      <c r="X39" s="114"/>
    </row>
    <row r="40" spans="1:24" x14ac:dyDescent="0.2">
      <c r="A40" s="416" t="s">
        <v>684</v>
      </c>
      <c r="B40" s="416"/>
      <c r="C40" s="416"/>
      <c r="D40" s="416"/>
      <c r="E40" s="96">
        <f t="shared" si="0"/>
        <v>12380</v>
      </c>
      <c r="F40" s="96">
        <v>6038</v>
      </c>
      <c r="G40" s="96">
        <v>6342</v>
      </c>
      <c r="H40" s="96"/>
      <c r="I40" s="96">
        <v>701</v>
      </c>
      <c r="J40" s="13"/>
      <c r="O40" s="123"/>
      <c r="P40" s="123"/>
      <c r="Q40" s="123"/>
      <c r="R40" s="123"/>
      <c r="S40" s="142"/>
      <c r="T40" s="142"/>
      <c r="U40" s="142"/>
      <c r="V40" s="124"/>
      <c r="W40" s="124"/>
      <c r="X40" s="114"/>
    </row>
    <row r="41" spans="1:24" x14ac:dyDescent="0.2">
      <c r="A41" s="416" t="s">
        <v>577</v>
      </c>
      <c r="B41" s="416"/>
      <c r="C41" s="416"/>
      <c r="D41" s="416"/>
      <c r="E41" s="96">
        <f t="shared" si="0"/>
        <v>4433</v>
      </c>
      <c r="F41" s="96">
        <v>2130</v>
      </c>
      <c r="G41" s="96">
        <v>2303</v>
      </c>
      <c r="H41" s="96"/>
      <c r="I41" s="96">
        <v>27</v>
      </c>
      <c r="J41" s="13"/>
      <c r="O41" s="123"/>
      <c r="P41" s="123"/>
      <c r="Q41" s="123"/>
      <c r="R41" s="123"/>
      <c r="S41" s="142"/>
      <c r="T41" s="142"/>
      <c r="U41" s="142"/>
      <c r="V41" s="124"/>
      <c r="W41" s="124"/>
      <c r="X41" s="114"/>
    </row>
    <row r="42" spans="1:24" x14ac:dyDescent="0.2">
      <c r="A42" s="416" t="s">
        <v>576</v>
      </c>
      <c r="B42" s="416"/>
      <c r="C42" s="416"/>
      <c r="D42" s="416"/>
      <c r="E42" s="96">
        <f t="shared" si="0"/>
        <v>13641</v>
      </c>
      <c r="F42" s="96">
        <v>6049</v>
      </c>
      <c r="G42" s="96">
        <v>7592</v>
      </c>
      <c r="H42" s="96"/>
      <c r="I42" s="96">
        <v>3185</v>
      </c>
      <c r="J42" s="13"/>
      <c r="O42" s="123"/>
      <c r="P42" s="123"/>
      <c r="Q42" s="123"/>
      <c r="R42" s="123"/>
      <c r="S42" s="142"/>
      <c r="T42" s="142"/>
      <c r="U42" s="142"/>
      <c r="V42" s="124"/>
      <c r="W42" s="124"/>
      <c r="X42" s="114"/>
    </row>
    <row r="43" spans="1:24" x14ac:dyDescent="0.2">
      <c r="A43" s="416" t="s">
        <v>575</v>
      </c>
      <c r="B43" s="416"/>
      <c r="C43" s="416"/>
      <c r="D43" s="416"/>
      <c r="E43" s="96">
        <f t="shared" si="0"/>
        <v>9877</v>
      </c>
      <c r="F43" s="96">
        <v>4132</v>
      </c>
      <c r="G43" s="96">
        <v>5745</v>
      </c>
      <c r="H43" s="96"/>
      <c r="I43" s="96">
        <v>50</v>
      </c>
      <c r="J43" s="13"/>
      <c r="O43" s="123"/>
      <c r="P43" s="123"/>
      <c r="Q43" s="123"/>
      <c r="R43" s="123"/>
      <c r="S43" s="142"/>
      <c r="T43" s="142"/>
      <c r="U43" s="142"/>
      <c r="V43" s="124"/>
      <c r="W43" s="124"/>
      <c r="X43" s="114"/>
    </row>
    <row r="44" spans="1:24" x14ac:dyDescent="0.2">
      <c r="A44" s="416" t="s">
        <v>574</v>
      </c>
      <c r="B44" s="416"/>
      <c r="C44" s="416"/>
      <c r="D44" s="416"/>
      <c r="E44" s="96">
        <f t="shared" si="0"/>
        <v>13049</v>
      </c>
      <c r="F44" s="96">
        <v>6132</v>
      </c>
      <c r="G44" s="96">
        <v>6917</v>
      </c>
      <c r="H44" s="96"/>
      <c r="I44" s="96">
        <v>1418</v>
      </c>
      <c r="J44" s="13"/>
      <c r="O44" s="123"/>
      <c r="P44" s="123"/>
      <c r="Q44" s="123"/>
      <c r="R44" s="123"/>
      <c r="S44" s="142"/>
      <c r="T44" s="142"/>
      <c r="U44" s="142"/>
      <c r="V44" s="124"/>
      <c r="W44" s="124"/>
      <c r="X44" s="114"/>
    </row>
    <row r="45" spans="1:24" x14ac:dyDescent="0.2">
      <c r="A45" s="416" t="s">
        <v>573</v>
      </c>
      <c r="B45" s="416"/>
      <c r="C45" s="416"/>
      <c r="D45" s="416"/>
      <c r="E45" s="96">
        <f t="shared" si="0"/>
        <v>15480</v>
      </c>
      <c r="F45" s="96">
        <v>7491</v>
      </c>
      <c r="G45" s="96">
        <v>7989</v>
      </c>
      <c r="H45" s="96"/>
      <c r="I45" s="96">
        <v>6738</v>
      </c>
      <c r="J45" s="13"/>
      <c r="O45" s="123"/>
      <c r="P45" s="123"/>
      <c r="Q45" s="123"/>
      <c r="R45" s="123"/>
      <c r="S45" s="142"/>
      <c r="T45" s="142"/>
      <c r="U45" s="142"/>
      <c r="V45" s="124"/>
      <c r="W45" s="124"/>
      <c r="X45" s="114"/>
    </row>
    <row r="46" spans="1:24" x14ac:dyDescent="0.2">
      <c r="A46" s="416" t="s">
        <v>572</v>
      </c>
      <c r="B46" s="416"/>
      <c r="C46" s="416"/>
      <c r="D46" s="416"/>
      <c r="E46" s="96">
        <f t="shared" si="0"/>
        <v>41332</v>
      </c>
      <c r="F46" s="96">
        <v>19424</v>
      </c>
      <c r="G46" s="96">
        <v>21908</v>
      </c>
      <c r="H46" s="96"/>
      <c r="I46" s="96">
        <v>24505</v>
      </c>
      <c r="J46" s="13"/>
      <c r="O46" s="123"/>
      <c r="P46" s="123"/>
      <c r="Q46" s="123"/>
      <c r="R46" s="123"/>
      <c r="S46" s="142"/>
      <c r="T46" s="142"/>
      <c r="U46" s="142"/>
      <c r="V46" s="124"/>
      <c r="W46" s="124"/>
      <c r="X46" s="114"/>
    </row>
    <row r="47" spans="1:24" x14ac:dyDescent="0.2">
      <c r="A47" s="416" t="s">
        <v>571</v>
      </c>
      <c r="B47" s="416"/>
      <c r="C47" s="416"/>
      <c r="D47" s="416"/>
      <c r="E47" s="96">
        <f t="shared" si="0"/>
        <v>19535</v>
      </c>
      <c r="F47" s="96">
        <v>9096</v>
      </c>
      <c r="G47" s="96">
        <v>10439</v>
      </c>
      <c r="H47" s="96"/>
      <c r="I47" s="96">
        <v>1484</v>
      </c>
      <c r="J47" s="13"/>
      <c r="O47" s="123"/>
      <c r="P47" s="123"/>
      <c r="Q47" s="123"/>
      <c r="R47" s="123"/>
      <c r="S47" s="142"/>
      <c r="T47" s="142"/>
      <c r="U47" s="142"/>
      <c r="V47" s="124"/>
      <c r="W47" s="124"/>
      <c r="X47" s="114"/>
    </row>
    <row r="48" spans="1:24" x14ac:dyDescent="0.2">
      <c r="A48" s="416" t="s">
        <v>570</v>
      </c>
      <c r="B48" s="416"/>
      <c r="C48" s="416"/>
      <c r="D48" s="416"/>
      <c r="E48" s="96">
        <f t="shared" si="0"/>
        <v>13207</v>
      </c>
      <c r="F48" s="96">
        <v>5755</v>
      </c>
      <c r="G48" s="96">
        <v>7452</v>
      </c>
      <c r="H48" s="96"/>
      <c r="I48" s="96">
        <v>15880</v>
      </c>
      <c r="J48" s="13"/>
      <c r="O48" s="123"/>
      <c r="P48" s="123"/>
      <c r="Q48" s="123"/>
      <c r="R48" s="123"/>
      <c r="S48" s="142"/>
      <c r="T48" s="142"/>
      <c r="U48" s="142"/>
      <c r="V48" s="124"/>
      <c r="W48" s="124"/>
      <c r="X48" s="114"/>
    </row>
    <row r="49" spans="1:24" x14ac:dyDescent="0.2">
      <c r="A49" s="416" t="s">
        <v>569</v>
      </c>
      <c r="B49" s="416"/>
      <c r="C49" s="416"/>
      <c r="D49" s="416"/>
      <c r="E49" s="96">
        <f t="shared" si="0"/>
        <v>7554</v>
      </c>
      <c r="F49" s="96">
        <v>3483</v>
      </c>
      <c r="G49" s="96">
        <v>4071</v>
      </c>
      <c r="H49" s="96"/>
      <c r="I49" s="96">
        <v>1106</v>
      </c>
      <c r="J49" s="13"/>
      <c r="O49" s="123"/>
      <c r="P49" s="123"/>
      <c r="Q49" s="123"/>
      <c r="R49" s="123"/>
      <c r="S49" s="142"/>
      <c r="T49" s="142"/>
      <c r="U49" s="142"/>
      <c r="V49" s="124"/>
      <c r="W49" s="124"/>
      <c r="X49" s="114"/>
    </row>
    <row r="50" spans="1:24" x14ac:dyDescent="0.2">
      <c r="A50" s="416" t="s">
        <v>568</v>
      </c>
      <c r="B50" s="416"/>
      <c r="C50" s="416"/>
      <c r="D50" s="416"/>
      <c r="E50" s="96">
        <f t="shared" si="0"/>
        <v>9010</v>
      </c>
      <c r="F50" s="96">
        <v>4219</v>
      </c>
      <c r="G50" s="96">
        <v>4791</v>
      </c>
      <c r="H50" s="96"/>
      <c r="I50" s="96">
        <v>183</v>
      </c>
      <c r="J50" s="13"/>
      <c r="O50" s="123"/>
      <c r="P50" s="123"/>
      <c r="Q50" s="123"/>
      <c r="R50" s="123"/>
      <c r="S50" s="142"/>
      <c r="T50" s="142"/>
      <c r="U50" s="142"/>
      <c r="V50" s="124"/>
      <c r="W50" s="124"/>
      <c r="X50" s="114"/>
    </row>
    <row r="51" spans="1:24" x14ac:dyDescent="0.2">
      <c r="A51" s="416" t="s">
        <v>567</v>
      </c>
      <c r="B51" s="416"/>
      <c r="C51" s="416"/>
      <c r="D51" s="416"/>
      <c r="E51" s="96">
        <f t="shared" si="0"/>
        <v>5301</v>
      </c>
      <c r="F51" s="96">
        <v>2456</v>
      </c>
      <c r="G51" s="96">
        <v>2845</v>
      </c>
      <c r="H51" s="96"/>
      <c r="I51" s="96">
        <v>311</v>
      </c>
      <c r="J51" s="13"/>
      <c r="O51" s="123"/>
      <c r="P51" s="123"/>
      <c r="Q51" s="123"/>
      <c r="R51" s="123"/>
      <c r="S51" s="142"/>
      <c r="T51" s="142"/>
      <c r="U51" s="142"/>
      <c r="V51" s="124"/>
      <c r="W51" s="124"/>
      <c r="X51" s="114"/>
    </row>
    <row r="52" spans="1:24" x14ac:dyDescent="0.2">
      <c r="A52" s="416" t="s">
        <v>566</v>
      </c>
      <c r="B52" s="416"/>
      <c r="C52" s="416"/>
      <c r="D52" s="416"/>
      <c r="E52" s="96">
        <f t="shared" si="0"/>
        <v>12817</v>
      </c>
      <c r="F52" s="96">
        <v>6226</v>
      </c>
      <c r="G52" s="96">
        <v>6591</v>
      </c>
      <c r="H52" s="96"/>
      <c r="I52" s="96">
        <v>742</v>
      </c>
      <c r="J52" s="13"/>
      <c r="O52" s="123"/>
      <c r="P52" s="123"/>
      <c r="Q52" s="123"/>
      <c r="R52" s="123"/>
      <c r="S52" s="142"/>
      <c r="T52" s="142"/>
      <c r="U52" s="142"/>
      <c r="V52" s="124"/>
      <c r="W52" s="124"/>
      <c r="X52" s="114"/>
    </row>
    <row r="53" spans="1:24" x14ac:dyDescent="0.2">
      <c r="A53" s="416" t="s">
        <v>565</v>
      </c>
      <c r="B53" s="416"/>
      <c r="C53" s="416"/>
      <c r="D53" s="416"/>
      <c r="E53" s="96">
        <f t="shared" si="0"/>
        <v>40235</v>
      </c>
      <c r="F53" s="96">
        <v>19189</v>
      </c>
      <c r="G53" s="96">
        <v>21046</v>
      </c>
      <c r="H53" s="96"/>
      <c r="I53" s="96">
        <v>2128</v>
      </c>
      <c r="J53" s="13"/>
      <c r="O53" s="123"/>
      <c r="P53" s="123"/>
      <c r="Q53" s="123"/>
      <c r="R53" s="123"/>
      <c r="S53" s="142"/>
      <c r="T53" s="142"/>
      <c r="U53" s="142"/>
      <c r="V53" s="124"/>
      <c r="W53" s="124"/>
      <c r="X53" s="114"/>
    </row>
    <row r="54" spans="1:24" x14ac:dyDescent="0.2">
      <c r="A54" s="416" t="s">
        <v>564</v>
      </c>
      <c r="B54" s="416"/>
      <c r="C54" s="416"/>
      <c r="D54" s="416"/>
      <c r="E54" s="96">
        <f t="shared" si="0"/>
        <v>9881</v>
      </c>
      <c r="F54" s="96">
        <v>4367</v>
      </c>
      <c r="G54" s="96">
        <v>5514</v>
      </c>
      <c r="H54" s="96"/>
      <c r="I54" s="96">
        <v>2416</v>
      </c>
      <c r="J54" s="13"/>
      <c r="O54" s="123"/>
      <c r="P54" s="123"/>
      <c r="Q54" s="123"/>
      <c r="R54" s="123"/>
      <c r="S54" s="142"/>
      <c r="T54" s="142"/>
      <c r="U54" s="142"/>
      <c r="V54" s="124"/>
      <c r="W54" s="124"/>
      <c r="X54" s="114"/>
    </row>
    <row r="55" spans="1:24" x14ac:dyDescent="0.2">
      <c r="A55" s="416" t="s">
        <v>563</v>
      </c>
      <c r="B55" s="416"/>
      <c r="C55" s="416"/>
      <c r="D55" s="416"/>
      <c r="E55" s="96">
        <f t="shared" si="0"/>
        <v>10911</v>
      </c>
      <c r="F55" s="96">
        <v>5086</v>
      </c>
      <c r="G55" s="96">
        <v>5825</v>
      </c>
      <c r="H55" s="96"/>
      <c r="I55" s="96">
        <v>239</v>
      </c>
      <c r="J55" s="13"/>
      <c r="O55" s="123"/>
      <c r="P55" s="123"/>
      <c r="Q55" s="123"/>
      <c r="R55" s="123"/>
      <c r="S55" s="142"/>
      <c r="T55" s="142"/>
      <c r="U55" s="142"/>
      <c r="V55" s="124"/>
      <c r="W55" s="124"/>
      <c r="X55" s="114"/>
    </row>
    <row r="56" spans="1:24" x14ac:dyDescent="0.2">
      <c r="A56" s="416" t="s">
        <v>562</v>
      </c>
      <c r="B56" s="416"/>
      <c r="C56" s="416"/>
      <c r="D56" s="416"/>
      <c r="E56" s="96">
        <f t="shared" si="0"/>
        <v>11954</v>
      </c>
      <c r="F56" s="96">
        <v>5585</v>
      </c>
      <c r="G56" s="96">
        <v>6369</v>
      </c>
      <c r="H56" s="96"/>
      <c r="I56" s="96">
        <v>1536</v>
      </c>
      <c r="J56" s="13"/>
      <c r="O56" s="123"/>
      <c r="P56" s="123"/>
      <c r="Q56" s="123"/>
      <c r="R56" s="123"/>
      <c r="S56" s="142"/>
      <c r="T56" s="142"/>
      <c r="U56" s="142"/>
      <c r="V56" s="124"/>
      <c r="W56" s="124"/>
      <c r="X56" s="114"/>
    </row>
    <row r="57" spans="1:24" x14ac:dyDescent="0.2">
      <c r="A57" s="416" t="s">
        <v>561</v>
      </c>
      <c r="B57" s="416"/>
      <c r="C57" s="416"/>
      <c r="D57" s="416"/>
      <c r="E57" s="96">
        <f t="shared" si="0"/>
        <v>11452</v>
      </c>
      <c r="F57" s="96">
        <v>5510</v>
      </c>
      <c r="G57" s="96">
        <v>5942</v>
      </c>
      <c r="H57" s="96"/>
      <c r="I57" s="96">
        <v>531</v>
      </c>
      <c r="J57" s="13"/>
      <c r="O57" s="123"/>
      <c r="P57" s="123"/>
      <c r="Q57" s="123"/>
      <c r="R57" s="123"/>
      <c r="S57" s="142"/>
      <c r="T57" s="142"/>
      <c r="U57" s="142"/>
      <c r="V57" s="124"/>
      <c r="W57" s="124"/>
      <c r="X57" s="114"/>
    </row>
    <row r="58" spans="1:24" x14ac:dyDescent="0.2">
      <c r="A58" s="416" t="s">
        <v>685</v>
      </c>
      <c r="B58" s="416"/>
      <c r="C58" s="416"/>
      <c r="D58" s="416"/>
      <c r="E58" s="96">
        <f t="shared" si="0"/>
        <v>3487</v>
      </c>
      <c r="F58" s="96">
        <v>1638</v>
      </c>
      <c r="G58" s="96">
        <v>1849</v>
      </c>
      <c r="H58" s="96"/>
      <c r="I58" s="96">
        <v>3653</v>
      </c>
      <c r="J58" s="13"/>
      <c r="O58" s="123"/>
      <c r="P58" s="123"/>
      <c r="Q58" s="123"/>
      <c r="R58" s="123"/>
      <c r="S58" s="142"/>
      <c r="T58" s="142"/>
      <c r="U58" s="142"/>
      <c r="V58" s="124"/>
      <c r="W58" s="124"/>
      <c r="X58" s="114"/>
    </row>
    <row r="59" spans="1:24" x14ac:dyDescent="0.2">
      <c r="A59" s="416" t="s">
        <v>560</v>
      </c>
      <c r="B59" s="416"/>
      <c r="C59" s="416"/>
      <c r="D59" s="416"/>
      <c r="E59" s="96">
        <f t="shared" si="0"/>
        <v>8168</v>
      </c>
      <c r="F59" s="96">
        <v>3856</v>
      </c>
      <c r="G59" s="96">
        <v>4312</v>
      </c>
      <c r="H59" s="96"/>
      <c r="I59" s="96">
        <v>914</v>
      </c>
      <c r="J59" s="13"/>
      <c r="O59" s="123"/>
      <c r="P59" s="123"/>
      <c r="Q59" s="123"/>
      <c r="R59" s="123"/>
      <c r="S59" s="142"/>
      <c r="T59" s="142"/>
      <c r="U59" s="142"/>
      <c r="V59" s="124"/>
      <c r="W59" s="124"/>
      <c r="X59" s="114"/>
    </row>
    <row r="60" spans="1:24" x14ac:dyDescent="0.2">
      <c r="A60" s="416" t="s">
        <v>559</v>
      </c>
      <c r="B60" s="416"/>
      <c r="C60" s="416"/>
      <c r="D60" s="416"/>
      <c r="E60" s="96">
        <f t="shared" si="0"/>
        <v>7739</v>
      </c>
      <c r="F60" s="96">
        <v>3560</v>
      </c>
      <c r="G60" s="96">
        <v>4179</v>
      </c>
      <c r="H60" s="96"/>
      <c r="I60" s="96">
        <v>819</v>
      </c>
      <c r="J60" s="13"/>
      <c r="O60" s="123"/>
      <c r="P60" s="123"/>
      <c r="Q60" s="123"/>
      <c r="R60" s="123"/>
      <c r="S60" s="142"/>
      <c r="T60" s="142"/>
      <c r="U60" s="142"/>
      <c r="V60" s="124"/>
      <c r="W60" s="124"/>
      <c r="X60" s="114"/>
    </row>
    <row r="61" spans="1:24" x14ac:dyDescent="0.2">
      <c r="A61" s="416" t="s">
        <v>558</v>
      </c>
      <c r="B61" s="416"/>
      <c r="C61" s="416"/>
      <c r="D61" s="416"/>
      <c r="E61" s="96">
        <f t="shared" si="0"/>
        <v>6906</v>
      </c>
      <c r="F61" s="96">
        <v>3304</v>
      </c>
      <c r="G61" s="96">
        <v>3602</v>
      </c>
      <c r="H61" s="96"/>
      <c r="I61" s="96">
        <v>156</v>
      </c>
      <c r="J61" s="13"/>
      <c r="O61" s="123"/>
      <c r="P61" s="123"/>
      <c r="Q61" s="123"/>
      <c r="R61" s="123"/>
      <c r="S61" s="142"/>
      <c r="T61" s="142"/>
      <c r="U61" s="142"/>
      <c r="V61" s="124"/>
      <c r="W61" s="124"/>
      <c r="X61" s="114"/>
    </row>
    <row r="62" spans="1:24" x14ac:dyDescent="0.2">
      <c r="A62" s="416" t="s">
        <v>557</v>
      </c>
      <c r="B62" s="416"/>
      <c r="C62" s="416"/>
      <c r="D62" s="416"/>
      <c r="E62" s="96">
        <f t="shared" si="0"/>
        <v>42600</v>
      </c>
      <c r="F62" s="96">
        <v>19064</v>
      </c>
      <c r="G62" s="96">
        <v>23536</v>
      </c>
      <c r="H62" s="96"/>
      <c r="I62" s="96">
        <v>25554</v>
      </c>
      <c r="J62" s="13"/>
      <c r="O62" s="123"/>
      <c r="P62" s="123"/>
      <c r="Q62" s="123"/>
      <c r="R62" s="123"/>
      <c r="S62" s="142"/>
      <c r="T62" s="142"/>
      <c r="U62" s="142"/>
      <c r="V62" s="124"/>
      <c r="W62" s="124"/>
      <c r="X62" s="114"/>
    </row>
    <row r="63" spans="1:24" x14ac:dyDescent="0.2">
      <c r="A63" s="416" t="s">
        <v>556</v>
      </c>
      <c r="B63" s="416"/>
      <c r="C63" s="416"/>
      <c r="D63" s="416"/>
      <c r="E63" s="96">
        <f t="shared" si="0"/>
        <v>136504</v>
      </c>
      <c r="F63" s="96">
        <v>58022</v>
      </c>
      <c r="G63" s="96">
        <v>78482</v>
      </c>
      <c r="H63" s="96"/>
      <c r="I63" s="96">
        <v>34163</v>
      </c>
      <c r="J63" s="13"/>
      <c r="O63" s="123"/>
      <c r="P63" s="123"/>
      <c r="Q63" s="123"/>
      <c r="R63" s="123"/>
      <c r="S63" s="142"/>
      <c r="T63" s="142"/>
      <c r="U63" s="142"/>
      <c r="V63" s="124"/>
      <c r="W63" s="124"/>
      <c r="X63" s="114"/>
    </row>
    <row r="64" spans="1:24" x14ac:dyDescent="0.2">
      <c r="A64" s="416" t="s">
        <v>555</v>
      </c>
      <c r="B64" s="416"/>
      <c r="C64" s="416"/>
      <c r="D64" s="416"/>
      <c r="E64" s="96">
        <f t="shared" si="0"/>
        <v>21106</v>
      </c>
      <c r="F64" s="96">
        <v>9287</v>
      </c>
      <c r="G64" s="96">
        <v>11819</v>
      </c>
      <c r="H64" s="96"/>
      <c r="I64" s="96">
        <v>6597</v>
      </c>
      <c r="J64" s="13"/>
      <c r="O64" s="123"/>
      <c r="P64" s="123"/>
      <c r="Q64" s="123"/>
      <c r="R64" s="123"/>
      <c r="S64" s="142"/>
      <c r="T64" s="142"/>
      <c r="U64" s="142"/>
      <c r="V64" s="124"/>
      <c r="W64" s="124"/>
      <c r="X64" s="114"/>
    </row>
    <row r="65" spans="1:24" x14ac:dyDescent="0.2">
      <c r="A65" s="416" t="s">
        <v>686</v>
      </c>
      <c r="B65" s="416"/>
      <c r="C65" s="416"/>
      <c r="D65" s="416"/>
      <c r="E65" s="96">
        <f t="shared" si="0"/>
        <v>1849</v>
      </c>
      <c r="F65" s="96">
        <v>860</v>
      </c>
      <c r="G65" s="96">
        <v>989</v>
      </c>
      <c r="H65" s="96"/>
      <c r="I65" s="96">
        <v>545</v>
      </c>
      <c r="J65" s="13"/>
      <c r="O65" s="123"/>
      <c r="P65" s="123"/>
      <c r="Q65" s="123"/>
      <c r="R65" s="123"/>
      <c r="S65" s="142"/>
      <c r="T65" s="142"/>
      <c r="U65" s="142"/>
      <c r="V65" s="124"/>
      <c r="W65" s="124"/>
      <c r="X65" s="114"/>
    </row>
    <row r="66" spans="1:24" x14ac:dyDescent="0.2">
      <c r="A66" s="416" t="s">
        <v>554</v>
      </c>
      <c r="B66" s="416"/>
      <c r="C66" s="416"/>
      <c r="D66" s="416"/>
      <c r="E66" s="96">
        <f t="shared" si="0"/>
        <v>4757</v>
      </c>
      <c r="F66" s="96">
        <v>2262</v>
      </c>
      <c r="G66" s="96">
        <v>2495</v>
      </c>
      <c r="H66" s="96"/>
      <c r="I66" s="96">
        <v>657</v>
      </c>
      <c r="J66" s="13"/>
      <c r="O66" s="123"/>
      <c r="P66" s="123"/>
      <c r="Q66" s="123"/>
      <c r="R66" s="123"/>
      <c r="S66" s="142"/>
      <c r="T66" s="142"/>
      <c r="U66" s="142"/>
      <c r="V66" s="124"/>
      <c r="W66" s="124"/>
      <c r="X66" s="114"/>
    </row>
    <row r="67" spans="1:24" x14ac:dyDescent="0.2">
      <c r="A67" s="416" t="s">
        <v>553</v>
      </c>
      <c r="B67" s="416"/>
      <c r="C67" s="416"/>
      <c r="D67" s="416"/>
      <c r="E67" s="96">
        <f t="shared" si="0"/>
        <v>17599</v>
      </c>
      <c r="F67" s="96">
        <v>8701</v>
      </c>
      <c r="G67" s="96">
        <v>8898</v>
      </c>
      <c r="H67" s="96"/>
      <c r="I67" s="96">
        <v>4207</v>
      </c>
      <c r="J67" s="13"/>
      <c r="O67" s="123"/>
      <c r="P67" s="123"/>
      <c r="Q67" s="123"/>
      <c r="R67" s="123"/>
      <c r="S67" s="142"/>
      <c r="T67" s="142"/>
      <c r="U67" s="142"/>
      <c r="V67" s="124"/>
      <c r="W67" s="124"/>
      <c r="X67" s="114"/>
    </row>
    <row r="68" spans="1:24" x14ac:dyDescent="0.2">
      <c r="A68" s="416" t="s">
        <v>552</v>
      </c>
      <c r="B68" s="416"/>
      <c r="C68" s="416"/>
      <c r="D68" s="416"/>
      <c r="E68" s="96">
        <f t="shared" si="0"/>
        <v>79828</v>
      </c>
      <c r="F68" s="96">
        <v>34989</v>
      </c>
      <c r="G68" s="96">
        <v>44839</v>
      </c>
      <c r="H68" s="96"/>
      <c r="I68" s="96">
        <v>35021</v>
      </c>
      <c r="J68" s="13"/>
      <c r="O68" s="123"/>
      <c r="P68" s="123"/>
      <c r="Q68" s="123"/>
      <c r="R68" s="123"/>
      <c r="S68" s="142"/>
      <c r="T68" s="142"/>
      <c r="U68" s="142"/>
      <c r="V68" s="124"/>
      <c r="W68" s="124"/>
      <c r="X68" s="114"/>
    </row>
    <row r="69" spans="1:24" x14ac:dyDescent="0.2">
      <c r="A69" s="416" t="s">
        <v>551</v>
      </c>
      <c r="B69" s="416"/>
      <c r="C69" s="416"/>
      <c r="D69" s="416"/>
      <c r="E69" s="96">
        <f t="shared" si="0"/>
        <v>27579</v>
      </c>
      <c r="F69" s="96">
        <v>12021</v>
      </c>
      <c r="G69" s="96">
        <v>15558</v>
      </c>
      <c r="H69" s="96"/>
      <c r="I69" s="96">
        <v>18509</v>
      </c>
      <c r="J69" s="13"/>
      <c r="O69" s="123"/>
      <c r="P69" s="123"/>
      <c r="Q69" s="123"/>
      <c r="R69" s="123"/>
      <c r="S69" s="142"/>
      <c r="T69" s="142"/>
      <c r="U69" s="142"/>
      <c r="V69" s="124"/>
      <c r="W69" s="124"/>
      <c r="X69" s="114"/>
    </row>
    <row r="70" spans="1:24" x14ac:dyDescent="0.2">
      <c r="A70" s="416" t="s">
        <v>550</v>
      </c>
      <c r="B70" s="416"/>
      <c r="C70" s="416"/>
      <c r="D70" s="416"/>
      <c r="E70" s="96">
        <f t="shared" si="0"/>
        <v>14336</v>
      </c>
      <c r="F70" s="96">
        <v>6882</v>
      </c>
      <c r="G70" s="96">
        <v>7454</v>
      </c>
      <c r="H70" s="96"/>
      <c r="I70" s="96">
        <v>5591</v>
      </c>
      <c r="J70" s="13"/>
      <c r="O70" s="123"/>
      <c r="P70" s="123"/>
      <c r="Q70" s="123"/>
      <c r="R70" s="123"/>
      <c r="S70" s="142"/>
      <c r="T70" s="142"/>
      <c r="U70" s="142"/>
      <c r="V70" s="124"/>
      <c r="W70" s="124"/>
      <c r="X70" s="114"/>
    </row>
    <row r="71" spans="1:24" x14ac:dyDescent="0.2">
      <c r="A71" s="416" t="s">
        <v>549</v>
      </c>
      <c r="B71" s="416"/>
      <c r="C71" s="416"/>
      <c r="D71" s="416"/>
      <c r="E71" s="96">
        <f t="shared" si="0"/>
        <v>40640</v>
      </c>
      <c r="F71" s="96">
        <v>19385</v>
      </c>
      <c r="G71" s="96">
        <v>21255</v>
      </c>
      <c r="H71" s="96"/>
      <c r="I71" s="96">
        <v>2840</v>
      </c>
      <c r="J71" s="13"/>
      <c r="O71" s="123"/>
      <c r="P71" s="123"/>
      <c r="Q71" s="123"/>
      <c r="R71" s="123"/>
      <c r="S71" s="142"/>
      <c r="T71" s="142"/>
      <c r="U71" s="142"/>
      <c r="V71" s="124"/>
      <c r="W71" s="124"/>
      <c r="X71" s="114"/>
    </row>
    <row r="72" spans="1:24" x14ac:dyDescent="0.2">
      <c r="A72" s="416" t="s">
        <v>548</v>
      </c>
      <c r="B72" s="416"/>
      <c r="C72" s="416"/>
      <c r="D72" s="416"/>
      <c r="E72" s="96">
        <f t="shared" si="0"/>
        <v>57830</v>
      </c>
      <c r="F72" s="96">
        <v>24779</v>
      </c>
      <c r="G72" s="96">
        <v>33051</v>
      </c>
      <c r="H72" s="96"/>
      <c r="I72" s="96">
        <v>9652</v>
      </c>
      <c r="J72" s="13"/>
      <c r="O72" s="123"/>
      <c r="P72" s="123"/>
      <c r="Q72" s="123"/>
      <c r="R72" s="123"/>
      <c r="S72" s="142"/>
      <c r="T72" s="142"/>
      <c r="U72" s="142"/>
      <c r="V72" s="124"/>
      <c r="W72" s="124"/>
      <c r="X72" s="114"/>
    </row>
    <row r="73" spans="1:24" x14ac:dyDescent="0.2">
      <c r="A73" s="416" t="s">
        <v>547</v>
      </c>
      <c r="B73" s="416"/>
      <c r="C73" s="416"/>
      <c r="D73" s="416"/>
      <c r="E73" s="96">
        <f t="shared" si="0"/>
        <v>13981</v>
      </c>
      <c r="F73" s="96">
        <v>6469</v>
      </c>
      <c r="G73" s="96">
        <v>7512</v>
      </c>
      <c r="H73" s="96"/>
      <c r="I73" s="96">
        <v>5224</v>
      </c>
      <c r="J73" s="13"/>
      <c r="O73" s="123"/>
      <c r="P73" s="123"/>
      <c r="Q73" s="123"/>
      <c r="R73" s="123"/>
      <c r="S73" s="142"/>
      <c r="T73" s="142"/>
      <c r="U73" s="142"/>
      <c r="V73" s="124"/>
      <c r="W73" s="124"/>
      <c r="X73" s="114"/>
    </row>
    <row r="74" spans="1:24" x14ac:dyDescent="0.2">
      <c r="A74" s="416" t="s">
        <v>546</v>
      </c>
      <c r="B74" s="416"/>
      <c r="C74" s="416"/>
      <c r="D74" s="416"/>
      <c r="E74" s="96">
        <f t="shared" si="0"/>
        <v>12476</v>
      </c>
      <c r="F74" s="96">
        <v>5815</v>
      </c>
      <c r="G74" s="96">
        <v>6661</v>
      </c>
      <c r="H74" s="96"/>
      <c r="I74" s="96">
        <v>3232</v>
      </c>
      <c r="J74" s="13"/>
      <c r="O74" s="123"/>
      <c r="P74" s="123"/>
      <c r="Q74" s="123"/>
      <c r="R74" s="123"/>
      <c r="S74" s="142"/>
      <c r="T74" s="142"/>
      <c r="U74" s="142"/>
      <c r="V74" s="124"/>
      <c r="W74" s="124"/>
      <c r="X74" s="114"/>
    </row>
    <row r="75" spans="1:24" x14ac:dyDescent="0.2">
      <c r="A75" s="416" t="s">
        <v>545</v>
      </c>
      <c r="B75" s="416"/>
      <c r="C75" s="416"/>
      <c r="D75" s="416"/>
      <c r="E75" s="96">
        <f t="shared" si="0"/>
        <v>18465</v>
      </c>
      <c r="F75" s="96">
        <v>8703</v>
      </c>
      <c r="G75" s="96">
        <v>9762</v>
      </c>
      <c r="H75" s="96"/>
      <c r="I75" s="96">
        <v>646</v>
      </c>
      <c r="J75" s="13"/>
      <c r="O75" s="123"/>
      <c r="P75" s="123"/>
      <c r="Q75" s="123"/>
      <c r="R75" s="123"/>
      <c r="S75" s="142"/>
      <c r="T75" s="142"/>
      <c r="U75" s="142"/>
      <c r="V75" s="124"/>
      <c r="W75" s="124"/>
      <c r="X75" s="114"/>
    </row>
    <row r="76" spans="1:24" ht="11.25" customHeight="1" x14ac:dyDescent="0.2">
      <c r="A76" s="416" t="s">
        <v>544</v>
      </c>
      <c r="B76" s="416"/>
      <c r="C76" s="416"/>
      <c r="D76" s="416"/>
      <c r="E76" s="96">
        <f t="shared" si="0"/>
        <v>5998</v>
      </c>
      <c r="F76" s="96">
        <v>2586</v>
      </c>
      <c r="G76" s="96">
        <v>3412</v>
      </c>
      <c r="H76" s="96"/>
      <c r="I76" s="96">
        <v>839</v>
      </c>
      <c r="J76" s="13"/>
      <c r="O76" s="123"/>
      <c r="P76" s="123"/>
      <c r="Q76" s="123"/>
      <c r="R76" s="123"/>
      <c r="S76" s="142"/>
      <c r="T76" s="142"/>
      <c r="U76" s="142"/>
      <c r="V76" s="124"/>
      <c r="W76" s="124"/>
      <c r="X76" s="114"/>
    </row>
    <row r="77" spans="1:24" x14ac:dyDescent="0.2">
      <c r="A77" s="416" t="s">
        <v>543</v>
      </c>
      <c r="B77" s="416"/>
      <c r="C77" s="416"/>
      <c r="D77" s="416"/>
      <c r="E77" s="96">
        <f t="shared" ref="E77:E139" si="1">SUM(F77:G77)</f>
        <v>14273</v>
      </c>
      <c r="F77" s="96">
        <v>6450</v>
      </c>
      <c r="G77" s="96">
        <v>7823</v>
      </c>
      <c r="H77" s="96"/>
      <c r="I77" s="96">
        <v>854</v>
      </c>
      <c r="J77" s="13"/>
      <c r="O77" s="123"/>
      <c r="P77" s="123"/>
      <c r="Q77" s="123"/>
      <c r="R77" s="123"/>
      <c r="S77" s="142"/>
      <c r="T77" s="142"/>
      <c r="U77" s="142"/>
      <c r="V77" s="124"/>
      <c r="W77" s="124"/>
      <c r="X77" s="114"/>
    </row>
    <row r="78" spans="1:24" x14ac:dyDescent="0.2">
      <c r="A78" s="416" t="s">
        <v>542</v>
      </c>
      <c r="B78" s="416"/>
      <c r="C78" s="416"/>
      <c r="D78" s="416"/>
      <c r="E78" s="96">
        <f t="shared" si="1"/>
        <v>8777</v>
      </c>
      <c r="F78" s="96">
        <v>4121</v>
      </c>
      <c r="G78" s="96">
        <v>4656</v>
      </c>
      <c r="H78" s="96"/>
      <c r="I78" s="96">
        <v>988</v>
      </c>
      <c r="J78" s="13"/>
      <c r="O78" s="123"/>
      <c r="P78" s="123"/>
      <c r="Q78" s="123"/>
      <c r="R78" s="123"/>
      <c r="S78" s="142"/>
      <c r="T78" s="142"/>
      <c r="U78" s="142"/>
      <c r="V78" s="124"/>
      <c r="W78" s="124"/>
      <c r="X78" s="114"/>
    </row>
    <row r="79" spans="1:24" x14ac:dyDescent="0.2">
      <c r="A79" s="416" t="s">
        <v>541</v>
      </c>
      <c r="B79" s="416"/>
      <c r="C79" s="416"/>
      <c r="D79" s="416"/>
      <c r="E79" s="96">
        <f t="shared" si="1"/>
        <v>28780</v>
      </c>
      <c r="F79" s="96">
        <v>13209</v>
      </c>
      <c r="G79" s="96">
        <v>15571</v>
      </c>
      <c r="H79" s="96"/>
      <c r="I79" s="96">
        <v>8356</v>
      </c>
      <c r="J79" s="13"/>
      <c r="O79" s="123"/>
      <c r="P79" s="123"/>
      <c r="Q79" s="123"/>
      <c r="R79" s="123"/>
      <c r="S79" s="142"/>
      <c r="T79" s="142"/>
      <c r="U79" s="142"/>
      <c r="V79" s="124"/>
      <c r="W79" s="124"/>
      <c r="X79" s="114"/>
    </row>
    <row r="80" spans="1:24" x14ac:dyDescent="0.2">
      <c r="A80" s="416" t="s">
        <v>540</v>
      </c>
      <c r="B80" s="416"/>
      <c r="C80" s="416"/>
      <c r="D80" s="416"/>
      <c r="E80" s="96">
        <f t="shared" si="1"/>
        <v>22333</v>
      </c>
      <c r="F80" s="96">
        <v>10540</v>
      </c>
      <c r="G80" s="96">
        <v>11793</v>
      </c>
      <c r="H80" s="96"/>
      <c r="I80" s="96">
        <v>2142</v>
      </c>
      <c r="J80" s="13"/>
      <c r="O80" s="123"/>
      <c r="P80" s="123"/>
      <c r="Q80" s="123"/>
      <c r="R80" s="123"/>
      <c r="S80" s="142"/>
      <c r="T80" s="142"/>
      <c r="U80" s="142"/>
      <c r="V80" s="124"/>
      <c r="W80" s="124"/>
      <c r="X80" s="114"/>
    </row>
    <row r="81" spans="1:24" x14ac:dyDescent="0.2">
      <c r="A81" s="416" t="s">
        <v>539</v>
      </c>
      <c r="B81" s="416"/>
      <c r="C81" s="416"/>
      <c r="D81" s="416"/>
      <c r="E81" s="96">
        <f t="shared" si="1"/>
        <v>15873</v>
      </c>
      <c r="F81" s="96">
        <v>7688</v>
      </c>
      <c r="G81" s="96">
        <v>8185</v>
      </c>
      <c r="H81" s="96"/>
      <c r="I81" s="96">
        <v>3197</v>
      </c>
      <c r="J81" s="13"/>
      <c r="O81" s="123"/>
      <c r="P81" s="123"/>
      <c r="Q81" s="123"/>
      <c r="R81" s="123"/>
      <c r="S81" s="142"/>
      <c r="T81" s="142"/>
      <c r="U81" s="142"/>
      <c r="V81" s="124"/>
      <c r="W81" s="124"/>
      <c r="X81" s="114"/>
    </row>
    <row r="82" spans="1:24" x14ac:dyDescent="0.2">
      <c r="A82" s="416" t="s">
        <v>538</v>
      </c>
      <c r="B82" s="416"/>
      <c r="C82" s="416"/>
      <c r="D82" s="416"/>
      <c r="E82" s="96">
        <f t="shared" si="1"/>
        <v>25076</v>
      </c>
      <c r="F82" s="96">
        <v>11123</v>
      </c>
      <c r="G82" s="96">
        <v>13953</v>
      </c>
      <c r="H82" s="96"/>
      <c r="I82" s="96">
        <v>3105</v>
      </c>
      <c r="J82" s="13"/>
      <c r="O82" s="123"/>
      <c r="P82" s="123"/>
      <c r="Q82" s="123"/>
      <c r="R82" s="123"/>
      <c r="S82" s="142"/>
      <c r="T82" s="142"/>
      <c r="U82" s="142"/>
      <c r="V82" s="124"/>
      <c r="W82" s="124"/>
      <c r="X82" s="114"/>
    </row>
    <row r="83" spans="1:24" x14ac:dyDescent="0.2">
      <c r="A83" s="416" t="s">
        <v>537</v>
      </c>
      <c r="B83" s="416"/>
      <c r="C83" s="416"/>
      <c r="D83" s="416"/>
      <c r="E83" s="96">
        <f t="shared" si="1"/>
        <v>17338</v>
      </c>
      <c r="F83" s="96">
        <v>7806</v>
      </c>
      <c r="G83" s="96">
        <v>9532</v>
      </c>
      <c r="H83" s="96"/>
      <c r="I83" s="96">
        <v>29636</v>
      </c>
      <c r="J83" s="13"/>
      <c r="O83" s="123"/>
      <c r="P83" s="123"/>
      <c r="Q83" s="123"/>
      <c r="R83" s="123"/>
      <c r="S83" s="142"/>
      <c r="T83" s="142"/>
      <c r="U83" s="142"/>
      <c r="V83" s="124"/>
      <c r="W83" s="124"/>
      <c r="X83" s="114"/>
    </row>
    <row r="84" spans="1:24" x14ac:dyDescent="0.2">
      <c r="A84" s="416" t="s">
        <v>536</v>
      </c>
      <c r="B84" s="416"/>
      <c r="C84" s="416"/>
      <c r="D84" s="416"/>
      <c r="E84" s="96">
        <f t="shared" si="1"/>
        <v>16101</v>
      </c>
      <c r="F84" s="96">
        <v>7857</v>
      </c>
      <c r="G84" s="96">
        <v>8244</v>
      </c>
      <c r="H84" s="96"/>
      <c r="I84" s="96">
        <v>13416</v>
      </c>
      <c r="J84" s="13"/>
      <c r="O84" s="123"/>
      <c r="P84" s="123"/>
      <c r="Q84" s="123"/>
      <c r="R84" s="123"/>
      <c r="S84" s="142"/>
      <c r="T84" s="142"/>
      <c r="U84" s="142"/>
      <c r="V84" s="124"/>
      <c r="W84" s="124"/>
      <c r="X84" s="114"/>
    </row>
    <row r="85" spans="1:24" x14ac:dyDescent="0.2">
      <c r="A85" s="416" t="s">
        <v>535</v>
      </c>
      <c r="B85" s="416"/>
      <c r="C85" s="416"/>
      <c r="D85" s="416"/>
      <c r="E85" s="96">
        <f t="shared" si="1"/>
        <v>41356</v>
      </c>
      <c r="F85" s="96">
        <v>19187</v>
      </c>
      <c r="G85" s="96">
        <v>22169</v>
      </c>
      <c r="H85" s="96"/>
      <c r="I85" s="96">
        <v>14548</v>
      </c>
      <c r="J85" s="13"/>
      <c r="O85" s="123"/>
      <c r="P85" s="123"/>
      <c r="Q85" s="123"/>
      <c r="R85" s="123"/>
      <c r="S85" s="142"/>
      <c r="T85" s="142"/>
      <c r="U85" s="142"/>
      <c r="V85" s="124"/>
      <c r="W85" s="124"/>
      <c r="X85" s="114"/>
    </row>
    <row r="86" spans="1:24" x14ac:dyDescent="0.2">
      <c r="A86" s="416" t="s">
        <v>534</v>
      </c>
      <c r="B86" s="416"/>
      <c r="C86" s="416"/>
      <c r="D86" s="416"/>
      <c r="E86" s="96">
        <f t="shared" si="1"/>
        <v>18315</v>
      </c>
      <c r="F86" s="96">
        <v>8693</v>
      </c>
      <c r="G86" s="96">
        <v>9622</v>
      </c>
      <c r="H86" s="96"/>
      <c r="I86" s="96">
        <v>5153</v>
      </c>
      <c r="J86" s="13"/>
      <c r="O86" s="123"/>
      <c r="P86" s="123"/>
      <c r="Q86" s="123"/>
      <c r="R86" s="123"/>
      <c r="S86" s="142"/>
      <c r="T86" s="142"/>
      <c r="U86" s="142"/>
      <c r="V86" s="124"/>
      <c r="W86" s="124"/>
      <c r="X86" s="114"/>
    </row>
    <row r="87" spans="1:24" x14ac:dyDescent="0.2">
      <c r="A87" s="416" t="s">
        <v>533</v>
      </c>
      <c r="B87" s="416"/>
      <c r="C87" s="416"/>
      <c r="D87" s="416"/>
      <c r="E87" s="96">
        <f t="shared" si="1"/>
        <v>28176</v>
      </c>
      <c r="F87" s="96">
        <v>13250</v>
      </c>
      <c r="G87" s="96">
        <v>14926</v>
      </c>
      <c r="H87" s="96"/>
      <c r="I87" s="96">
        <v>9017</v>
      </c>
      <c r="J87" s="13"/>
      <c r="O87" s="123"/>
      <c r="P87" s="123"/>
      <c r="Q87" s="123"/>
      <c r="R87" s="123"/>
      <c r="S87" s="142"/>
      <c r="T87" s="142"/>
      <c r="U87" s="142"/>
      <c r="V87" s="124"/>
      <c r="W87" s="124"/>
      <c r="X87" s="114"/>
    </row>
    <row r="88" spans="1:24" x14ac:dyDescent="0.2">
      <c r="A88" s="416" t="s">
        <v>532</v>
      </c>
      <c r="B88" s="416"/>
      <c r="C88" s="416"/>
      <c r="D88" s="416"/>
      <c r="E88" s="96">
        <f t="shared" si="1"/>
        <v>3909</v>
      </c>
      <c r="F88" s="96">
        <v>1719</v>
      </c>
      <c r="G88" s="96">
        <v>2190</v>
      </c>
      <c r="H88" s="96"/>
      <c r="I88" s="96">
        <v>16593</v>
      </c>
      <c r="J88" s="13"/>
      <c r="O88" s="123"/>
      <c r="P88" s="123"/>
      <c r="Q88" s="123"/>
      <c r="R88" s="123"/>
      <c r="S88" s="142"/>
      <c r="T88" s="142"/>
      <c r="U88" s="142"/>
      <c r="V88" s="124"/>
      <c r="W88" s="124"/>
      <c r="X88" s="114"/>
    </row>
    <row r="89" spans="1:24" x14ac:dyDescent="0.2">
      <c r="A89" s="416" t="s">
        <v>531</v>
      </c>
      <c r="B89" s="416"/>
      <c r="C89" s="416"/>
      <c r="D89" s="416"/>
      <c r="E89" s="96">
        <f t="shared" si="1"/>
        <v>13919</v>
      </c>
      <c r="F89" s="96">
        <v>6410</v>
      </c>
      <c r="G89" s="96">
        <v>7509</v>
      </c>
      <c r="H89" s="96"/>
      <c r="I89" s="96">
        <v>2118</v>
      </c>
      <c r="J89" s="13"/>
      <c r="O89" s="123"/>
      <c r="P89" s="123"/>
      <c r="Q89" s="123"/>
      <c r="R89" s="123"/>
      <c r="S89" s="142"/>
      <c r="T89" s="142"/>
      <c r="U89" s="142"/>
      <c r="V89" s="124"/>
      <c r="W89" s="124"/>
      <c r="X89" s="114"/>
    </row>
    <row r="90" spans="1:24" x14ac:dyDescent="0.2">
      <c r="A90" s="416" t="s">
        <v>687</v>
      </c>
      <c r="B90" s="416"/>
      <c r="C90" s="416"/>
      <c r="D90" s="416"/>
      <c r="E90" s="96">
        <f t="shared" si="1"/>
        <v>11653</v>
      </c>
      <c r="F90" s="96">
        <v>5410</v>
      </c>
      <c r="G90" s="96">
        <v>6243</v>
      </c>
      <c r="H90" s="96"/>
      <c r="I90" s="96">
        <v>4273</v>
      </c>
      <c r="J90" s="13"/>
      <c r="O90" s="123"/>
      <c r="P90" s="123"/>
      <c r="Q90" s="123"/>
      <c r="R90" s="123"/>
      <c r="S90" s="142"/>
      <c r="T90" s="142"/>
      <c r="U90" s="142"/>
      <c r="V90" s="124"/>
      <c r="W90" s="124"/>
      <c r="X90" s="114"/>
    </row>
    <row r="91" spans="1:24" x14ac:dyDescent="0.2">
      <c r="A91" s="416" t="s">
        <v>530</v>
      </c>
      <c r="B91" s="416"/>
      <c r="C91" s="416"/>
      <c r="D91" s="416"/>
      <c r="E91" s="96">
        <f t="shared" si="1"/>
        <v>31910</v>
      </c>
      <c r="F91" s="96">
        <v>14909</v>
      </c>
      <c r="G91" s="96">
        <v>17001</v>
      </c>
      <c r="H91" s="96"/>
      <c r="I91" s="96">
        <v>13569</v>
      </c>
      <c r="J91" s="13"/>
      <c r="O91" s="123"/>
      <c r="P91" s="123"/>
      <c r="Q91" s="123"/>
      <c r="R91" s="123"/>
      <c r="S91" s="142"/>
      <c r="T91" s="142"/>
      <c r="U91" s="142"/>
      <c r="V91" s="124"/>
      <c r="W91" s="124"/>
      <c r="X91" s="114"/>
    </row>
    <row r="92" spans="1:24" x14ac:dyDescent="0.2">
      <c r="A92" s="416" t="s">
        <v>529</v>
      </c>
      <c r="B92" s="416"/>
      <c r="C92" s="416"/>
      <c r="D92" s="416"/>
      <c r="E92" s="96">
        <f t="shared" si="1"/>
        <v>10644</v>
      </c>
      <c r="F92" s="96">
        <v>5212</v>
      </c>
      <c r="G92" s="96">
        <v>5432</v>
      </c>
      <c r="H92" s="96"/>
      <c r="I92" s="96">
        <v>1567</v>
      </c>
      <c r="J92" s="13"/>
      <c r="O92" s="123"/>
      <c r="P92" s="123"/>
      <c r="Q92" s="123"/>
      <c r="R92" s="123"/>
      <c r="S92" s="142"/>
      <c r="T92" s="142"/>
      <c r="U92" s="142"/>
      <c r="V92" s="124"/>
      <c r="W92" s="124"/>
      <c r="X92" s="114"/>
    </row>
    <row r="93" spans="1:24" x14ac:dyDescent="0.2">
      <c r="A93" s="416" t="s">
        <v>528</v>
      </c>
      <c r="B93" s="416"/>
      <c r="C93" s="416"/>
      <c r="D93" s="416"/>
      <c r="E93" s="96">
        <f t="shared" si="1"/>
        <v>10465</v>
      </c>
      <c r="F93" s="96">
        <v>5065</v>
      </c>
      <c r="G93" s="96">
        <v>5400</v>
      </c>
      <c r="H93" s="96"/>
      <c r="I93" s="96">
        <v>8489</v>
      </c>
      <c r="J93" s="13"/>
      <c r="O93" s="123"/>
      <c r="P93" s="123"/>
      <c r="Q93" s="123"/>
      <c r="R93" s="123"/>
      <c r="S93" s="142"/>
      <c r="T93" s="142"/>
      <c r="U93" s="142"/>
      <c r="V93" s="124"/>
      <c r="W93" s="124"/>
      <c r="X93" s="114"/>
    </row>
    <row r="94" spans="1:24" x14ac:dyDescent="0.2">
      <c r="A94" s="416" t="s">
        <v>527</v>
      </c>
      <c r="B94" s="416"/>
      <c r="C94" s="416"/>
      <c r="D94" s="416"/>
      <c r="E94" s="96">
        <f>SUM(F94:G94)</f>
        <v>10139</v>
      </c>
      <c r="F94" s="96">
        <v>4464</v>
      </c>
      <c r="G94" s="96">
        <v>5675</v>
      </c>
      <c r="H94" s="96"/>
      <c r="I94" s="96">
        <v>6599</v>
      </c>
      <c r="J94" s="13"/>
      <c r="O94" s="123"/>
      <c r="P94" s="123"/>
      <c r="Q94" s="123"/>
      <c r="R94" s="123"/>
      <c r="S94" s="142"/>
      <c r="T94" s="142"/>
      <c r="U94" s="142"/>
      <c r="V94" s="124"/>
      <c r="W94" s="124"/>
      <c r="X94" s="114"/>
    </row>
    <row r="95" spans="1:24" x14ac:dyDescent="0.2">
      <c r="A95" s="416" t="s">
        <v>526</v>
      </c>
      <c r="B95" s="416"/>
      <c r="C95" s="416"/>
      <c r="D95" s="416"/>
      <c r="E95" s="96">
        <f t="shared" si="1"/>
        <v>17840</v>
      </c>
      <c r="F95" s="96">
        <v>8541</v>
      </c>
      <c r="G95" s="96">
        <v>9299</v>
      </c>
      <c r="H95" s="96"/>
      <c r="I95" s="96">
        <v>1153</v>
      </c>
      <c r="J95" s="13"/>
      <c r="O95" s="123"/>
      <c r="P95" s="123"/>
      <c r="Q95" s="123"/>
      <c r="R95" s="123"/>
      <c r="S95" s="142"/>
      <c r="T95" s="142"/>
      <c r="U95" s="142"/>
      <c r="V95" s="124"/>
      <c r="W95" s="124"/>
      <c r="X95" s="114"/>
    </row>
    <row r="96" spans="1:24" x14ac:dyDescent="0.2">
      <c r="A96" s="416" t="s">
        <v>525</v>
      </c>
      <c r="B96" s="416"/>
      <c r="C96" s="416"/>
      <c r="D96" s="416"/>
      <c r="E96" s="96">
        <f t="shared" si="1"/>
        <v>9956</v>
      </c>
      <c r="F96" s="96">
        <v>4444</v>
      </c>
      <c r="G96" s="96">
        <v>5512</v>
      </c>
      <c r="H96" s="96"/>
      <c r="I96" s="96">
        <v>9085</v>
      </c>
      <c r="J96" s="13"/>
      <c r="O96" s="123"/>
      <c r="P96" s="123"/>
      <c r="Q96" s="123"/>
      <c r="R96" s="123"/>
      <c r="S96" s="142"/>
      <c r="T96" s="142"/>
      <c r="U96" s="142"/>
      <c r="V96" s="124"/>
      <c r="W96" s="124"/>
      <c r="X96" s="114"/>
    </row>
    <row r="97" spans="1:24" x14ac:dyDescent="0.2">
      <c r="A97" s="416" t="s">
        <v>524</v>
      </c>
      <c r="B97" s="416"/>
      <c r="C97" s="416"/>
      <c r="D97" s="416"/>
      <c r="E97" s="96">
        <f>SUM(F97:G97)</f>
        <v>43794</v>
      </c>
      <c r="F97" s="96">
        <v>20910</v>
      </c>
      <c r="G97" s="96">
        <v>22884</v>
      </c>
      <c r="H97" s="96"/>
      <c r="I97" s="96">
        <v>11503</v>
      </c>
      <c r="J97" s="13"/>
      <c r="O97" s="123"/>
      <c r="P97" s="123"/>
      <c r="Q97" s="123"/>
      <c r="R97" s="123"/>
      <c r="S97" s="142"/>
      <c r="T97" s="142"/>
      <c r="U97" s="142"/>
      <c r="V97" s="124"/>
      <c r="W97" s="124"/>
      <c r="X97" s="114"/>
    </row>
    <row r="98" spans="1:24" x14ac:dyDescent="0.2">
      <c r="A98" s="416" t="s">
        <v>523</v>
      </c>
      <c r="B98" s="416"/>
      <c r="C98" s="416"/>
      <c r="D98" s="416"/>
      <c r="E98" s="96">
        <f t="shared" si="1"/>
        <v>4332</v>
      </c>
      <c r="F98" s="96">
        <v>2014</v>
      </c>
      <c r="G98" s="96">
        <v>2318</v>
      </c>
      <c r="H98" s="96"/>
      <c r="I98" s="96">
        <v>2003</v>
      </c>
      <c r="J98" s="13"/>
      <c r="O98" s="123"/>
      <c r="P98" s="123"/>
      <c r="Q98" s="123"/>
      <c r="R98" s="123"/>
      <c r="S98" s="142"/>
      <c r="T98" s="142"/>
      <c r="U98" s="142"/>
      <c r="V98" s="124"/>
      <c r="W98" s="124"/>
      <c r="X98" s="114"/>
    </row>
    <row r="99" spans="1:24" x14ac:dyDescent="0.2">
      <c r="A99" s="416" t="s">
        <v>522</v>
      </c>
      <c r="B99" s="416"/>
      <c r="C99" s="416"/>
      <c r="D99" s="416"/>
      <c r="E99" s="96">
        <f t="shared" si="1"/>
        <v>31517</v>
      </c>
      <c r="F99" s="96">
        <v>14008</v>
      </c>
      <c r="G99" s="96">
        <v>17509</v>
      </c>
      <c r="H99" s="96"/>
      <c r="I99" s="96">
        <v>115278</v>
      </c>
      <c r="J99" s="13"/>
      <c r="O99" s="123"/>
      <c r="P99" s="123"/>
      <c r="Q99" s="123"/>
      <c r="R99" s="123"/>
      <c r="S99" s="142"/>
      <c r="T99" s="142"/>
      <c r="U99" s="142"/>
      <c r="V99" s="124"/>
      <c r="W99" s="124"/>
      <c r="X99" s="114"/>
    </row>
    <row r="100" spans="1:24" x14ac:dyDescent="0.2">
      <c r="A100" s="416" t="s">
        <v>521</v>
      </c>
      <c r="B100" s="416"/>
      <c r="C100" s="416"/>
      <c r="D100" s="416"/>
      <c r="E100" s="96">
        <f t="shared" si="1"/>
        <v>32595</v>
      </c>
      <c r="F100" s="96">
        <v>15267</v>
      </c>
      <c r="G100" s="96">
        <v>17328</v>
      </c>
      <c r="H100" s="96"/>
      <c r="I100" s="96">
        <v>15949</v>
      </c>
      <c r="J100" s="13"/>
      <c r="O100" s="123"/>
      <c r="P100" s="123"/>
      <c r="Q100" s="123"/>
      <c r="R100" s="123"/>
      <c r="S100" s="142"/>
      <c r="T100" s="142"/>
      <c r="U100" s="142"/>
      <c r="V100" s="124"/>
      <c r="W100" s="124"/>
      <c r="X100" s="114"/>
    </row>
    <row r="101" spans="1:24" x14ac:dyDescent="0.2">
      <c r="A101" s="416" t="s">
        <v>520</v>
      </c>
      <c r="B101" s="416"/>
      <c r="C101" s="416"/>
      <c r="D101" s="416"/>
      <c r="E101" s="96">
        <f t="shared" si="1"/>
        <v>4202</v>
      </c>
      <c r="F101" s="96">
        <v>2041</v>
      </c>
      <c r="G101" s="96">
        <v>2161</v>
      </c>
      <c r="H101" s="96"/>
      <c r="I101" s="96">
        <v>450</v>
      </c>
      <c r="J101" s="13"/>
      <c r="O101" s="123"/>
      <c r="P101" s="123"/>
      <c r="Q101" s="123"/>
      <c r="R101" s="123"/>
      <c r="S101" s="142"/>
      <c r="T101" s="142"/>
      <c r="U101" s="142"/>
      <c r="V101" s="124"/>
      <c r="W101" s="124"/>
      <c r="X101" s="114"/>
    </row>
    <row r="102" spans="1:24" x14ac:dyDescent="0.2">
      <c r="A102" s="416" t="s">
        <v>519</v>
      </c>
      <c r="B102" s="416"/>
      <c r="C102" s="416"/>
      <c r="D102" s="416"/>
      <c r="E102" s="96">
        <f t="shared" si="1"/>
        <v>19306</v>
      </c>
      <c r="F102" s="96">
        <v>8420</v>
      </c>
      <c r="G102" s="96">
        <v>10886</v>
      </c>
      <c r="H102" s="96"/>
      <c r="I102" s="96">
        <v>3699</v>
      </c>
      <c r="J102" s="13"/>
      <c r="O102" s="123"/>
      <c r="P102" s="123"/>
      <c r="Q102" s="123"/>
      <c r="R102" s="123"/>
      <c r="S102" s="142"/>
      <c r="T102" s="142"/>
      <c r="U102" s="142"/>
      <c r="V102" s="124"/>
      <c r="W102" s="124"/>
      <c r="X102" s="114"/>
    </row>
    <row r="103" spans="1:24" x14ac:dyDescent="0.2">
      <c r="A103" s="416" t="s">
        <v>518</v>
      </c>
      <c r="B103" s="416"/>
      <c r="C103" s="416"/>
      <c r="D103" s="416"/>
      <c r="E103" s="96">
        <f t="shared" si="1"/>
        <v>5869</v>
      </c>
      <c r="F103" s="96">
        <v>2545</v>
      </c>
      <c r="G103" s="96">
        <v>3324</v>
      </c>
      <c r="H103" s="96"/>
      <c r="I103" s="96">
        <v>5545</v>
      </c>
      <c r="J103" s="13"/>
      <c r="O103" s="123"/>
      <c r="P103" s="123"/>
      <c r="Q103" s="123"/>
      <c r="R103" s="123"/>
      <c r="S103" s="142"/>
      <c r="T103" s="142"/>
      <c r="U103" s="142"/>
      <c r="V103" s="124"/>
      <c r="W103" s="124"/>
      <c r="X103" s="114"/>
    </row>
    <row r="104" spans="1:24" x14ac:dyDescent="0.2">
      <c r="A104" s="416" t="s">
        <v>517</v>
      </c>
      <c r="B104" s="416"/>
      <c r="C104" s="416"/>
      <c r="D104" s="416"/>
      <c r="E104" s="96">
        <f t="shared" si="1"/>
        <v>20911</v>
      </c>
      <c r="F104" s="96">
        <v>10005</v>
      </c>
      <c r="G104" s="96">
        <v>10906</v>
      </c>
      <c r="H104" s="96"/>
      <c r="I104" s="96">
        <v>12678</v>
      </c>
      <c r="J104" s="13"/>
      <c r="O104" s="123"/>
      <c r="P104" s="123"/>
      <c r="Q104" s="123"/>
      <c r="R104" s="123"/>
      <c r="S104" s="142"/>
      <c r="T104" s="142"/>
      <c r="U104" s="142"/>
      <c r="V104" s="124"/>
      <c r="W104" s="124"/>
      <c r="X104" s="114"/>
    </row>
    <row r="105" spans="1:24" x14ac:dyDescent="0.2">
      <c r="A105" s="416" t="s">
        <v>516</v>
      </c>
      <c r="B105" s="416"/>
      <c r="C105" s="416"/>
      <c r="D105" s="416"/>
      <c r="E105" s="96">
        <f t="shared" si="1"/>
        <v>9771</v>
      </c>
      <c r="F105" s="96">
        <v>4443</v>
      </c>
      <c r="G105" s="96">
        <v>5328</v>
      </c>
      <c r="H105" s="96"/>
      <c r="I105" s="96">
        <v>538</v>
      </c>
      <c r="J105" s="13"/>
      <c r="O105" s="123"/>
      <c r="P105" s="123"/>
      <c r="Q105" s="123"/>
      <c r="R105" s="123"/>
      <c r="S105" s="142"/>
      <c r="T105" s="142"/>
      <c r="U105" s="142"/>
      <c r="V105" s="124"/>
      <c r="W105" s="124"/>
      <c r="X105" s="114"/>
    </row>
    <row r="106" spans="1:24" x14ac:dyDescent="0.2">
      <c r="A106" s="416" t="s">
        <v>515</v>
      </c>
      <c r="B106" s="416"/>
      <c r="C106" s="416"/>
      <c r="D106" s="416"/>
      <c r="E106" s="96">
        <f t="shared" si="1"/>
        <v>20639</v>
      </c>
      <c r="F106" s="96">
        <v>9801</v>
      </c>
      <c r="G106" s="96">
        <v>10838</v>
      </c>
      <c r="H106" s="96"/>
      <c r="I106" s="96">
        <v>2368</v>
      </c>
      <c r="J106" s="13"/>
      <c r="O106" s="123"/>
      <c r="P106" s="123"/>
      <c r="Q106" s="123"/>
      <c r="R106" s="123"/>
      <c r="S106" s="142"/>
      <c r="T106" s="142"/>
      <c r="U106" s="142"/>
      <c r="V106" s="124"/>
      <c r="W106" s="124"/>
      <c r="X106" s="114"/>
    </row>
    <row r="107" spans="1:24" x14ac:dyDescent="0.2">
      <c r="A107" s="416" t="s">
        <v>514</v>
      </c>
      <c r="B107" s="416"/>
      <c r="C107" s="416"/>
      <c r="D107" s="416"/>
      <c r="E107" s="96">
        <f t="shared" si="1"/>
        <v>28505</v>
      </c>
      <c r="F107" s="96">
        <v>13376</v>
      </c>
      <c r="G107" s="96">
        <v>15129</v>
      </c>
      <c r="H107" s="96"/>
      <c r="I107" s="96">
        <v>762</v>
      </c>
      <c r="J107" s="13"/>
      <c r="O107" s="123"/>
      <c r="P107" s="123"/>
      <c r="Q107" s="123"/>
      <c r="R107" s="123"/>
      <c r="S107" s="142"/>
      <c r="T107" s="142"/>
      <c r="U107" s="142"/>
      <c r="V107" s="124"/>
      <c r="W107" s="124"/>
      <c r="X107" s="114"/>
    </row>
    <row r="108" spans="1:24" x14ac:dyDescent="0.2">
      <c r="A108" s="416" t="s">
        <v>513</v>
      </c>
      <c r="B108" s="416"/>
      <c r="C108" s="416"/>
      <c r="D108" s="416"/>
      <c r="E108" s="96">
        <f t="shared" si="1"/>
        <v>12996</v>
      </c>
      <c r="F108" s="96">
        <v>6205</v>
      </c>
      <c r="G108" s="96">
        <v>6791</v>
      </c>
      <c r="H108" s="96"/>
      <c r="I108" s="96">
        <v>10211</v>
      </c>
      <c r="J108" s="13"/>
      <c r="O108" s="123"/>
      <c r="P108" s="123"/>
      <c r="Q108" s="123"/>
      <c r="R108" s="123"/>
      <c r="S108" s="142"/>
      <c r="T108" s="142"/>
      <c r="U108" s="142"/>
      <c r="V108" s="124"/>
      <c r="W108" s="124"/>
      <c r="X108" s="114"/>
    </row>
    <row r="109" spans="1:24" x14ac:dyDescent="0.2">
      <c r="A109" s="416" t="s">
        <v>512</v>
      </c>
      <c r="B109" s="416"/>
      <c r="C109" s="416"/>
      <c r="D109" s="416"/>
      <c r="E109" s="96">
        <f t="shared" si="1"/>
        <v>10565</v>
      </c>
      <c r="F109" s="96">
        <v>4691</v>
      </c>
      <c r="G109" s="96">
        <v>5874</v>
      </c>
      <c r="H109" s="96"/>
      <c r="I109" s="96">
        <v>17436</v>
      </c>
      <c r="J109" s="13"/>
      <c r="O109" s="123"/>
      <c r="P109" s="123"/>
      <c r="Q109" s="123"/>
      <c r="R109" s="123"/>
      <c r="S109" s="142"/>
      <c r="T109" s="142"/>
      <c r="U109" s="142"/>
      <c r="V109" s="124"/>
      <c r="W109" s="124"/>
      <c r="X109" s="114"/>
    </row>
    <row r="110" spans="1:24" x14ac:dyDescent="0.2">
      <c r="A110" s="416" t="s">
        <v>688</v>
      </c>
      <c r="B110" s="416"/>
      <c r="C110" s="416"/>
      <c r="D110" s="416"/>
      <c r="E110" s="96">
        <f>SUM(F110:G110)</f>
        <v>1330</v>
      </c>
      <c r="F110" s="96">
        <v>623</v>
      </c>
      <c r="G110" s="96">
        <v>707</v>
      </c>
      <c r="H110" s="96"/>
      <c r="I110" s="96">
        <v>4018</v>
      </c>
      <c r="J110" s="13"/>
      <c r="O110" s="123"/>
      <c r="P110" s="123"/>
      <c r="Q110" s="123"/>
      <c r="R110" s="123"/>
      <c r="S110" s="142"/>
      <c r="T110" s="142"/>
      <c r="U110" s="142"/>
      <c r="V110" s="124"/>
      <c r="W110" s="124"/>
      <c r="X110" s="114"/>
    </row>
    <row r="111" spans="1:24" x14ac:dyDescent="0.2">
      <c r="A111" s="416" t="s">
        <v>511</v>
      </c>
      <c r="B111" s="416"/>
      <c r="C111" s="416"/>
      <c r="D111" s="416"/>
      <c r="E111" s="96">
        <f>SUM(F111:G111)</f>
        <v>20855</v>
      </c>
      <c r="F111" s="96">
        <v>9806</v>
      </c>
      <c r="G111" s="96">
        <v>11049</v>
      </c>
      <c r="H111" s="96"/>
      <c r="I111" s="96">
        <v>9589</v>
      </c>
      <c r="J111" s="13"/>
      <c r="O111" s="123"/>
      <c r="P111" s="123"/>
      <c r="Q111" s="123"/>
      <c r="R111" s="123"/>
      <c r="S111" s="142"/>
      <c r="T111" s="142"/>
      <c r="U111" s="142"/>
      <c r="V111" s="124"/>
      <c r="W111" s="124"/>
      <c r="X111" s="114"/>
    </row>
    <row r="112" spans="1:24" x14ac:dyDescent="0.2">
      <c r="A112" s="416" t="s">
        <v>510</v>
      </c>
      <c r="B112" s="416"/>
      <c r="C112" s="416"/>
      <c r="D112" s="416"/>
      <c r="E112" s="96">
        <f t="shared" si="1"/>
        <v>56803</v>
      </c>
      <c r="F112" s="96">
        <v>26994</v>
      </c>
      <c r="G112" s="96">
        <v>29809</v>
      </c>
      <c r="H112" s="96"/>
      <c r="I112" s="96">
        <v>30867</v>
      </c>
      <c r="J112" s="13"/>
      <c r="O112" s="123"/>
      <c r="P112" s="123"/>
      <c r="Q112" s="123"/>
      <c r="R112" s="123"/>
      <c r="S112" s="142"/>
      <c r="T112" s="142"/>
      <c r="U112" s="142"/>
      <c r="V112" s="124"/>
      <c r="W112" s="124"/>
      <c r="X112" s="114"/>
    </row>
    <row r="113" spans="1:24" x14ac:dyDescent="0.2">
      <c r="A113" s="416" t="s">
        <v>689</v>
      </c>
      <c r="B113" s="416"/>
      <c r="C113" s="416"/>
      <c r="D113" s="416"/>
      <c r="E113" s="96">
        <f t="shared" si="1"/>
        <v>2677</v>
      </c>
      <c r="F113" s="96">
        <v>1321</v>
      </c>
      <c r="G113" s="96">
        <v>1356</v>
      </c>
      <c r="H113" s="96"/>
      <c r="I113" s="96">
        <v>364</v>
      </c>
      <c r="J113" s="13"/>
      <c r="O113" s="123"/>
      <c r="P113" s="123"/>
      <c r="Q113" s="123"/>
      <c r="R113" s="123"/>
      <c r="S113" s="142"/>
      <c r="T113" s="142"/>
      <c r="U113" s="142"/>
      <c r="V113" s="124"/>
      <c r="W113" s="124"/>
      <c r="X113" s="114"/>
    </row>
    <row r="114" spans="1:24" x14ac:dyDescent="0.2">
      <c r="A114" s="416" t="s">
        <v>509</v>
      </c>
      <c r="B114" s="416"/>
      <c r="C114" s="416"/>
      <c r="D114" s="416"/>
      <c r="E114" s="96">
        <f t="shared" si="1"/>
        <v>14211</v>
      </c>
      <c r="F114" s="96">
        <v>6731</v>
      </c>
      <c r="G114" s="96">
        <v>7480</v>
      </c>
      <c r="H114" s="96"/>
      <c r="I114" s="96">
        <v>1213</v>
      </c>
      <c r="J114" s="13"/>
      <c r="O114" s="123"/>
      <c r="P114" s="123"/>
      <c r="Q114" s="123"/>
      <c r="R114" s="123"/>
      <c r="S114" s="142"/>
      <c r="T114" s="142"/>
      <c r="U114" s="142"/>
      <c r="V114" s="124"/>
      <c r="W114" s="124"/>
      <c r="X114" s="114"/>
    </row>
    <row r="115" spans="1:24" x14ac:dyDescent="0.2">
      <c r="A115" s="416" t="s">
        <v>508</v>
      </c>
      <c r="B115" s="416"/>
      <c r="C115" s="416"/>
      <c r="D115" s="416"/>
      <c r="E115" s="96">
        <f t="shared" si="1"/>
        <v>6976</v>
      </c>
      <c r="F115" s="96">
        <v>2987</v>
      </c>
      <c r="G115" s="96">
        <v>3989</v>
      </c>
      <c r="H115" s="96"/>
      <c r="I115" s="96">
        <v>33</v>
      </c>
      <c r="J115" s="13"/>
      <c r="O115" s="123"/>
      <c r="P115" s="123"/>
      <c r="Q115" s="123"/>
      <c r="R115" s="123"/>
      <c r="S115" s="142"/>
      <c r="T115" s="142"/>
      <c r="U115" s="142"/>
      <c r="V115" s="124"/>
      <c r="W115" s="124"/>
      <c r="X115" s="114"/>
    </row>
    <row r="116" spans="1:24" x14ac:dyDescent="0.2">
      <c r="A116" s="416" t="s">
        <v>690</v>
      </c>
      <c r="B116" s="416"/>
      <c r="C116" s="416"/>
      <c r="D116" s="416"/>
      <c r="E116" s="96">
        <f t="shared" si="1"/>
        <v>5274</v>
      </c>
      <c r="F116" s="96">
        <v>2508</v>
      </c>
      <c r="G116" s="96">
        <v>2766</v>
      </c>
      <c r="H116" s="96"/>
      <c r="I116" s="104" t="s">
        <v>673</v>
      </c>
      <c r="J116" s="13"/>
      <c r="O116" s="123"/>
      <c r="P116" s="123"/>
      <c r="Q116" s="123"/>
      <c r="R116" s="123"/>
      <c r="S116" s="142"/>
      <c r="T116" s="142"/>
      <c r="U116" s="142"/>
      <c r="V116" s="124"/>
      <c r="W116" s="125"/>
      <c r="X116" s="114"/>
    </row>
    <row r="117" spans="1:24" x14ac:dyDescent="0.2">
      <c r="A117" s="416" t="s">
        <v>691</v>
      </c>
      <c r="B117" s="416"/>
      <c r="C117" s="416"/>
      <c r="D117" s="416"/>
      <c r="E117" s="96">
        <f t="shared" si="1"/>
        <v>2702</v>
      </c>
      <c r="F117" s="96">
        <v>1273</v>
      </c>
      <c r="G117" s="96">
        <v>1429</v>
      </c>
      <c r="H117" s="96"/>
      <c r="I117" s="104" t="s">
        <v>673</v>
      </c>
      <c r="J117" s="13"/>
      <c r="O117" s="123"/>
      <c r="P117" s="123"/>
      <c r="Q117" s="123"/>
      <c r="R117" s="123"/>
      <c r="S117" s="142"/>
      <c r="T117" s="142"/>
      <c r="U117" s="142"/>
      <c r="V117" s="124"/>
      <c r="W117" s="125"/>
      <c r="X117" s="114"/>
    </row>
    <row r="118" spans="1:24" x14ac:dyDescent="0.2">
      <c r="A118" s="416" t="s">
        <v>507</v>
      </c>
      <c r="B118" s="416"/>
      <c r="C118" s="416"/>
      <c r="D118" s="416"/>
      <c r="E118" s="96">
        <f t="shared" si="1"/>
        <v>11696</v>
      </c>
      <c r="F118" s="96">
        <v>5322</v>
      </c>
      <c r="G118" s="96">
        <v>6374</v>
      </c>
      <c r="H118" s="96"/>
      <c r="I118" s="96">
        <v>15318</v>
      </c>
      <c r="J118" s="13"/>
      <c r="O118" s="123"/>
      <c r="P118" s="123"/>
      <c r="Q118" s="123"/>
      <c r="R118" s="123"/>
      <c r="S118" s="142"/>
      <c r="T118" s="142"/>
      <c r="U118" s="142"/>
      <c r="V118" s="124"/>
      <c r="W118" s="124"/>
      <c r="X118" s="114"/>
    </row>
    <row r="119" spans="1:24" x14ac:dyDescent="0.2">
      <c r="A119" s="416" t="s">
        <v>506</v>
      </c>
      <c r="B119" s="416"/>
      <c r="C119" s="416"/>
      <c r="D119" s="416"/>
      <c r="E119" s="96">
        <f t="shared" si="1"/>
        <v>11909</v>
      </c>
      <c r="F119" s="96">
        <v>5262</v>
      </c>
      <c r="G119" s="96">
        <v>6647</v>
      </c>
      <c r="H119" s="96"/>
      <c r="I119" s="96">
        <v>5772</v>
      </c>
      <c r="J119" s="13"/>
      <c r="O119" s="123"/>
      <c r="P119" s="123"/>
      <c r="Q119" s="123"/>
      <c r="R119" s="123"/>
      <c r="S119" s="142"/>
      <c r="T119" s="142"/>
      <c r="U119" s="142"/>
      <c r="V119" s="124"/>
      <c r="W119" s="124"/>
      <c r="X119" s="114"/>
    </row>
    <row r="120" spans="1:24" x14ac:dyDescent="0.2">
      <c r="A120" s="416" t="s">
        <v>505</v>
      </c>
      <c r="B120" s="416"/>
      <c r="C120" s="416"/>
      <c r="D120" s="416"/>
      <c r="E120" s="96">
        <f t="shared" si="1"/>
        <v>20257</v>
      </c>
      <c r="F120" s="96">
        <v>9252</v>
      </c>
      <c r="G120" s="96">
        <v>11005</v>
      </c>
      <c r="H120" s="96"/>
      <c r="I120" s="96">
        <v>21848</v>
      </c>
      <c r="J120" s="13"/>
      <c r="O120" s="123"/>
      <c r="P120" s="123"/>
      <c r="Q120" s="123"/>
      <c r="R120" s="123"/>
      <c r="S120" s="142"/>
      <c r="T120" s="142"/>
      <c r="U120" s="142"/>
      <c r="V120" s="124"/>
      <c r="W120" s="124"/>
      <c r="X120" s="114"/>
    </row>
    <row r="121" spans="1:24" x14ac:dyDescent="0.2">
      <c r="A121" s="416" t="s">
        <v>504</v>
      </c>
      <c r="B121" s="416"/>
      <c r="C121" s="416"/>
      <c r="D121" s="416"/>
      <c r="E121" s="96">
        <f t="shared" si="1"/>
        <v>46204</v>
      </c>
      <c r="F121" s="96">
        <v>20670</v>
      </c>
      <c r="G121" s="96">
        <v>25534</v>
      </c>
      <c r="H121" s="96"/>
      <c r="I121" s="96">
        <v>48088</v>
      </c>
      <c r="J121" s="13"/>
      <c r="O121" s="123"/>
      <c r="P121" s="123"/>
      <c r="Q121" s="123"/>
      <c r="R121" s="123"/>
      <c r="S121" s="142"/>
      <c r="T121" s="142"/>
      <c r="U121" s="142"/>
      <c r="V121" s="124"/>
      <c r="W121" s="124"/>
      <c r="X121" s="114"/>
    </row>
    <row r="122" spans="1:24" x14ac:dyDescent="0.2">
      <c r="A122" s="416" t="s">
        <v>692</v>
      </c>
      <c r="B122" s="416"/>
      <c r="C122" s="416"/>
      <c r="D122" s="416"/>
      <c r="E122" s="96">
        <f t="shared" si="1"/>
        <v>10863</v>
      </c>
      <c r="F122" s="96">
        <v>5196</v>
      </c>
      <c r="G122" s="96">
        <v>5667</v>
      </c>
      <c r="H122" s="96"/>
      <c r="I122" s="96">
        <v>1047</v>
      </c>
      <c r="J122" s="13"/>
      <c r="O122" s="123"/>
      <c r="P122" s="123"/>
      <c r="Q122" s="123"/>
      <c r="R122" s="123"/>
      <c r="S122" s="142"/>
      <c r="T122" s="142"/>
      <c r="U122" s="142"/>
      <c r="V122" s="124"/>
      <c r="W122" s="124"/>
      <c r="X122" s="114"/>
    </row>
    <row r="123" spans="1:24" x14ac:dyDescent="0.2">
      <c r="A123" s="416" t="s">
        <v>693</v>
      </c>
      <c r="B123" s="416"/>
      <c r="C123" s="416"/>
      <c r="D123" s="416"/>
      <c r="E123" s="96">
        <f t="shared" si="1"/>
        <v>15940</v>
      </c>
      <c r="F123" s="96">
        <v>7518</v>
      </c>
      <c r="G123" s="96">
        <v>8422</v>
      </c>
      <c r="H123" s="96"/>
      <c r="I123" s="96">
        <v>12194</v>
      </c>
      <c r="J123" s="13"/>
      <c r="O123" s="123"/>
      <c r="P123" s="123"/>
      <c r="Q123" s="123"/>
      <c r="R123" s="123"/>
      <c r="S123" s="142"/>
      <c r="T123" s="142"/>
      <c r="U123" s="142"/>
      <c r="V123" s="124"/>
      <c r="W123" s="124"/>
      <c r="X123" s="114"/>
    </row>
    <row r="124" spans="1:24" x14ac:dyDescent="0.2">
      <c r="A124" s="416" t="s">
        <v>503</v>
      </c>
      <c r="B124" s="416"/>
      <c r="C124" s="416"/>
      <c r="D124" s="416"/>
      <c r="E124" s="96">
        <f t="shared" si="1"/>
        <v>22980</v>
      </c>
      <c r="F124" s="96">
        <v>9738</v>
      </c>
      <c r="G124" s="96">
        <v>13242</v>
      </c>
      <c r="H124" s="96"/>
      <c r="I124" s="96">
        <v>10003</v>
      </c>
      <c r="J124" s="13"/>
      <c r="O124" s="123"/>
      <c r="P124" s="123"/>
      <c r="Q124" s="123"/>
      <c r="R124" s="123"/>
      <c r="S124" s="142"/>
      <c r="T124" s="142"/>
      <c r="U124" s="142"/>
      <c r="V124" s="124"/>
      <c r="W124" s="124"/>
      <c r="X124" s="114"/>
    </row>
    <row r="125" spans="1:24" x14ac:dyDescent="0.2">
      <c r="A125" s="416" t="s">
        <v>694</v>
      </c>
      <c r="B125" s="416"/>
      <c r="C125" s="416"/>
      <c r="D125" s="416"/>
      <c r="E125" s="96">
        <f t="shared" si="1"/>
        <v>4420</v>
      </c>
      <c r="F125" s="96">
        <v>2125</v>
      </c>
      <c r="G125" s="96">
        <v>2295</v>
      </c>
      <c r="H125" s="96"/>
      <c r="I125" s="96">
        <v>10295</v>
      </c>
      <c r="J125" s="13"/>
      <c r="O125" s="123"/>
      <c r="P125" s="123"/>
      <c r="Q125" s="123"/>
      <c r="R125" s="123"/>
      <c r="S125" s="142"/>
      <c r="T125" s="142"/>
      <c r="U125" s="142"/>
      <c r="V125" s="124"/>
      <c r="W125" s="124"/>
      <c r="X125" s="114"/>
    </row>
    <row r="126" spans="1:24" x14ac:dyDescent="0.2">
      <c r="A126" s="416" t="s">
        <v>502</v>
      </c>
      <c r="B126" s="416"/>
      <c r="C126" s="416"/>
      <c r="D126" s="416"/>
      <c r="E126" s="96">
        <f t="shared" si="1"/>
        <v>77026</v>
      </c>
      <c r="F126" s="96">
        <v>34194</v>
      </c>
      <c r="G126" s="96">
        <v>42832</v>
      </c>
      <c r="H126" s="96"/>
      <c r="I126" s="96">
        <v>31703</v>
      </c>
      <c r="J126" s="13"/>
      <c r="O126" s="123"/>
      <c r="P126" s="123"/>
      <c r="Q126" s="123"/>
      <c r="R126" s="123"/>
      <c r="S126" s="142"/>
      <c r="T126" s="142"/>
      <c r="U126" s="142"/>
      <c r="V126" s="124"/>
      <c r="W126" s="124"/>
      <c r="X126" s="114"/>
    </row>
    <row r="127" spans="1:24" x14ac:dyDescent="0.2">
      <c r="A127" s="416" t="s">
        <v>501</v>
      </c>
      <c r="B127" s="416"/>
      <c r="C127" s="416"/>
      <c r="D127" s="416"/>
      <c r="E127" s="96">
        <f t="shared" si="1"/>
        <v>45581</v>
      </c>
      <c r="F127" s="96">
        <v>21166</v>
      </c>
      <c r="G127" s="96">
        <v>24415</v>
      </c>
      <c r="H127" s="96"/>
      <c r="I127" s="96">
        <v>39166</v>
      </c>
      <c r="J127" s="13"/>
      <c r="O127" s="123"/>
      <c r="P127" s="123"/>
      <c r="Q127" s="123"/>
      <c r="R127" s="123"/>
      <c r="S127" s="142"/>
      <c r="T127" s="142"/>
      <c r="U127" s="142"/>
      <c r="V127" s="124"/>
      <c r="W127" s="124"/>
      <c r="X127" s="114"/>
    </row>
    <row r="128" spans="1:24" x14ac:dyDescent="0.2">
      <c r="A128" s="416" t="s">
        <v>695</v>
      </c>
      <c r="B128" s="416"/>
      <c r="C128" s="416"/>
      <c r="D128" s="416"/>
      <c r="E128" s="96">
        <f t="shared" si="1"/>
        <v>10558</v>
      </c>
      <c r="F128" s="96">
        <v>5008</v>
      </c>
      <c r="G128" s="96">
        <v>5550</v>
      </c>
      <c r="H128" s="96"/>
      <c r="I128" s="96">
        <v>3867</v>
      </c>
      <c r="J128" s="13"/>
      <c r="O128" s="123"/>
      <c r="P128" s="123"/>
      <c r="Q128" s="123"/>
      <c r="R128" s="123"/>
      <c r="S128" s="142"/>
      <c r="T128" s="142"/>
      <c r="U128" s="142"/>
      <c r="V128" s="124"/>
      <c r="W128" s="124"/>
      <c r="X128" s="114"/>
    </row>
    <row r="129" spans="1:24" x14ac:dyDescent="0.2">
      <c r="A129" s="416" t="s">
        <v>500</v>
      </c>
      <c r="B129" s="416"/>
      <c r="C129" s="416"/>
      <c r="D129" s="416"/>
      <c r="E129" s="96">
        <f t="shared" si="1"/>
        <v>11393</v>
      </c>
      <c r="F129" s="96">
        <v>5095</v>
      </c>
      <c r="G129" s="96">
        <v>6298</v>
      </c>
      <c r="H129" s="96"/>
      <c r="I129" s="96">
        <v>1432</v>
      </c>
      <c r="J129" s="13"/>
      <c r="P129" s="123"/>
      <c r="Q129" s="123"/>
      <c r="R129" s="123"/>
      <c r="S129" s="142"/>
      <c r="T129" s="142"/>
      <c r="U129" s="142"/>
      <c r="V129" s="124"/>
      <c r="W129" s="124"/>
      <c r="X129" s="114"/>
    </row>
    <row r="130" spans="1:24" ht="22.5" customHeight="1" x14ac:dyDescent="0.2">
      <c r="A130" s="602" t="s">
        <v>499</v>
      </c>
      <c r="B130" s="603"/>
      <c r="C130" s="603"/>
      <c r="D130" s="603"/>
      <c r="E130" s="331">
        <f t="shared" si="1"/>
        <v>10710</v>
      </c>
      <c r="F130" s="331">
        <v>4528</v>
      </c>
      <c r="G130" s="331">
        <v>6182</v>
      </c>
      <c r="H130" s="331"/>
      <c r="I130" s="331">
        <v>130</v>
      </c>
      <c r="J130" s="323"/>
      <c r="O130" s="143"/>
      <c r="P130" s="123"/>
      <c r="Q130" s="123"/>
      <c r="R130" s="123"/>
      <c r="S130" s="142"/>
      <c r="T130" s="142"/>
      <c r="U130" s="142"/>
      <c r="V130" s="124"/>
      <c r="W130" s="124"/>
      <c r="X130" s="114"/>
    </row>
    <row r="131" spans="1:24" x14ac:dyDescent="0.2">
      <c r="A131" s="416" t="s">
        <v>498</v>
      </c>
      <c r="B131" s="416"/>
      <c r="C131" s="416"/>
      <c r="D131" s="416"/>
      <c r="E131" s="96">
        <f t="shared" si="1"/>
        <v>15141</v>
      </c>
      <c r="F131" s="96">
        <v>7110</v>
      </c>
      <c r="G131" s="96">
        <v>8031</v>
      </c>
      <c r="H131" s="96"/>
      <c r="I131" s="96">
        <v>18537</v>
      </c>
      <c r="J131" s="13"/>
      <c r="O131" s="123"/>
      <c r="P131" s="123"/>
      <c r="Q131" s="123"/>
      <c r="R131" s="123"/>
      <c r="S131" s="142"/>
      <c r="T131" s="142"/>
      <c r="U131" s="142"/>
      <c r="V131" s="124"/>
      <c r="W131" s="124"/>
      <c r="X131" s="114"/>
    </row>
    <row r="132" spans="1:24" ht="11.25" customHeight="1" x14ac:dyDescent="0.2">
      <c r="A132" s="416" t="s">
        <v>696</v>
      </c>
      <c r="B132" s="416"/>
      <c r="C132" s="416"/>
      <c r="D132" s="416"/>
      <c r="E132" s="96">
        <f t="shared" si="1"/>
        <v>3613</v>
      </c>
      <c r="F132" s="96">
        <v>1643</v>
      </c>
      <c r="G132" s="96">
        <v>1970</v>
      </c>
      <c r="H132" s="96"/>
      <c r="I132" s="96">
        <v>801</v>
      </c>
      <c r="J132" s="13"/>
      <c r="O132" s="123"/>
      <c r="P132" s="123"/>
      <c r="Q132" s="123"/>
      <c r="R132" s="123"/>
      <c r="S132" s="142"/>
      <c r="T132" s="142"/>
      <c r="U132" s="142"/>
      <c r="V132" s="124"/>
      <c r="W132" s="124"/>
      <c r="X132" s="114"/>
    </row>
    <row r="133" spans="1:24" x14ac:dyDescent="0.2">
      <c r="A133" s="416" t="s">
        <v>497</v>
      </c>
      <c r="B133" s="416"/>
      <c r="C133" s="416"/>
      <c r="D133" s="416"/>
      <c r="E133" s="96">
        <f t="shared" si="1"/>
        <v>14937</v>
      </c>
      <c r="F133" s="96">
        <v>6772</v>
      </c>
      <c r="G133" s="96">
        <v>8165</v>
      </c>
      <c r="H133" s="96"/>
      <c r="I133" s="96">
        <v>13443</v>
      </c>
      <c r="J133" s="13"/>
      <c r="O133" s="123"/>
      <c r="P133" s="123"/>
      <c r="Q133" s="123"/>
      <c r="R133" s="123"/>
      <c r="S133" s="142"/>
      <c r="T133" s="142"/>
      <c r="U133" s="142"/>
      <c r="V133" s="124"/>
      <c r="W133" s="124"/>
      <c r="X133" s="114"/>
    </row>
    <row r="134" spans="1:24" x14ac:dyDescent="0.2">
      <c r="A134" s="416" t="s">
        <v>496</v>
      </c>
      <c r="B134" s="416"/>
      <c r="C134" s="416"/>
      <c r="D134" s="416"/>
      <c r="E134" s="96">
        <f t="shared" si="1"/>
        <v>6093</v>
      </c>
      <c r="F134" s="96">
        <v>2892</v>
      </c>
      <c r="G134" s="96">
        <v>3201</v>
      </c>
      <c r="H134" s="96"/>
      <c r="I134" s="96">
        <v>16371</v>
      </c>
      <c r="J134" s="13"/>
      <c r="O134" s="123"/>
      <c r="P134" s="123"/>
      <c r="Q134" s="123"/>
      <c r="R134" s="123"/>
      <c r="S134" s="142"/>
      <c r="T134" s="142"/>
      <c r="U134" s="142"/>
      <c r="V134" s="124"/>
      <c r="W134" s="124"/>
      <c r="X134" s="114"/>
    </row>
    <row r="135" spans="1:24" x14ac:dyDescent="0.2">
      <c r="A135" s="416" t="s">
        <v>495</v>
      </c>
      <c r="B135" s="416"/>
      <c r="C135" s="416"/>
      <c r="D135" s="416"/>
      <c r="E135" s="96">
        <f t="shared" si="1"/>
        <v>21835</v>
      </c>
      <c r="F135" s="96">
        <v>9782</v>
      </c>
      <c r="G135" s="96">
        <v>12053</v>
      </c>
      <c r="H135" s="96"/>
      <c r="I135" s="96">
        <v>25393</v>
      </c>
      <c r="J135" s="13"/>
      <c r="O135" s="123"/>
      <c r="P135" s="123"/>
      <c r="Q135" s="123"/>
      <c r="R135" s="123"/>
      <c r="S135" s="142"/>
      <c r="T135" s="142"/>
      <c r="U135" s="142"/>
      <c r="V135" s="124"/>
      <c r="W135" s="124"/>
      <c r="X135" s="114"/>
    </row>
    <row r="136" spans="1:24" x14ac:dyDescent="0.2">
      <c r="A136" s="416" t="s">
        <v>494</v>
      </c>
      <c r="B136" s="416"/>
      <c r="C136" s="416"/>
      <c r="D136" s="416"/>
      <c r="E136" s="96">
        <f t="shared" si="1"/>
        <v>10934</v>
      </c>
      <c r="F136" s="96">
        <v>4901</v>
      </c>
      <c r="G136" s="96">
        <v>6033</v>
      </c>
      <c r="H136" s="96"/>
      <c r="I136" s="96">
        <v>9022</v>
      </c>
      <c r="J136" s="13"/>
      <c r="O136" s="123"/>
      <c r="P136" s="123"/>
      <c r="Q136" s="123"/>
      <c r="R136" s="123"/>
      <c r="S136" s="142"/>
      <c r="T136" s="142"/>
      <c r="U136" s="142"/>
      <c r="V136" s="124"/>
      <c r="W136" s="124"/>
      <c r="X136" s="114"/>
    </row>
    <row r="137" spans="1:24" x14ac:dyDescent="0.2">
      <c r="A137" s="416" t="s">
        <v>493</v>
      </c>
      <c r="B137" s="416"/>
      <c r="C137" s="416"/>
      <c r="D137" s="416"/>
      <c r="E137" s="96">
        <f t="shared" si="1"/>
        <v>15196</v>
      </c>
      <c r="F137" s="96">
        <v>7045</v>
      </c>
      <c r="G137" s="96">
        <v>8151</v>
      </c>
      <c r="H137" s="96"/>
      <c r="I137" s="96">
        <v>1178</v>
      </c>
      <c r="J137" s="13"/>
      <c r="O137" s="123"/>
      <c r="P137" s="123"/>
      <c r="Q137" s="123"/>
      <c r="R137" s="123"/>
      <c r="S137" s="142"/>
      <c r="T137" s="142"/>
      <c r="U137" s="142"/>
      <c r="V137" s="124"/>
      <c r="W137" s="124"/>
      <c r="X137" s="114"/>
    </row>
    <row r="138" spans="1:24" x14ac:dyDescent="0.2">
      <c r="A138" s="416" t="s">
        <v>636</v>
      </c>
      <c r="B138" s="416"/>
      <c r="C138" s="416"/>
      <c r="D138" s="416"/>
      <c r="E138" s="96">
        <f t="shared" si="1"/>
        <v>34684</v>
      </c>
      <c r="F138" s="96">
        <v>14573</v>
      </c>
      <c r="G138" s="96">
        <v>20111</v>
      </c>
      <c r="H138" s="96"/>
      <c r="I138" s="96">
        <v>25003</v>
      </c>
      <c r="J138" s="13"/>
      <c r="O138" s="123"/>
      <c r="P138" s="123"/>
      <c r="Q138" s="123"/>
      <c r="R138" s="123"/>
      <c r="S138" s="142"/>
      <c r="T138" s="142"/>
      <c r="U138" s="142"/>
      <c r="V138" s="124"/>
      <c r="W138" s="124"/>
      <c r="X138" s="114"/>
    </row>
    <row r="139" spans="1:24" x14ac:dyDescent="0.2">
      <c r="A139" s="416" t="s">
        <v>492</v>
      </c>
      <c r="B139" s="416"/>
      <c r="C139" s="416"/>
      <c r="D139" s="416"/>
      <c r="E139" s="96">
        <f t="shared" si="1"/>
        <v>3174</v>
      </c>
      <c r="F139" s="96">
        <v>1464</v>
      </c>
      <c r="G139" s="96">
        <v>1710</v>
      </c>
      <c r="H139" s="96"/>
      <c r="I139" s="96">
        <v>1604</v>
      </c>
      <c r="J139" s="13"/>
      <c r="O139" s="123"/>
      <c r="P139" s="123"/>
      <c r="Q139" s="123"/>
      <c r="R139" s="123"/>
      <c r="S139" s="142"/>
      <c r="T139" s="142"/>
      <c r="U139" s="142"/>
      <c r="V139" s="124"/>
      <c r="W139" s="124"/>
      <c r="X139" s="114"/>
    </row>
    <row r="140" spans="1:24" x14ac:dyDescent="0.2">
      <c r="A140" s="416" t="s">
        <v>491</v>
      </c>
      <c r="B140" s="416"/>
      <c r="C140" s="416"/>
      <c r="D140" s="416"/>
      <c r="E140" s="96">
        <f t="shared" ref="E140:E202" si="2">SUM(F140:G140)</f>
        <v>9424</v>
      </c>
      <c r="F140" s="96">
        <v>4190</v>
      </c>
      <c r="G140" s="96">
        <v>5234</v>
      </c>
      <c r="H140" s="96"/>
      <c r="I140" s="96">
        <v>19</v>
      </c>
      <c r="J140" s="13"/>
      <c r="O140" s="123"/>
      <c r="P140" s="123"/>
      <c r="Q140" s="123"/>
      <c r="R140" s="123"/>
      <c r="S140" s="142"/>
      <c r="T140" s="142"/>
      <c r="U140" s="142"/>
      <c r="V140" s="124"/>
      <c r="W140" s="124"/>
      <c r="X140" s="114"/>
    </row>
    <row r="141" spans="1:24" x14ac:dyDescent="0.2">
      <c r="A141" s="416" t="s">
        <v>490</v>
      </c>
      <c r="B141" s="416"/>
      <c r="C141" s="416"/>
      <c r="D141" s="416"/>
      <c r="E141" s="96">
        <f t="shared" si="2"/>
        <v>18664</v>
      </c>
      <c r="F141" s="96">
        <v>9179</v>
      </c>
      <c r="G141" s="96">
        <v>9485</v>
      </c>
      <c r="H141" s="96"/>
      <c r="I141" s="96">
        <v>4813</v>
      </c>
      <c r="J141" s="13"/>
      <c r="O141" s="123"/>
      <c r="P141" s="123"/>
      <c r="Q141" s="123"/>
      <c r="R141" s="123"/>
      <c r="S141" s="142"/>
      <c r="T141" s="142"/>
      <c r="U141" s="142"/>
      <c r="V141" s="124"/>
      <c r="W141" s="124"/>
      <c r="X141" s="114"/>
    </row>
    <row r="142" spans="1:24" x14ac:dyDescent="0.2">
      <c r="A142" s="416" t="s">
        <v>489</v>
      </c>
      <c r="B142" s="416"/>
      <c r="C142" s="416"/>
      <c r="D142" s="416"/>
      <c r="E142" s="96">
        <f t="shared" si="2"/>
        <v>13636</v>
      </c>
      <c r="F142" s="96">
        <v>6480</v>
      </c>
      <c r="G142" s="96">
        <v>7156</v>
      </c>
      <c r="H142" s="96"/>
      <c r="I142" s="96">
        <v>871</v>
      </c>
      <c r="J142" s="13"/>
      <c r="O142" s="123"/>
      <c r="P142" s="123"/>
      <c r="Q142" s="123"/>
      <c r="R142" s="123"/>
      <c r="S142" s="142"/>
      <c r="T142" s="142"/>
      <c r="U142" s="142"/>
      <c r="V142" s="124"/>
      <c r="W142" s="124"/>
      <c r="X142" s="114"/>
    </row>
    <row r="143" spans="1:24" x14ac:dyDescent="0.2">
      <c r="A143" s="416" t="s">
        <v>488</v>
      </c>
      <c r="B143" s="416"/>
      <c r="C143" s="416"/>
      <c r="D143" s="416"/>
      <c r="E143" s="96">
        <f t="shared" si="2"/>
        <v>51801</v>
      </c>
      <c r="F143" s="96">
        <v>23673</v>
      </c>
      <c r="G143" s="96">
        <v>28128</v>
      </c>
      <c r="H143" s="96"/>
      <c r="I143" s="96">
        <v>35092</v>
      </c>
      <c r="J143" s="13"/>
      <c r="O143" s="123"/>
      <c r="P143" s="123"/>
      <c r="Q143" s="123"/>
      <c r="R143" s="123"/>
      <c r="S143" s="142"/>
      <c r="T143" s="142"/>
      <c r="U143" s="142"/>
      <c r="V143" s="124"/>
      <c r="W143" s="124"/>
      <c r="X143" s="114"/>
    </row>
    <row r="144" spans="1:24" x14ac:dyDescent="0.2">
      <c r="A144" s="416" t="s">
        <v>487</v>
      </c>
      <c r="B144" s="416"/>
      <c r="C144" s="416"/>
      <c r="D144" s="416"/>
      <c r="E144" s="96">
        <f t="shared" si="2"/>
        <v>103468</v>
      </c>
      <c r="F144" s="96">
        <v>47668</v>
      </c>
      <c r="G144" s="96">
        <v>55800</v>
      </c>
      <c r="H144" s="96"/>
      <c r="I144" s="96">
        <v>17315</v>
      </c>
      <c r="J144" s="13"/>
      <c r="O144" s="123"/>
      <c r="P144" s="123"/>
      <c r="Q144" s="123"/>
      <c r="R144" s="123"/>
      <c r="S144" s="142"/>
      <c r="T144" s="142"/>
      <c r="U144" s="142"/>
      <c r="V144" s="124"/>
      <c r="W144" s="124"/>
      <c r="X144" s="114"/>
    </row>
    <row r="145" spans="1:24" x14ac:dyDescent="0.2">
      <c r="A145" s="416" t="s">
        <v>486</v>
      </c>
      <c r="B145" s="416"/>
      <c r="C145" s="416"/>
      <c r="D145" s="416"/>
      <c r="E145" s="96">
        <f t="shared" si="2"/>
        <v>14193</v>
      </c>
      <c r="F145" s="96">
        <v>6506</v>
      </c>
      <c r="G145" s="96">
        <v>7687</v>
      </c>
      <c r="H145" s="96"/>
      <c r="I145" s="96">
        <v>3698</v>
      </c>
      <c r="J145" s="13"/>
      <c r="O145" s="123"/>
      <c r="P145" s="123"/>
      <c r="Q145" s="123"/>
      <c r="R145" s="123"/>
      <c r="S145" s="142"/>
      <c r="T145" s="142"/>
      <c r="U145" s="142"/>
      <c r="V145" s="124"/>
      <c r="W145" s="124"/>
      <c r="X145" s="114"/>
    </row>
    <row r="146" spans="1:24" x14ac:dyDescent="0.2">
      <c r="A146" s="416" t="s">
        <v>485</v>
      </c>
      <c r="B146" s="416"/>
      <c r="C146" s="416"/>
      <c r="D146" s="416"/>
      <c r="E146" s="96">
        <f t="shared" si="2"/>
        <v>14572</v>
      </c>
      <c r="F146" s="96">
        <v>6820</v>
      </c>
      <c r="G146" s="96">
        <v>7752</v>
      </c>
      <c r="H146" s="96"/>
      <c r="I146" s="96">
        <v>7682</v>
      </c>
      <c r="J146" s="13"/>
      <c r="O146" s="123"/>
      <c r="P146" s="123"/>
      <c r="Q146" s="123"/>
      <c r="R146" s="123"/>
      <c r="S146" s="142"/>
      <c r="T146" s="142"/>
      <c r="U146" s="142"/>
      <c r="V146" s="124"/>
      <c r="W146" s="124"/>
      <c r="X146" s="114"/>
    </row>
    <row r="147" spans="1:24" x14ac:dyDescent="0.2">
      <c r="A147" s="416" t="s">
        <v>484</v>
      </c>
      <c r="B147" s="416"/>
      <c r="C147" s="416"/>
      <c r="D147" s="416"/>
      <c r="E147" s="96">
        <f t="shared" si="2"/>
        <v>51265</v>
      </c>
      <c r="F147" s="96">
        <v>23845</v>
      </c>
      <c r="G147" s="96">
        <v>27420</v>
      </c>
      <c r="H147" s="96"/>
      <c r="I147" s="96">
        <v>11238</v>
      </c>
      <c r="J147" s="13"/>
      <c r="O147" s="123"/>
      <c r="P147" s="123"/>
      <c r="Q147" s="123"/>
      <c r="R147" s="123"/>
      <c r="S147" s="142"/>
      <c r="T147" s="142"/>
      <c r="U147" s="142"/>
      <c r="V147" s="124"/>
      <c r="W147" s="124"/>
      <c r="X147" s="114"/>
    </row>
    <row r="148" spans="1:24" x14ac:dyDescent="0.2">
      <c r="A148" s="416" t="s">
        <v>483</v>
      </c>
      <c r="B148" s="416"/>
      <c r="C148" s="416"/>
      <c r="D148" s="416"/>
      <c r="E148" s="96">
        <f t="shared" si="2"/>
        <v>14380</v>
      </c>
      <c r="F148" s="96">
        <v>6788</v>
      </c>
      <c r="G148" s="96">
        <v>7592</v>
      </c>
      <c r="H148" s="96"/>
      <c r="I148" s="96">
        <v>13139</v>
      </c>
      <c r="J148" s="13"/>
      <c r="O148" s="123"/>
      <c r="P148" s="123"/>
      <c r="Q148" s="123"/>
      <c r="R148" s="123"/>
      <c r="S148" s="142"/>
      <c r="T148" s="142"/>
      <c r="U148" s="142"/>
      <c r="V148" s="124"/>
      <c r="W148" s="124"/>
      <c r="X148" s="114"/>
    </row>
    <row r="149" spans="1:24" x14ac:dyDescent="0.2">
      <c r="A149" s="416" t="s">
        <v>482</v>
      </c>
      <c r="B149" s="416"/>
      <c r="C149" s="416"/>
      <c r="D149" s="416"/>
      <c r="E149" s="96">
        <f t="shared" si="2"/>
        <v>34411</v>
      </c>
      <c r="F149" s="96">
        <v>15973</v>
      </c>
      <c r="G149" s="96">
        <v>18438</v>
      </c>
      <c r="H149" s="96"/>
      <c r="I149" s="96">
        <v>11051</v>
      </c>
      <c r="J149" s="13"/>
      <c r="O149" s="123"/>
      <c r="P149" s="123"/>
      <c r="Q149" s="123"/>
      <c r="R149" s="123"/>
      <c r="S149" s="142"/>
      <c r="T149" s="142"/>
      <c r="U149" s="142"/>
      <c r="V149" s="124"/>
      <c r="W149" s="124"/>
      <c r="X149" s="114"/>
    </row>
    <row r="150" spans="1:24" x14ac:dyDescent="0.2">
      <c r="A150" s="416" t="s">
        <v>481</v>
      </c>
      <c r="B150" s="416"/>
      <c r="C150" s="416"/>
      <c r="D150" s="416"/>
      <c r="E150" s="96">
        <f t="shared" si="2"/>
        <v>55372</v>
      </c>
      <c r="F150" s="96">
        <v>23636</v>
      </c>
      <c r="G150" s="96">
        <v>31736</v>
      </c>
      <c r="H150" s="96"/>
      <c r="I150" s="96">
        <v>29435</v>
      </c>
      <c r="J150" s="13"/>
      <c r="O150" s="123"/>
      <c r="P150" s="123"/>
      <c r="Q150" s="123"/>
      <c r="R150" s="123"/>
      <c r="S150" s="142"/>
      <c r="T150" s="142"/>
      <c r="U150" s="142"/>
      <c r="V150" s="124"/>
      <c r="W150" s="124"/>
      <c r="X150" s="114"/>
    </row>
    <row r="151" spans="1:24" x14ac:dyDescent="0.2">
      <c r="A151" s="416" t="s">
        <v>480</v>
      </c>
      <c r="B151" s="416"/>
      <c r="C151" s="416"/>
      <c r="D151" s="416"/>
      <c r="E151" s="96">
        <f t="shared" si="2"/>
        <v>20851</v>
      </c>
      <c r="F151" s="96">
        <v>9324</v>
      </c>
      <c r="G151" s="96">
        <v>11527</v>
      </c>
      <c r="H151" s="96"/>
      <c r="I151" s="96">
        <v>2102</v>
      </c>
      <c r="J151" s="13"/>
      <c r="O151" s="123"/>
      <c r="P151" s="123"/>
      <c r="Q151" s="123"/>
      <c r="R151" s="123"/>
      <c r="S151" s="142"/>
      <c r="T151" s="142"/>
      <c r="U151" s="142"/>
      <c r="V151" s="124"/>
      <c r="W151" s="124"/>
      <c r="X151" s="114"/>
    </row>
    <row r="152" spans="1:24" x14ac:dyDescent="0.2">
      <c r="A152" s="416" t="s">
        <v>479</v>
      </c>
      <c r="B152" s="416"/>
      <c r="C152" s="416"/>
      <c r="D152" s="416"/>
      <c r="E152" s="96">
        <f t="shared" si="2"/>
        <v>10862</v>
      </c>
      <c r="F152" s="96">
        <v>5087</v>
      </c>
      <c r="G152" s="96">
        <v>5775</v>
      </c>
      <c r="H152" s="96"/>
      <c r="I152" s="96">
        <v>1417</v>
      </c>
      <c r="J152" s="13"/>
      <c r="O152" s="123"/>
      <c r="P152" s="123"/>
      <c r="Q152" s="123"/>
      <c r="R152" s="123"/>
      <c r="S152" s="142"/>
      <c r="T152" s="142"/>
      <c r="U152" s="142"/>
      <c r="V152" s="124"/>
      <c r="W152" s="124"/>
      <c r="X152" s="114"/>
    </row>
    <row r="153" spans="1:24" x14ac:dyDescent="0.2">
      <c r="A153" s="416" t="s">
        <v>478</v>
      </c>
      <c r="B153" s="416"/>
      <c r="C153" s="416"/>
      <c r="D153" s="416"/>
      <c r="E153" s="96">
        <f t="shared" si="2"/>
        <v>12642</v>
      </c>
      <c r="F153" s="96">
        <v>5831</v>
      </c>
      <c r="G153" s="96">
        <v>6811</v>
      </c>
      <c r="H153" s="96"/>
      <c r="I153" s="96">
        <v>8383</v>
      </c>
      <c r="J153" s="13"/>
      <c r="O153" s="123"/>
      <c r="P153" s="123"/>
      <c r="Q153" s="123"/>
      <c r="R153" s="123"/>
      <c r="S153" s="142"/>
      <c r="T153" s="142"/>
      <c r="U153" s="142"/>
      <c r="V153" s="124"/>
      <c r="W153" s="124"/>
      <c r="X153" s="114"/>
    </row>
    <row r="154" spans="1:24" x14ac:dyDescent="0.2">
      <c r="A154" s="416" t="s">
        <v>477</v>
      </c>
      <c r="B154" s="416"/>
      <c r="C154" s="416"/>
      <c r="D154" s="416"/>
      <c r="E154" s="96">
        <f t="shared" si="2"/>
        <v>4923</v>
      </c>
      <c r="F154" s="96">
        <v>2236</v>
      </c>
      <c r="G154" s="96">
        <v>2687</v>
      </c>
      <c r="H154" s="96"/>
      <c r="I154" s="96">
        <v>235</v>
      </c>
      <c r="J154" s="13"/>
      <c r="O154" s="123"/>
      <c r="P154" s="123"/>
      <c r="Q154" s="123"/>
      <c r="R154" s="123"/>
      <c r="S154" s="142"/>
      <c r="T154" s="142"/>
      <c r="U154" s="142"/>
      <c r="V154" s="124"/>
      <c r="W154" s="124"/>
      <c r="X154" s="114"/>
    </row>
    <row r="155" spans="1:24" x14ac:dyDescent="0.2">
      <c r="A155" s="416" t="s">
        <v>476</v>
      </c>
      <c r="B155" s="416"/>
      <c r="C155" s="416"/>
      <c r="D155" s="416"/>
      <c r="E155" s="96">
        <f t="shared" si="2"/>
        <v>15143</v>
      </c>
      <c r="F155" s="96">
        <v>6372</v>
      </c>
      <c r="G155" s="96">
        <v>8771</v>
      </c>
      <c r="H155" s="96"/>
      <c r="I155" s="96">
        <v>17093</v>
      </c>
      <c r="J155" s="13"/>
      <c r="O155" s="123"/>
      <c r="P155" s="123"/>
      <c r="Q155" s="123"/>
      <c r="R155" s="123"/>
      <c r="S155" s="142"/>
      <c r="T155" s="142"/>
      <c r="U155" s="142"/>
      <c r="V155" s="124"/>
      <c r="W155" s="124"/>
      <c r="X155" s="114"/>
    </row>
    <row r="156" spans="1:24" x14ac:dyDescent="0.2">
      <c r="A156" s="416" t="s">
        <v>475</v>
      </c>
      <c r="B156" s="416"/>
      <c r="C156" s="416"/>
      <c r="D156" s="416"/>
      <c r="E156" s="96">
        <f t="shared" si="2"/>
        <v>3058</v>
      </c>
      <c r="F156" s="96">
        <v>1380</v>
      </c>
      <c r="G156" s="96">
        <v>1678</v>
      </c>
      <c r="H156" s="96"/>
      <c r="I156" s="96">
        <v>7613</v>
      </c>
      <c r="J156" s="13"/>
      <c r="O156" s="123"/>
      <c r="P156" s="123"/>
      <c r="Q156" s="123"/>
      <c r="R156" s="123"/>
      <c r="S156" s="142"/>
      <c r="T156" s="142"/>
      <c r="U156" s="142"/>
      <c r="V156" s="124"/>
      <c r="W156" s="124"/>
      <c r="X156" s="114"/>
    </row>
    <row r="157" spans="1:24" x14ac:dyDescent="0.2">
      <c r="A157" s="416" t="s">
        <v>697</v>
      </c>
      <c r="B157" s="416"/>
      <c r="C157" s="416"/>
      <c r="D157" s="416"/>
      <c r="E157" s="96">
        <f t="shared" si="2"/>
        <v>2393</v>
      </c>
      <c r="F157" s="96">
        <v>1112</v>
      </c>
      <c r="G157" s="96">
        <v>1281</v>
      </c>
      <c r="H157" s="96"/>
      <c r="I157" s="96">
        <v>8186</v>
      </c>
      <c r="J157" s="13"/>
      <c r="O157" s="123"/>
      <c r="P157" s="123"/>
      <c r="Q157" s="123"/>
      <c r="R157" s="123"/>
      <c r="S157" s="142"/>
      <c r="T157" s="142"/>
      <c r="U157" s="142"/>
      <c r="V157" s="124"/>
      <c r="W157" s="124"/>
      <c r="X157" s="114"/>
    </row>
    <row r="158" spans="1:24" x14ac:dyDescent="0.2">
      <c r="A158" s="416" t="s">
        <v>474</v>
      </c>
      <c r="B158" s="416"/>
      <c r="C158" s="416"/>
      <c r="D158" s="416"/>
      <c r="E158" s="96">
        <f t="shared" si="2"/>
        <v>115690</v>
      </c>
      <c r="F158" s="96">
        <v>53527</v>
      </c>
      <c r="G158" s="96">
        <v>62163</v>
      </c>
      <c r="H158" s="96"/>
      <c r="I158" s="96">
        <v>33963</v>
      </c>
      <c r="J158" s="13"/>
      <c r="O158" s="123"/>
      <c r="P158" s="123"/>
      <c r="Q158" s="123"/>
      <c r="R158" s="123"/>
      <c r="S158" s="142"/>
      <c r="T158" s="142"/>
      <c r="U158" s="142"/>
      <c r="V158" s="124"/>
      <c r="W158" s="124"/>
      <c r="X158" s="114"/>
    </row>
    <row r="159" spans="1:24" x14ac:dyDescent="0.2">
      <c r="A159" s="416" t="s">
        <v>473</v>
      </c>
      <c r="B159" s="416"/>
      <c r="C159" s="416"/>
      <c r="D159" s="416"/>
      <c r="E159" s="96">
        <f t="shared" si="2"/>
        <v>23273</v>
      </c>
      <c r="F159" s="96">
        <v>10897</v>
      </c>
      <c r="G159" s="96">
        <v>12376</v>
      </c>
      <c r="H159" s="96"/>
      <c r="I159" s="96">
        <v>804</v>
      </c>
      <c r="J159" s="13"/>
      <c r="O159" s="123"/>
      <c r="P159" s="123"/>
      <c r="Q159" s="123"/>
      <c r="R159" s="123"/>
      <c r="S159" s="142"/>
      <c r="T159" s="142"/>
      <c r="U159" s="142"/>
      <c r="V159" s="124"/>
      <c r="W159" s="124"/>
      <c r="X159" s="114"/>
    </row>
    <row r="160" spans="1:24" x14ac:dyDescent="0.2">
      <c r="A160" s="416" t="s">
        <v>472</v>
      </c>
      <c r="B160" s="416"/>
      <c r="C160" s="416"/>
      <c r="D160" s="416"/>
      <c r="E160" s="96">
        <f t="shared" si="2"/>
        <v>18055</v>
      </c>
      <c r="F160" s="96">
        <v>8353</v>
      </c>
      <c r="G160" s="96">
        <v>9702</v>
      </c>
      <c r="H160" s="96"/>
      <c r="I160" s="96">
        <v>10739</v>
      </c>
      <c r="J160" s="13"/>
      <c r="O160" s="123"/>
      <c r="P160" s="123"/>
      <c r="Q160" s="123"/>
      <c r="R160" s="123"/>
      <c r="S160" s="142"/>
      <c r="T160" s="142"/>
      <c r="U160" s="142"/>
      <c r="V160" s="124"/>
      <c r="W160" s="124"/>
      <c r="X160" s="114"/>
    </row>
    <row r="161" spans="1:24" x14ac:dyDescent="0.2">
      <c r="A161" s="416" t="s">
        <v>471</v>
      </c>
      <c r="B161" s="416"/>
      <c r="C161" s="416"/>
      <c r="D161" s="416"/>
      <c r="E161" s="96">
        <f t="shared" si="2"/>
        <v>10021</v>
      </c>
      <c r="F161" s="96">
        <v>4722</v>
      </c>
      <c r="G161" s="96">
        <v>5299</v>
      </c>
      <c r="H161" s="96"/>
      <c r="I161" s="96">
        <v>81</v>
      </c>
      <c r="J161" s="13"/>
      <c r="O161" s="123"/>
      <c r="P161" s="123"/>
      <c r="Q161" s="123"/>
      <c r="R161" s="123"/>
      <c r="S161" s="142"/>
      <c r="T161" s="142"/>
      <c r="U161" s="142"/>
      <c r="V161" s="124"/>
      <c r="W161" s="125"/>
      <c r="X161" s="114"/>
    </row>
    <row r="162" spans="1:24" x14ac:dyDescent="0.2">
      <c r="A162" s="416" t="s">
        <v>470</v>
      </c>
      <c r="B162" s="416"/>
      <c r="C162" s="416"/>
      <c r="D162" s="416"/>
      <c r="E162" s="96">
        <f t="shared" si="2"/>
        <v>44206</v>
      </c>
      <c r="F162" s="96">
        <v>20301</v>
      </c>
      <c r="G162" s="96">
        <v>23905</v>
      </c>
      <c r="H162" s="96"/>
      <c r="I162" s="96">
        <v>23100</v>
      </c>
      <c r="J162" s="13"/>
      <c r="O162" s="123"/>
      <c r="P162" s="123"/>
      <c r="Q162" s="123"/>
      <c r="R162" s="123"/>
      <c r="S162" s="142"/>
      <c r="T162" s="142"/>
      <c r="U162" s="142"/>
      <c r="V162" s="124"/>
      <c r="W162" s="124"/>
      <c r="X162" s="114"/>
    </row>
    <row r="163" spans="1:24" x14ac:dyDescent="0.2">
      <c r="A163" s="416" t="s">
        <v>469</v>
      </c>
      <c r="B163" s="416"/>
      <c r="C163" s="416"/>
      <c r="D163" s="416"/>
      <c r="E163" s="96">
        <f t="shared" si="2"/>
        <v>19023</v>
      </c>
      <c r="F163" s="96">
        <v>8775</v>
      </c>
      <c r="G163" s="96">
        <v>10248</v>
      </c>
      <c r="H163" s="96"/>
      <c r="I163" s="96">
        <v>2535</v>
      </c>
      <c r="J163" s="13"/>
      <c r="O163" s="123"/>
      <c r="P163" s="123"/>
      <c r="Q163" s="123"/>
      <c r="R163" s="123"/>
      <c r="S163" s="142"/>
      <c r="T163" s="142"/>
      <c r="U163" s="142"/>
      <c r="V163" s="124"/>
      <c r="W163" s="124"/>
      <c r="X163" s="114"/>
    </row>
    <row r="164" spans="1:24" x14ac:dyDescent="0.2">
      <c r="A164" s="416" t="s">
        <v>698</v>
      </c>
      <c r="B164" s="416"/>
      <c r="C164" s="416"/>
      <c r="D164" s="416"/>
      <c r="E164" s="96">
        <f t="shared" si="2"/>
        <v>3291</v>
      </c>
      <c r="F164" s="96">
        <v>1587</v>
      </c>
      <c r="G164" s="96">
        <v>1704</v>
      </c>
      <c r="H164" s="96"/>
      <c r="I164" s="96">
        <v>561</v>
      </c>
      <c r="J164" s="13"/>
      <c r="O164" s="123"/>
      <c r="P164" s="123"/>
      <c r="Q164" s="123"/>
      <c r="R164" s="123"/>
      <c r="S164" s="142"/>
      <c r="T164" s="142"/>
      <c r="U164" s="142"/>
      <c r="V164" s="124"/>
      <c r="W164" s="124"/>
      <c r="X164" s="114"/>
    </row>
    <row r="165" spans="1:24" x14ac:dyDescent="0.2">
      <c r="A165" s="416" t="s">
        <v>468</v>
      </c>
      <c r="B165" s="416"/>
      <c r="C165" s="416"/>
      <c r="D165" s="416"/>
      <c r="E165" s="96">
        <f t="shared" si="2"/>
        <v>7944</v>
      </c>
      <c r="F165" s="96">
        <v>3557</v>
      </c>
      <c r="G165" s="96">
        <v>4387</v>
      </c>
      <c r="H165" s="96"/>
      <c r="I165" s="96">
        <v>665</v>
      </c>
      <c r="J165" s="13"/>
      <c r="O165" s="123"/>
      <c r="P165" s="123"/>
      <c r="Q165" s="123"/>
      <c r="R165" s="123"/>
      <c r="S165" s="142"/>
      <c r="T165" s="142"/>
      <c r="U165" s="142"/>
      <c r="V165" s="124"/>
      <c r="W165" s="124"/>
      <c r="X165" s="114"/>
    </row>
    <row r="166" spans="1:24" x14ac:dyDescent="0.2">
      <c r="A166" s="416" t="s">
        <v>699</v>
      </c>
      <c r="B166" s="416"/>
      <c r="C166" s="416"/>
      <c r="D166" s="416"/>
      <c r="E166" s="96">
        <f t="shared" si="2"/>
        <v>19257</v>
      </c>
      <c r="F166" s="96">
        <v>9186</v>
      </c>
      <c r="G166" s="96">
        <v>10071</v>
      </c>
      <c r="H166" s="96"/>
      <c r="I166" s="96">
        <v>24767</v>
      </c>
      <c r="J166" s="13"/>
      <c r="O166" s="123"/>
      <c r="P166" s="123"/>
      <c r="Q166" s="123"/>
      <c r="R166" s="123"/>
      <c r="S166" s="142"/>
      <c r="T166" s="142"/>
      <c r="U166" s="142"/>
      <c r="V166" s="124"/>
      <c r="W166" s="124"/>
      <c r="X166" s="114"/>
    </row>
    <row r="167" spans="1:24" x14ac:dyDescent="0.2">
      <c r="A167" s="416" t="s">
        <v>467</v>
      </c>
      <c r="B167" s="416"/>
      <c r="C167" s="416"/>
      <c r="D167" s="416"/>
      <c r="E167" s="96">
        <f t="shared" si="2"/>
        <v>17898</v>
      </c>
      <c r="F167" s="96">
        <v>8187</v>
      </c>
      <c r="G167" s="96">
        <v>9711</v>
      </c>
      <c r="H167" s="96"/>
      <c r="I167" s="96">
        <v>10998</v>
      </c>
      <c r="J167" s="13"/>
      <c r="O167" s="123"/>
      <c r="P167" s="123"/>
      <c r="Q167" s="123"/>
      <c r="R167" s="123"/>
      <c r="S167" s="142"/>
      <c r="T167" s="142"/>
      <c r="U167" s="142"/>
      <c r="V167" s="124"/>
      <c r="W167" s="124"/>
      <c r="X167" s="114"/>
    </row>
    <row r="168" spans="1:24" x14ac:dyDescent="0.2">
      <c r="A168" s="416" t="s">
        <v>466</v>
      </c>
      <c r="B168" s="416"/>
      <c r="C168" s="416"/>
      <c r="D168" s="416"/>
      <c r="E168" s="96">
        <f t="shared" si="2"/>
        <v>31697</v>
      </c>
      <c r="F168" s="96">
        <v>15242</v>
      </c>
      <c r="G168" s="96">
        <v>16455</v>
      </c>
      <c r="H168" s="96"/>
      <c r="I168" s="96">
        <v>16308</v>
      </c>
      <c r="J168" s="13"/>
      <c r="O168" s="123"/>
      <c r="P168" s="123"/>
      <c r="Q168" s="123"/>
      <c r="R168" s="123"/>
      <c r="S168" s="142"/>
      <c r="T168" s="142"/>
      <c r="U168" s="142"/>
      <c r="V168" s="124"/>
      <c r="W168" s="124"/>
      <c r="X168" s="114"/>
    </row>
    <row r="169" spans="1:24" x14ac:dyDescent="0.2">
      <c r="A169" s="416" t="s">
        <v>465</v>
      </c>
      <c r="B169" s="416"/>
      <c r="C169" s="416"/>
      <c r="D169" s="416"/>
      <c r="E169" s="96">
        <f t="shared" si="2"/>
        <v>9439</v>
      </c>
      <c r="F169" s="96">
        <v>4582</v>
      </c>
      <c r="G169" s="96">
        <v>4857</v>
      </c>
      <c r="H169" s="96"/>
      <c r="I169" s="96">
        <v>721</v>
      </c>
      <c r="J169" s="13"/>
      <c r="O169" s="123"/>
      <c r="P169" s="123"/>
      <c r="Q169" s="123"/>
      <c r="R169" s="123"/>
      <c r="S169" s="142"/>
      <c r="T169" s="142"/>
      <c r="U169" s="142"/>
      <c r="V169" s="124"/>
      <c r="W169" s="124"/>
      <c r="X169" s="114"/>
    </row>
    <row r="170" spans="1:24" x14ac:dyDescent="0.2">
      <c r="A170" s="416" t="s">
        <v>464</v>
      </c>
      <c r="B170" s="416"/>
      <c r="C170" s="416"/>
      <c r="D170" s="416"/>
      <c r="E170" s="96">
        <f t="shared" si="2"/>
        <v>17588</v>
      </c>
      <c r="F170" s="96">
        <v>8541</v>
      </c>
      <c r="G170" s="96">
        <v>9047</v>
      </c>
      <c r="H170" s="96"/>
      <c r="I170" s="96">
        <v>8095</v>
      </c>
      <c r="J170" s="13"/>
      <c r="O170" s="123"/>
      <c r="P170" s="123"/>
      <c r="Q170" s="123"/>
      <c r="R170" s="123"/>
      <c r="S170" s="142"/>
      <c r="T170" s="142"/>
      <c r="U170" s="142"/>
      <c r="V170" s="124"/>
      <c r="W170" s="124"/>
      <c r="X170" s="114"/>
    </row>
    <row r="171" spans="1:24" x14ac:dyDescent="0.2">
      <c r="A171" s="416" t="s">
        <v>463</v>
      </c>
      <c r="B171" s="416"/>
      <c r="C171" s="416"/>
      <c r="D171" s="416"/>
      <c r="E171" s="96">
        <f t="shared" si="2"/>
        <v>7037</v>
      </c>
      <c r="F171" s="96">
        <v>3429</v>
      </c>
      <c r="G171" s="96">
        <v>3608</v>
      </c>
      <c r="H171" s="96"/>
      <c r="I171" s="96">
        <v>302</v>
      </c>
      <c r="J171" s="13"/>
      <c r="O171" s="123"/>
      <c r="P171" s="123"/>
      <c r="Q171" s="123"/>
      <c r="R171" s="123"/>
      <c r="S171" s="142"/>
      <c r="T171" s="142"/>
      <c r="U171" s="142"/>
      <c r="V171" s="124"/>
      <c r="W171" s="124"/>
      <c r="X171" s="114"/>
    </row>
    <row r="172" spans="1:24" x14ac:dyDescent="0.2">
      <c r="A172" s="416" t="s">
        <v>462</v>
      </c>
      <c r="B172" s="416"/>
      <c r="C172" s="416"/>
      <c r="D172" s="416"/>
      <c r="E172" s="96">
        <f t="shared" si="2"/>
        <v>4728</v>
      </c>
      <c r="F172" s="96">
        <v>2203</v>
      </c>
      <c r="G172" s="96">
        <v>2525</v>
      </c>
      <c r="H172" s="96"/>
      <c r="I172" s="96">
        <v>407</v>
      </c>
      <c r="J172" s="13"/>
      <c r="O172" s="123"/>
      <c r="P172" s="123"/>
      <c r="Q172" s="123"/>
      <c r="R172" s="123"/>
      <c r="S172" s="142"/>
      <c r="T172" s="142"/>
      <c r="U172" s="142"/>
      <c r="V172" s="124"/>
      <c r="W172" s="124"/>
      <c r="X172" s="114"/>
    </row>
    <row r="173" spans="1:24" x14ac:dyDescent="0.2">
      <c r="A173" s="416" t="s">
        <v>461</v>
      </c>
      <c r="B173" s="416"/>
      <c r="C173" s="416"/>
      <c r="D173" s="416"/>
      <c r="E173" s="96">
        <f t="shared" si="2"/>
        <v>10336</v>
      </c>
      <c r="F173" s="96">
        <v>5019</v>
      </c>
      <c r="G173" s="96">
        <v>5317</v>
      </c>
      <c r="H173" s="96"/>
      <c r="I173" s="96">
        <v>2301</v>
      </c>
      <c r="J173" s="13"/>
      <c r="O173" s="123"/>
      <c r="P173" s="123"/>
      <c r="Q173" s="123"/>
      <c r="R173" s="123"/>
      <c r="S173" s="142"/>
      <c r="T173" s="142"/>
      <c r="U173" s="142"/>
      <c r="V173" s="124"/>
      <c r="W173" s="124"/>
      <c r="X173" s="114"/>
    </row>
    <row r="174" spans="1:24" x14ac:dyDescent="0.2">
      <c r="A174" s="416" t="s">
        <v>460</v>
      </c>
      <c r="B174" s="416"/>
      <c r="C174" s="416"/>
      <c r="D174" s="416"/>
      <c r="E174" s="96">
        <f t="shared" si="2"/>
        <v>79610</v>
      </c>
      <c r="F174" s="96">
        <v>37637</v>
      </c>
      <c r="G174" s="96">
        <v>41973</v>
      </c>
      <c r="H174" s="96"/>
      <c r="I174" s="96">
        <v>14400</v>
      </c>
      <c r="J174" s="13"/>
      <c r="O174" s="123"/>
      <c r="P174" s="123"/>
      <c r="Q174" s="123"/>
      <c r="R174" s="123"/>
      <c r="S174" s="142"/>
      <c r="T174" s="142"/>
      <c r="U174" s="142"/>
      <c r="V174" s="124"/>
      <c r="W174" s="124"/>
      <c r="X174" s="114"/>
    </row>
    <row r="175" spans="1:24" x14ac:dyDescent="0.2">
      <c r="A175" s="416" t="s">
        <v>459</v>
      </c>
      <c r="B175" s="416"/>
      <c r="C175" s="416"/>
      <c r="D175" s="416"/>
      <c r="E175" s="96">
        <f t="shared" si="2"/>
        <v>12774</v>
      </c>
      <c r="F175" s="96">
        <v>6029</v>
      </c>
      <c r="G175" s="96">
        <v>6745</v>
      </c>
      <c r="H175" s="96"/>
      <c r="I175" s="96">
        <v>3135</v>
      </c>
      <c r="J175" s="13"/>
      <c r="O175" s="123"/>
      <c r="P175" s="123"/>
      <c r="Q175" s="123"/>
      <c r="R175" s="123"/>
      <c r="S175" s="142"/>
      <c r="T175" s="142"/>
      <c r="U175" s="142"/>
      <c r="V175" s="124"/>
      <c r="W175" s="124"/>
      <c r="X175" s="114"/>
    </row>
    <row r="176" spans="1:24" x14ac:dyDescent="0.2">
      <c r="A176" s="416" t="s">
        <v>700</v>
      </c>
      <c r="B176" s="416"/>
      <c r="C176" s="416"/>
      <c r="D176" s="416"/>
      <c r="E176" s="96">
        <f t="shared" si="2"/>
        <v>5031</v>
      </c>
      <c r="F176" s="96">
        <v>2479</v>
      </c>
      <c r="G176" s="96">
        <v>2552</v>
      </c>
      <c r="H176" s="96"/>
      <c r="I176" s="96">
        <v>3971</v>
      </c>
      <c r="J176" s="13"/>
      <c r="O176" s="123"/>
      <c r="P176" s="123"/>
      <c r="Q176" s="123"/>
      <c r="R176" s="123"/>
      <c r="S176" s="142"/>
      <c r="T176" s="142"/>
      <c r="U176" s="142"/>
      <c r="V176" s="124"/>
      <c r="W176" s="124"/>
      <c r="X176" s="114"/>
    </row>
    <row r="177" spans="1:24" x14ac:dyDescent="0.2">
      <c r="A177" s="416" t="s">
        <v>458</v>
      </c>
      <c r="B177" s="416"/>
      <c r="C177" s="416"/>
      <c r="D177" s="416"/>
      <c r="E177" s="96">
        <f t="shared" si="2"/>
        <v>18192</v>
      </c>
      <c r="F177" s="96">
        <v>8599</v>
      </c>
      <c r="G177" s="96">
        <v>9593</v>
      </c>
      <c r="H177" s="96"/>
      <c r="I177" s="96">
        <v>11095</v>
      </c>
      <c r="J177" s="13"/>
      <c r="O177" s="123"/>
      <c r="P177" s="123"/>
      <c r="Q177" s="123"/>
      <c r="R177" s="123"/>
      <c r="S177" s="142"/>
      <c r="T177" s="142"/>
      <c r="U177" s="142"/>
      <c r="V177" s="124"/>
      <c r="W177" s="124"/>
      <c r="X177" s="114"/>
    </row>
    <row r="178" spans="1:24" x14ac:dyDescent="0.2">
      <c r="A178" s="416" t="s">
        <v>701</v>
      </c>
      <c r="B178" s="416"/>
      <c r="C178" s="416"/>
      <c r="D178" s="416"/>
      <c r="E178" s="96">
        <f t="shared" si="2"/>
        <v>24635</v>
      </c>
      <c r="F178" s="96">
        <v>11508</v>
      </c>
      <c r="G178" s="96">
        <v>13127</v>
      </c>
      <c r="H178" s="96"/>
      <c r="I178" s="96">
        <v>22313</v>
      </c>
      <c r="J178" s="13"/>
      <c r="O178" s="123"/>
      <c r="P178" s="123"/>
      <c r="Q178" s="123"/>
      <c r="R178" s="123"/>
      <c r="S178" s="142"/>
      <c r="T178" s="142"/>
      <c r="U178" s="142"/>
      <c r="V178" s="124"/>
      <c r="W178" s="124"/>
      <c r="X178" s="114"/>
    </row>
    <row r="179" spans="1:24" x14ac:dyDescent="0.2">
      <c r="A179" s="416" t="s">
        <v>457</v>
      </c>
      <c r="B179" s="416"/>
      <c r="C179" s="416"/>
      <c r="D179" s="416"/>
      <c r="E179" s="96">
        <f t="shared" si="2"/>
        <v>29426</v>
      </c>
      <c r="F179" s="96">
        <v>14153</v>
      </c>
      <c r="G179" s="96">
        <v>15273</v>
      </c>
      <c r="H179" s="96"/>
      <c r="I179" s="96">
        <v>17345</v>
      </c>
      <c r="J179" s="13"/>
      <c r="O179" s="123"/>
      <c r="P179" s="123"/>
      <c r="Q179" s="123"/>
      <c r="R179" s="123"/>
      <c r="S179" s="142"/>
      <c r="T179" s="142"/>
      <c r="U179" s="142"/>
      <c r="V179" s="124"/>
      <c r="W179" s="124"/>
      <c r="X179" s="114"/>
    </row>
    <row r="180" spans="1:24" x14ac:dyDescent="0.2">
      <c r="A180" s="416" t="s">
        <v>456</v>
      </c>
      <c r="B180" s="416"/>
      <c r="C180" s="416"/>
      <c r="D180" s="416"/>
      <c r="E180" s="96">
        <f t="shared" si="2"/>
        <v>5709</v>
      </c>
      <c r="F180" s="96">
        <v>2745</v>
      </c>
      <c r="G180" s="96">
        <v>2964</v>
      </c>
      <c r="H180" s="96"/>
      <c r="I180" s="96">
        <v>537</v>
      </c>
      <c r="J180" s="13"/>
      <c r="O180" s="123"/>
      <c r="P180" s="123"/>
      <c r="Q180" s="123"/>
      <c r="R180" s="123"/>
      <c r="S180" s="142"/>
      <c r="T180" s="142"/>
      <c r="U180" s="142"/>
      <c r="V180" s="124"/>
      <c r="W180" s="124"/>
      <c r="X180" s="114"/>
    </row>
    <row r="181" spans="1:24" x14ac:dyDescent="0.2">
      <c r="A181" s="416" t="s">
        <v>702</v>
      </c>
      <c r="B181" s="416"/>
      <c r="C181" s="416"/>
      <c r="D181" s="416"/>
      <c r="E181" s="96">
        <f t="shared" si="2"/>
        <v>4924</v>
      </c>
      <c r="F181" s="96">
        <v>2363</v>
      </c>
      <c r="G181" s="96">
        <v>2561</v>
      </c>
      <c r="H181" s="96"/>
      <c r="I181" s="96">
        <v>1505</v>
      </c>
      <c r="J181" s="13"/>
      <c r="O181" s="123"/>
      <c r="P181" s="123"/>
      <c r="Q181" s="123"/>
      <c r="R181" s="123"/>
      <c r="S181" s="142"/>
      <c r="T181" s="142"/>
      <c r="U181" s="142"/>
      <c r="V181" s="124"/>
      <c r="W181" s="124"/>
      <c r="X181" s="114"/>
    </row>
    <row r="182" spans="1:24" x14ac:dyDescent="0.2">
      <c r="A182" s="416" t="s">
        <v>455</v>
      </c>
      <c r="B182" s="416"/>
      <c r="C182" s="416"/>
      <c r="D182" s="416"/>
      <c r="E182" s="96">
        <f t="shared" si="2"/>
        <v>13519</v>
      </c>
      <c r="F182" s="96">
        <v>6331</v>
      </c>
      <c r="G182" s="96">
        <v>7188</v>
      </c>
      <c r="H182" s="96"/>
      <c r="I182" s="96">
        <v>26164</v>
      </c>
      <c r="J182" s="13"/>
      <c r="O182" s="123"/>
      <c r="P182" s="123"/>
      <c r="Q182" s="123"/>
      <c r="R182" s="123"/>
      <c r="S182" s="142"/>
      <c r="T182" s="142"/>
      <c r="U182" s="142"/>
      <c r="V182" s="124"/>
      <c r="W182" s="124"/>
      <c r="X182" s="114"/>
    </row>
    <row r="183" spans="1:24" x14ac:dyDescent="0.2">
      <c r="A183" s="416" t="s">
        <v>454</v>
      </c>
      <c r="B183" s="416"/>
      <c r="C183" s="416"/>
      <c r="D183" s="416"/>
      <c r="E183" s="96">
        <f t="shared" si="2"/>
        <v>7558</v>
      </c>
      <c r="F183" s="96">
        <v>3704</v>
      </c>
      <c r="G183" s="96">
        <v>3854</v>
      </c>
      <c r="H183" s="96"/>
      <c r="I183" s="96">
        <v>1713</v>
      </c>
      <c r="J183" s="13"/>
      <c r="O183" s="123"/>
      <c r="P183" s="123"/>
      <c r="Q183" s="123"/>
      <c r="R183" s="123"/>
      <c r="S183" s="142"/>
      <c r="T183" s="142"/>
      <c r="U183" s="142"/>
      <c r="V183" s="124"/>
      <c r="W183" s="124"/>
      <c r="X183" s="114"/>
    </row>
    <row r="184" spans="1:24" x14ac:dyDescent="0.2">
      <c r="A184" s="416" t="s">
        <v>453</v>
      </c>
      <c r="B184" s="416"/>
      <c r="C184" s="416"/>
      <c r="D184" s="416"/>
      <c r="E184" s="96">
        <f t="shared" si="2"/>
        <v>8169</v>
      </c>
      <c r="F184" s="96">
        <v>3996</v>
      </c>
      <c r="G184" s="96">
        <v>4173</v>
      </c>
      <c r="H184" s="96"/>
      <c r="I184" s="96">
        <v>6966</v>
      </c>
      <c r="J184" s="13"/>
      <c r="O184" s="123"/>
      <c r="P184" s="123"/>
      <c r="Q184" s="123"/>
      <c r="R184" s="123"/>
      <c r="S184" s="142"/>
      <c r="T184" s="142"/>
      <c r="U184" s="142"/>
      <c r="V184" s="124"/>
      <c r="W184" s="124"/>
      <c r="X184" s="114"/>
    </row>
    <row r="185" spans="1:24" x14ac:dyDescent="0.2">
      <c r="A185" s="416" t="s">
        <v>452</v>
      </c>
      <c r="B185" s="416"/>
      <c r="C185" s="416"/>
      <c r="D185" s="416"/>
      <c r="E185" s="96">
        <f t="shared" si="2"/>
        <v>10862</v>
      </c>
      <c r="F185" s="96">
        <v>5173</v>
      </c>
      <c r="G185" s="96">
        <v>5689</v>
      </c>
      <c r="H185" s="96"/>
      <c r="I185" s="96">
        <v>8255</v>
      </c>
      <c r="J185" s="13"/>
      <c r="O185" s="123"/>
      <c r="P185" s="123"/>
      <c r="Q185" s="123"/>
      <c r="R185" s="123"/>
      <c r="S185" s="142"/>
      <c r="T185" s="142"/>
      <c r="U185" s="142"/>
      <c r="V185" s="124"/>
      <c r="W185" s="124"/>
      <c r="X185" s="114"/>
    </row>
    <row r="186" spans="1:24" x14ac:dyDescent="0.2">
      <c r="A186" s="416" t="s">
        <v>451</v>
      </c>
      <c r="B186" s="416"/>
      <c r="C186" s="416"/>
      <c r="D186" s="416"/>
      <c r="E186" s="96">
        <f t="shared" si="2"/>
        <v>13004</v>
      </c>
      <c r="F186" s="96">
        <v>6183</v>
      </c>
      <c r="G186" s="96">
        <v>6821</v>
      </c>
      <c r="H186" s="96"/>
      <c r="I186" s="96">
        <v>12197</v>
      </c>
      <c r="J186" s="13"/>
      <c r="O186" s="123"/>
      <c r="P186" s="123"/>
      <c r="Q186" s="123"/>
      <c r="R186" s="123"/>
      <c r="S186" s="142"/>
      <c r="T186" s="142"/>
      <c r="U186" s="142"/>
      <c r="V186" s="124"/>
      <c r="W186" s="124"/>
      <c r="X186" s="114"/>
    </row>
    <row r="187" spans="1:24" x14ac:dyDescent="0.2">
      <c r="A187" s="416" t="s">
        <v>703</v>
      </c>
      <c r="B187" s="416"/>
      <c r="C187" s="416"/>
      <c r="D187" s="416"/>
      <c r="E187" s="96">
        <f t="shared" si="2"/>
        <v>8891</v>
      </c>
      <c r="F187" s="96">
        <v>4269</v>
      </c>
      <c r="G187" s="96">
        <v>4622</v>
      </c>
      <c r="H187" s="96"/>
      <c r="I187" s="96">
        <v>2651</v>
      </c>
      <c r="J187" s="13"/>
      <c r="O187" s="123"/>
      <c r="P187" s="123"/>
      <c r="Q187" s="123"/>
      <c r="R187" s="123"/>
      <c r="S187" s="142"/>
      <c r="T187" s="142"/>
      <c r="U187" s="142"/>
      <c r="V187" s="124"/>
      <c r="W187" s="124"/>
      <c r="X187" s="114"/>
    </row>
    <row r="188" spans="1:24" x14ac:dyDescent="0.2">
      <c r="A188" s="416" t="s">
        <v>704</v>
      </c>
      <c r="B188" s="416"/>
      <c r="C188" s="416"/>
      <c r="D188" s="416"/>
      <c r="E188" s="96">
        <f t="shared" si="2"/>
        <v>4698</v>
      </c>
      <c r="F188" s="96">
        <v>2181</v>
      </c>
      <c r="G188" s="96">
        <v>2517</v>
      </c>
      <c r="H188" s="96"/>
      <c r="I188" s="104" t="s">
        <v>673</v>
      </c>
      <c r="J188" s="13"/>
      <c r="O188" s="123"/>
      <c r="P188" s="123"/>
      <c r="Q188" s="123"/>
      <c r="R188" s="123"/>
      <c r="S188" s="142"/>
      <c r="T188" s="142"/>
      <c r="U188" s="142"/>
      <c r="V188" s="124"/>
      <c r="W188" s="125"/>
      <c r="X188" s="114"/>
    </row>
    <row r="189" spans="1:24" ht="11.25" customHeight="1" x14ac:dyDescent="0.2">
      <c r="A189" s="416" t="s">
        <v>450</v>
      </c>
      <c r="B189" s="416"/>
      <c r="C189" s="416"/>
      <c r="D189" s="416"/>
      <c r="E189" s="96">
        <f t="shared" si="2"/>
        <v>13602</v>
      </c>
      <c r="F189" s="96">
        <v>6440</v>
      </c>
      <c r="G189" s="96">
        <v>7162</v>
      </c>
      <c r="H189" s="96"/>
      <c r="I189" s="96">
        <v>3755</v>
      </c>
      <c r="J189" s="13"/>
      <c r="O189" s="123"/>
      <c r="P189" s="123"/>
      <c r="Q189" s="123"/>
      <c r="R189" s="123"/>
      <c r="S189" s="142"/>
      <c r="T189" s="142"/>
      <c r="U189" s="142"/>
      <c r="V189" s="124"/>
      <c r="W189" s="124"/>
      <c r="X189" s="114"/>
    </row>
    <row r="190" spans="1:24" x14ac:dyDescent="0.2">
      <c r="A190" s="416" t="s">
        <v>449</v>
      </c>
      <c r="B190" s="416"/>
      <c r="C190" s="416"/>
      <c r="D190" s="416"/>
      <c r="E190" s="96">
        <f t="shared" si="2"/>
        <v>44161</v>
      </c>
      <c r="F190" s="96">
        <v>21089</v>
      </c>
      <c r="G190" s="96">
        <v>23072</v>
      </c>
      <c r="H190" s="96"/>
      <c r="I190" s="96">
        <v>17978</v>
      </c>
      <c r="J190" s="13"/>
      <c r="O190" s="123"/>
      <c r="P190" s="123"/>
      <c r="Q190" s="123"/>
      <c r="R190" s="123"/>
      <c r="S190" s="142"/>
      <c r="T190" s="142"/>
      <c r="U190" s="142"/>
      <c r="V190" s="124"/>
      <c r="W190" s="124"/>
      <c r="X190" s="114"/>
    </row>
    <row r="191" spans="1:24" x14ac:dyDescent="0.2">
      <c r="A191" s="416" t="s">
        <v>448</v>
      </c>
      <c r="B191" s="416"/>
      <c r="C191" s="416"/>
      <c r="D191" s="416"/>
      <c r="E191" s="96">
        <f t="shared" si="2"/>
        <v>54019</v>
      </c>
      <c r="F191" s="96">
        <v>24347</v>
      </c>
      <c r="G191" s="96">
        <v>29672</v>
      </c>
      <c r="H191" s="96"/>
      <c r="I191" s="96">
        <v>19583</v>
      </c>
      <c r="J191" s="13"/>
      <c r="Q191" s="123"/>
      <c r="R191" s="123"/>
      <c r="S191" s="142"/>
      <c r="T191" s="142"/>
      <c r="U191" s="142"/>
      <c r="V191" s="124"/>
      <c r="W191" s="124"/>
      <c r="X191" s="114"/>
    </row>
    <row r="192" spans="1:24" x14ac:dyDescent="0.2">
      <c r="A192" s="416" t="s">
        <v>447</v>
      </c>
      <c r="B192" s="416"/>
      <c r="C192" s="416"/>
      <c r="D192" s="416"/>
      <c r="E192" s="96">
        <f t="shared" si="2"/>
        <v>56021</v>
      </c>
      <c r="F192" s="96">
        <v>25699</v>
      </c>
      <c r="G192" s="96">
        <v>30322</v>
      </c>
      <c r="H192" s="96"/>
      <c r="I192" s="96">
        <v>9570</v>
      </c>
      <c r="J192" s="13"/>
      <c r="O192" s="123"/>
      <c r="P192" s="123"/>
      <c r="Q192" s="123"/>
      <c r="R192" s="123"/>
      <c r="S192" s="142"/>
      <c r="T192" s="142"/>
      <c r="U192" s="142"/>
      <c r="V192" s="124"/>
      <c r="W192" s="124"/>
      <c r="X192" s="114"/>
    </row>
    <row r="193" spans="1:24" x14ac:dyDescent="0.2">
      <c r="A193" s="416" t="s">
        <v>446</v>
      </c>
      <c r="B193" s="416"/>
      <c r="C193" s="416"/>
      <c r="D193" s="416"/>
      <c r="E193" s="96">
        <f t="shared" si="2"/>
        <v>10342</v>
      </c>
      <c r="F193" s="96">
        <v>5084</v>
      </c>
      <c r="G193" s="96">
        <v>5258</v>
      </c>
      <c r="H193" s="96"/>
      <c r="I193" s="96">
        <v>756</v>
      </c>
      <c r="J193" s="13"/>
      <c r="O193" s="123"/>
      <c r="P193" s="123"/>
      <c r="Q193" s="123"/>
      <c r="R193" s="123"/>
      <c r="S193" s="142"/>
      <c r="T193" s="142"/>
      <c r="U193" s="142"/>
      <c r="V193" s="124"/>
      <c r="W193" s="124"/>
      <c r="X193" s="114"/>
    </row>
    <row r="194" spans="1:24" x14ac:dyDescent="0.2">
      <c r="A194" s="416" t="s">
        <v>637</v>
      </c>
      <c r="B194" s="416"/>
      <c r="C194" s="416"/>
      <c r="D194" s="416"/>
      <c r="E194" s="96">
        <f t="shared" si="2"/>
        <v>3326</v>
      </c>
      <c r="F194" s="96">
        <v>1536</v>
      </c>
      <c r="G194" s="96">
        <v>1790</v>
      </c>
      <c r="H194" s="96"/>
      <c r="I194" s="96">
        <v>1531</v>
      </c>
      <c r="J194" s="13"/>
      <c r="O194" s="123"/>
      <c r="P194" s="123"/>
      <c r="Q194" s="123"/>
      <c r="R194" s="123"/>
      <c r="S194" s="142"/>
      <c r="T194" s="142"/>
      <c r="U194" s="142"/>
      <c r="V194" s="124"/>
      <c r="W194" s="124"/>
      <c r="X194" s="114"/>
    </row>
    <row r="195" spans="1:24" x14ac:dyDescent="0.2">
      <c r="A195" s="416" t="s">
        <v>445</v>
      </c>
      <c r="B195" s="416"/>
      <c r="C195" s="416"/>
      <c r="D195" s="416"/>
      <c r="E195" s="96">
        <f t="shared" si="2"/>
        <v>9693</v>
      </c>
      <c r="F195" s="96">
        <v>4715</v>
      </c>
      <c r="G195" s="96">
        <v>4978</v>
      </c>
      <c r="H195" s="96"/>
      <c r="I195" s="96">
        <v>3716</v>
      </c>
      <c r="J195" s="13"/>
      <c r="O195" s="123"/>
      <c r="P195" s="123"/>
      <c r="Q195" s="123"/>
      <c r="R195" s="123"/>
      <c r="S195" s="142"/>
      <c r="T195" s="142"/>
      <c r="U195" s="142"/>
      <c r="V195" s="124"/>
      <c r="W195" s="124"/>
      <c r="X195" s="114"/>
    </row>
    <row r="196" spans="1:24" x14ac:dyDescent="0.2">
      <c r="A196" s="416" t="s">
        <v>444</v>
      </c>
      <c r="B196" s="416"/>
      <c r="C196" s="416"/>
      <c r="D196" s="416"/>
      <c r="E196" s="96">
        <f t="shared" si="2"/>
        <v>10438</v>
      </c>
      <c r="F196" s="96">
        <v>4824</v>
      </c>
      <c r="G196" s="96">
        <v>5614</v>
      </c>
      <c r="H196" s="96"/>
      <c r="I196" s="96">
        <v>148</v>
      </c>
      <c r="J196" s="13"/>
      <c r="O196" s="123"/>
      <c r="P196" s="123"/>
      <c r="Q196" s="123"/>
      <c r="R196" s="123"/>
      <c r="S196" s="142"/>
      <c r="T196" s="142"/>
      <c r="U196" s="142"/>
      <c r="V196" s="124"/>
      <c r="W196" s="124"/>
      <c r="X196" s="114"/>
    </row>
    <row r="197" spans="1:24" x14ac:dyDescent="0.2">
      <c r="A197" s="416" t="s">
        <v>705</v>
      </c>
      <c r="B197" s="416"/>
      <c r="C197" s="416"/>
      <c r="D197" s="416"/>
      <c r="E197" s="96">
        <f t="shared" si="2"/>
        <v>3244</v>
      </c>
      <c r="F197" s="96">
        <v>1527</v>
      </c>
      <c r="G197" s="96">
        <v>1717</v>
      </c>
      <c r="H197" s="96"/>
      <c r="I197" s="96">
        <v>567</v>
      </c>
      <c r="J197" s="13"/>
      <c r="O197" s="123"/>
      <c r="P197" s="123"/>
      <c r="Q197" s="123"/>
      <c r="R197" s="123"/>
      <c r="S197" s="142"/>
      <c r="T197" s="142"/>
      <c r="U197" s="142"/>
      <c r="V197" s="124"/>
      <c r="W197" s="124"/>
      <c r="X197" s="114"/>
    </row>
    <row r="198" spans="1:24" x14ac:dyDescent="0.2">
      <c r="A198" s="416" t="s">
        <v>443</v>
      </c>
      <c r="B198" s="416"/>
      <c r="C198" s="416"/>
      <c r="D198" s="416"/>
      <c r="E198" s="96">
        <f t="shared" si="2"/>
        <v>28974</v>
      </c>
      <c r="F198" s="96">
        <v>13473</v>
      </c>
      <c r="G198" s="96">
        <v>15501</v>
      </c>
      <c r="H198" s="96"/>
      <c r="I198" s="96">
        <v>17713</v>
      </c>
      <c r="J198" s="13"/>
      <c r="O198" s="123"/>
      <c r="P198" s="123"/>
      <c r="Q198" s="123"/>
      <c r="R198" s="123"/>
      <c r="S198" s="142"/>
      <c r="T198" s="142"/>
      <c r="U198" s="142"/>
      <c r="V198" s="124"/>
      <c r="W198" s="124"/>
      <c r="X198" s="114"/>
    </row>
    <row r="199" spans="1:24" x14ac:dyDescent="0.2">
      <c r="A199" s="416" t="s">
        <v>442</v>
      </c>
      <c r="B199" s="416"/>
      <c r="C199" s="416"/>
      <c r="D199" s="416"/>
      <c r="E199" s="96">
        <f t="shared" si="2"/>
        <v>11172</v>
      </c>
      <c r="F199" s="96">
        <v>5023</v>
      </c>
      <c r="G199" s="96">
        <v>6149</v>
      </c>
      <c r="H199" s="96"/>
      <c r="I199" s="96">
        <v>1865</v>
      </c>
      <c r="J199" s="13"/>
      <c r="O199" s="123"/>
      <c r="P199" s="123"/>
      <c r="Q199" s="123"/>
      <c r="R199" s="123"/>
      <c r="S199" s="142"/>
      <c r="T199" s="142"/>
      <c r="U199" s="142"/>
      <c r="V199" s="124"/>
      <c r="W199" s="124"/>
      <c r="X199" s="114"/>
    </row>
    <row r="200" spans="1:24" x14ac:dyDescent="0.2">
      <c r="A200" s="416" t="s">
        <v>441</v>
      </c>
      <c r="B200" s="416"/>
      <c r="C200" s="416"/>
      <c r="D200" s="416"/>
      <c r="E200" s="96">
        <f t="shared" si="2"/>
        <v>13143</v>
      </c>
      <c r="F200" s="96">
        <v>6366</v>
      </c>
      <c r="G200" s="96">
        <v>6777</v>
      </c>
      <c r="H200" s="96"/>
      <c r="I200" s="96">
        <v>3990</v>
      </c>
      <c r="J200" s="13"/>
      <c r="O200" s="123"/>
      <c r="P200" s="123"/>
      <c r="Q200" s="123"/>
      <c r="R200" s="123"/>
      <c r="S200" s="142"/>
      <c r="T200" s="142"/>
      <c r="U200" s="142"/>
      <c r="V200" s="124"/>
      <c r="W200" s="124"/>
      <c r="X200" s="114"/>
    </row>
    <row r="201" spans="1:24" x14ac:dyDescent="0.2">
      <c r="A201" s="416" t="s">
        <v>440</v>
      </c>
      <c r="B201" s="416"/>
      <c r="C201" s="416"/>
      <c r="D201" s="416"/>
      <c r="E201" s="96">
        <f t="shared" si="2"/>
        <v>42137</v>
      </c>
      <c r="F201" s="96">
        <v>19396</v>
      </c>
      <c r="G201" s="96">
        <v>22741</v>
      </c>
      <c r="H201" s="96"/>
      <c r="I201" s="96">
        <v>37023</v>
      </c>
      <c r="J201" s="13"/>
      <c r="O201" s="123"/>
      <c r="P201" s="123"/>
      <c r="Q201" s="123"/>
      <c r="R201" s="123"/>
      <c r="S201" s="142"/>
      <c r="T201" s="142"/>
      <c r="U201" s="142"/>
      <c r="V201" s="124"/>
      <c r="W201" s="124"/>
      <c r="X201" s="114"/>
    </row>
    <row r="202" spans="1:24" x14ac:dyDescent="0.2">
      <c r="A202" s="416" t="s">
        <v>439</v>
      </c>
      <c r="B202" s="416"/>
      <c r="C202" s="416"/>
      <c r="D202" s="416"/>
      <c r="E202" s="96">
        <f t="shared" si="2"/>
        <v>7492</v>
      </c>
      <c r="F202" s="96">
        <v>3561</v>
      </c>
      <c r="G202" s="96">
        <v>3931</v>
      </c>
      <c r="H202" s="96"/>
      <c r="I202" s="96">
        <v>15966</v>
      </c>
      <c r="J202" s="13"/>
      <c r="O202" s="123"/>
      <c r="P202" s="123"/>
      <c r="Q202" s="123"/>
      <c r="R202" s="123"/>
      <c r="S202" s="142"/>
      <c r="T202" s="142"/>
      <c r="U202" s="142"/>
      <c r="V202" s="124"/>
      <c r="W202" s="124"/>
      <c r="X202" s="114"/>
    </row>
    <row r="203" spans="1:24" x14ac:dyDescent="0.2">
      <c r="A203" s="416" t="s">
        <v>706</v>
      </c>
      <c r="B203" s="416"/>
      <c r="C203" s="416"/>
      <c r="D203" s="416"/>
      <c r="E203" s="96">
        <f t="shared" ref="E203:E225" si="3">SUM(F203:G203)</f>
        <v>3879</v>
      </c>
      <c r="F203" s="96">
        <v>1747</v>
      </c>
      <c r="G203" s="96">
        <v>2132</v>
      </c>
      <c r="H203" s="96"/>
      <c r="I203" s="96">
        <v>11761</v>
      </c>
      <c r="J203" s="13"/>
      <c r="O203" s="123"/>
      <c r="P203" s="123"/>
      <c r="Q203" s="123"/>
      <c r="R203" s="123"/>
      <c r="S203" s="142"/>
      <c r="T203" s="142"/>
      <c r="U203" s="142"/>
      <c r="V203" s="124"/>
      <c r="W203" s="124"/>
      <c r="X203" s="114"/>
    </row>
    <row r="204" spans="1:24" x14ac:dyDescent="0.2">
      <c r="A204" s="416" t="s">
        <v>438</v>
      </c>
      <c r="B204" s="416"/>
      <c r="C204" s="416"/>
      <c r="D204" s="416"/>
      <c r="E204" s="96">
        <f t="shared" si="3"/>
        <v>4656</v>
      </c>
      <c r="F204" s="96">
        <v>2212</v>
      </c>
      <c r="G204" s="96">
        <v>2444</v>
      </c>
      <c r="H204" s="96"/>
      <c r="I204" s="96">
        <v>321</v>
      </c>
      <c r="J204" s="13"/>
      <c r="O204" s="123"/>
      <c r="P204" s="123"/>
      <c r="Q204" s="123"/>
      <c r="R204" s="123"/>
      <c r="S204" s="142"/>
      <c r="T204" s="142"/>
      <c r="U204" s="142"/>
      <c r="V204" s="124"/>
      <c r="W204" s="124"/>
      <c r="X204" s="114"/>
    </row>
    <row r="205" spans="1:24" x14ac:dyDescent="0.2">
      <c r="A205" s="416" t="s">
        <v>707</v>
      </c>
      <c r="B205" s="416"/>
      <c r="C205" s="416"/>
      <c r="D205" s="416"/>
      <c r="E205" s="96">
        <f t="shared" si="3"/>
        <v>5275</v>
      </c>
      <c r="F205" s="96">
        <v>2452</v>
      </c>
      <c r="G205" s="96">
        <v>2823</v>
      </c>
      <c r="H205" s="96"/>
      <c r="I205" s="96">
        <v>101</v>
      </c>
      <c r="J205" s="13"/>
      <c r="O205" s="123"/>
      <c r="P205" s="123"/>
      <c r="Q205" s="123"/>
      <c r="R205" s="123"/>
      <c r="S205" s="142"/>
      <c r="T205" s="142"/>
      <c r="U205" s="142"/>
      <c r="V205" s="124"/>
      <c r="W205" s="124"/>
      <c r="X205" s="114"/>
    </row>
    <row r="206" spans="1:24" x14ac:dyDescent="0.2">
      <c r="A206" s="416" t="s">
        <v>437</v>
      </c>
      <c r="B206" s="416"/>
      <c r="C206" s="416"/>
      <c r="D206" s="416"/>
      <c r="E206" s="96">
        <f t="shared" si="3"/>
        <v>13929</v>
      </c>
      <c r="F206" s="96">
        <v>6708</v>
      </c>
      <c r="G206" s="96">
        <v>7221</v>
      </c>
      <c r="H206" s="96"/>
      <c r="I206" s="96">
        <v>725</v>
      </c>
      <c r="J206" s="13"/>
      <c r="O206" s="123"/>
      <c r="P206" s="123"/>
      <c r="Q206" s="123"/>
      <c r="R206" s="123"/>
      <c r="S206" s="142"/>
      <c r="T206" s="142"/>
      <c r="U206" s="142"/>
      <c r="V206" s="124"/>
      <c r="W206" s="124"/>
      <c r="X206" s="114"/>
    </row>
    <row r="207" spans="1:24" x14ac:dyDescent="0.2">
      <c r="A207" s="416" t="s">
        <v>436</v>
      </c>
      <c r="B207" s="416"/>
      <c r="C207" s="416"/>
      <c r="D207" s="416"/>
      <c r="E207" s="96">
        <f t="shared" si="3"/>
        <v>24385</v>
      </c>
      <c r="F207" s="96">
        <v>10935</v>
      </c>
      <c r="G207" s="96">
        <v>13450</v>
      </c>
      <c r="H207" s="96"/>
      <c r="I207" s="96">
        <v>2704</v>
      </c>
      <c r="J207" s="13"/>
      <c r="O207" s="123"/>
      <c r="P207" s="123"/>
      <c r="Q207" s="123"/>
      <c r="R207" s="123"/>
      <c r="S207" s="142"/>
      <c r="T207" s="142"/>
      <c r="U207" s="142"/>
      <c r="V207" s="124"/>
      <c r="W207" s="124"/>
      <c r="X207" s="114"/>
    </row>
    <row r="208" spans="1:24" x14ac:dyDescent="0.2">
      <c r="A208" s="416" t="s">
        <v>435</v>
      </c>
      <c r="B208" s="416"/>
      <c r="C208" s="416"/>
      <c r="D208" s="416"/>
      <c r="E208" s="96">
        <f t="shared" si="3"/>
        <v>57734</v>
      </c>
      <c r="F208" s="96">
        <v>25324</v>
      </c>
      <c r="G208" s="96">
        <v>32410</v>
      </c>
      <c r="H208" s="96"/>
      <c r="I208" s="96">
        <v>31467</v>
      </c>
      <c r="J208" s="13"/>
      <c r="O208" s="123"/>
      <c r="P208" s="123"/>
      <c r="Q208" s="123"/>
      <c r="R208" s="123"/>
      <c r="S208" s="142"/>
      <c r="T208" s="142"/>
      <c r="U208" s="142"/>
      <c r="V208" s="124"/>
      <c r="W208" s="124"/>
      <c r="X208" s="114"/>
    </row>
    <row r="209" spans="1:24" x14ac:dyDescent="0.2">
      <c r="A209" s="416" t="s">
        <v>708</v>
      </c>
      <c r="B209" s="416"/>
      <c r="C209" s="416"/>
      <c r="D209" s="416"/>
      <c r="E209" s="96">
        <f t="shared" si="3"/>
        <v>1278</v>
      </c>
      <c r="F209" s="96">
        <v>587</v>
      </c>
      <c r="G209" s="96">
        <v>691</v>
      </c>
      <c r="H209" s="96"/>
      <c r="I209" s="96">
        <v>712</v>
      </c>
      <c r="J209" s="13"/>
      <c r="O209" s="123"/>
      <c r="P209" s="123"/>
      <c r="Q209" s="123"/>
      <c r="R209" s="123"/>
      <c r="S209" s="142"/>
      <c r="T209" s="142"/>
      <c r="U209" s="142"/>
      <c r="V209" s="124"/>
      <c r="W209" s="124"/>
      <c r="X209" s="114"/>
    </row>
    <row r="210" spans="1:24" x14ac:dyDescent="0.2">
      <c r="A210" s="416" t="s">
        <v>434</v>
      </c>
      <c r="B210" s="416"/>
      <c r="C210" s="416"/>
      <c r="D210" s="416"/>
      <c r="E210" s="96">
        <f t="shared" si="3"/>
        <v>9590</v>
      </c>
      <c r="F210" s="96">
        <v>4111</v>
      </c>
      <c r="G210" s="96">
        <v>5479</v>
      </c>
      <c r="H210" s="96"/>
      <c r="I210" s="96">
        <v>5662</v>
      </c>
      <c r="J210" s="13"/>
      <c r="O210" s="123"/>
      <c r="P210" s="123"/>
      <c r="Q210" s="123"/>
      <c r="R210" s="123"/>
      <c r="S210" s="142"/>
      <c r="T210" s="142"/>
      <c r="U210" s="142"/>
      <c r="V210" s="124"/>
      <c r="W210" s="124"/>
      <c r="X210" s="114"/>
    </row>
    <row r="211" spans="1:24" x14ac:dyDescent="0.2">
      <c r="A211" s="416" t="s">
        <v>433</v>
      </c>
      <c r="B211" s="416"/>
      <c r="C211" s="416"/>
      <c r="D211" s="416"/>
      <c r="E211" s="96">
        <f t="shared" si="3"/>
        <v>25125</v>
      </c>
      <c r="F211" s="96">
        <v>12274</v>
      </c>
      <c r="G211" s="96">
        <v>12851</v>
      </c>
      <c r="H211" s="96"/>
      <c r="I211" s="96">
        <v>11607</v>
      </c>
      <c r="J211" s="13"/>
      <c r="O211" s="123"/>
      <c r="P211" s="123"/>
      <c r="Q211" s="123"/>
      <c r="R211" s="123"/>
      <c r="S211" s="142"/>
      <c r="T211" s="142"/>
      <c r="U211" s="142"/>
      <c r="V211" s="124"/>
      <c r="W211" s="124"/>
      <c r="X211" s="114"/>
    </row>
    <row r="212" spans="1:24" x14ac:dyDescent="0.2">
      <c r="A212" s="416" t="s">
        <v>432</v>
      </c>
      <c r="B212" s="416"/>
      <c r="C212" s="416"/>
      <c r="D212" s="416"/>
      <c r="E212" s="96">
        <f t="shared" si="3"/>
        <v>13805</v>
      </c>
      <c r="F212" s="96">
        <v>6333</v>
      </c>
      <c r="G212" s="96">
        <v>7472</v>
      </c>
      <c r="H212" s="96"/>
      <c r="I212" s="96">
        <v>18668</v>
      </c>
      <c r="J212" s="13"/>
      <c r="O212" s="123"/>
      <c r="P212" s="123"/>
      <c r="Q212" s="123"/>
      <c r="R212" s="123"/>
      <c r="S212" s="142"/>
      <c r="T212" s="142"/>
      <c r="U212" s="142"/>
      <c r="V212" s="124"/>
      <c r="W212" s="124"/>
      <c r="X212" s="114"/>
    </row>
    <row r="213" spans="1:24" x14ac:dyDescent="0.2">
      <c r="A213" s="416" t="s">
        <v>431</v>
      </c>
      <c r="B213" s="416"/>
      <c r="C213" s="416"/>
      <c r="D213" s="416"/>
      <c r="E213" s="96">
        <f t="shared" si="3"/>
        <v>149916</v>
      </c>
      <c r="F213" s="96">
        <v>62621</v>
      </c>
      <c r="G213" s="96">
        <v>87295</v>
      </c>
      <c r="H213" s="96"/>
      <c r="I213" s="96">
        <v>69765</v>
      </c>
      <c r="J213" s="13"/>
      <c r="O213" s="123"/>
      <c r="P213" s="123"/>
      <c r="Q213" s="123"/>
      <c r="R213" s="123"/>
      <c r="S213" s="142"/>
      <c r="T213" s="142"/>
      <c r="U213" s="142"/>
      <c r="V213" s="124"/>
      <c r="W213" s="124"/>
      <c r="X213" s="114"/>
    </row>
    <row r="214" spans="1:24" x14ac:dyDescent="0.2">
      <c r="A214" s="416" t="s">
        <v>430</v>
      </c>
      <c r="B214" s="416"/>
      <c r="C214" s="416"/>
      <c r="D214" s="416"/>
      <c r="E214" s="96">
        <f t="shared" si="3"/>
        <v>10175</v>
      </c>
      <c r="F214" s="96">
        <v>4888</v>
      </c>
      <c r="G214" s="96">
        <v>5287</v>
      </c>
      <c r="H214" s="96"/>
      <c r="I214" s="96">
        <v>3251</v>
      </c>
      <c r="J214" s="13"/>
      <c r="O214" s="123"/>
      <c r="P214" s="123"/>
      <c r="Q214" s="123"/>
      <c r="R214" s="123"/>
      <c r="S214" s="142"/>
      <c r="T214" s="142"/>
      <c r="U214" s="142"/>
      <c r="V214" s="124"/>
      <c r="W214" s="124"/>
      <c r="X214" s="114"/>
    </row>
    <row r="215" spans="1:24" x14ac:dyDescent="0.2">
      <c r="A215" s="416" t="s">
        <v>429</v>
      </c>
      <c r="B215" s="416"/>
      <c r="C215" s="416"/>
      <c r="D215" s="416"/>
      <c r="E215" s="96">
        <f t="shared" si="3"/>
        <v>166200</v>
      </c>
      <c r="F215" s="96">
        <v>72018</v>
      </c>
      <c r="G215" s="96">
        <v>94182</v>
      </c>
      <c r="H215" s="96"/>
      <c r="I215" s="96">
        <v>95588</v>
      </c>
      <c r="J215" s="13"/>
      <c r="O215" s="123"/>
      <c r="P215" s="123"/>
      <c r="Q215" s="123"/>
      <c r="R215" s="123"/>
      <c r="S215" s="142"/>
      <c r="T215" s="142"/>
      <c r="U215" s="142"/>
      <c r="V215" s="124"/>
      <c r="W215" s="124"/>
      <c r="X215" s="114"/>
    </row>
    <row r="216" spans="1:24" x14ac:dyDescent="0.2">
      <c r="A216" s="416" t="s">
        <v>428</v>
      </c>
      <c r="B216" s="416"/>
      <c r="C216" s="416"/>
      <c r="D216" s="416"/>
      <c r="E216" s="96">
        <f t="shared" si="3"/>
        <v>26966</v>
      </c>
      <c r="F216" s="96">
        <v>12644</v>
      </c>
      <c r="G216" s="96">
        <v>14322</v>
      </c>
      <c r="H216" s="96"/>
      <c r="I216" s="96">
        <v>3087</v>
      </c>
      <c r="J216" s="13"/>
      <c r="O216" s="123"/>
      <c r="P216" s="123"/>
      <c r="Q216" s="123"/>
      <c r="R216" s="123"/>
      <c r="S216" s="142"/>
      <c r="T216" s="142"/>
      <c r="U216" s="142"/>
      <c r="V216" s="124"/>
      <c r="W216" s="124"/>
      <c r="X216" s="114"/>
    </row>
    <row r="217" spans="1:24" x14ac:dyDescent="0.2">
      <c r="A217" s="416" t="s">
        <v>709</v>
      </c>
      <c r="B217" s="416"/>
      <c r="C217" s="416"/>
      <c r="D217" s="416"/>
      <c r="E217" s="96">
        <f t="shared" si="3"/>
        <v>5455</v>
      </c>
      <c r="F217" s="96">
        <v>2666</v>
      </c>
      <c r="G217" s="96">
        <v>2789</v>
      </c>
      <c r="H217" s="96"/>
      <c r="I217" s="96">
        <v>27299</v>
      </c>
      <c r="J217" s="13"/>
      <c r="O217" s="123"/>
      <c r="P217" s="123"/>
      <c r="Q217" s="123"/>
      <c r="R217" s="123"/>
      <c r="S217" s="142"/>
      <c r="T217" s="142"/>
      <c r="U217" s="142"/>
      <c r="V217" s="124"/>
      <c r="W217" s="124"/>
      <c r="X217" s="114"/>
    </row>
    <row r="218" spans="1:24" x14ac:dyDescent="0.2">
      <c r="A218" s="416" t="s">
        <v>427</v>
      </c>
      <c r="B218" s="416"/>
      <c r="C218" s="416"/>
      <c r="D218" s="416"/>
      <c r="E218" s="96">
        <f t="shared" si="3"/>
        <v>9508</v>
      </c>
      <c r="F218" s="96">
        <v>4233</v>
      </c>
      <c r="G218" s="96">
        <v>5275</v>
      </c>
      <c r="H218" s="96"/>
      <c r="I218" s="96">
        <v>882</v>
      </c>
      <c r="J218" s="13"/>
      <c r="O218" s="123"/>
      <c r="P218" s="123"/>
      <c r="Q218" s="123"/>
      <c r="R218" s="123"/>
      <c r="S218" s="142"/>
      <c r="T218" s="142"/>
      <c r="U218" s="142"/>
      <c r="V218" s="124"/>
      <c r="W218" s="124"/>
      <c r="X218" s="114"/>
    </row>
    <row r="219" spans="1:24" x14ac:dyDescent="0.2">
      <c r="A219" s="416" t="s">
        <v>426</v>
      </c>
      <c r="B219" s="416"/>
      <c r="C219" s="416"/>
      <c r="D219" s="416"/>
      <c r="E219" s="96">
        <f t="shared" si="3"/>
        <v>9433</v>
      </c>
      <c r="F219" s="96">
        <v>4457</v>
      </c>
      <c r="G219" s="96">
        <v>4976</v>
      </c>
      <c r="H219" s="96"/>
      <c r="I219" s="96">
        <v>2499</v>
      </c>
      <c r="J219" s="13"/>
      <c r="O219" s="123"/>
      <c r="P219" s="123"/>
      <c r="Q219" s="123"/>
      <c r="R219" s="123"/>
      <c r="S219" s="142"/>
      <c r="T219" s="142"/>
      <c r="U219" s="142"/>
      <c r="V219" s="124"/>
      <c r="W219" s="124"/>
      <c r="X219" s="114"/>
    </row>
    <row r="220" spans="1:24" x14ac:dyDescent="0.2">
      <c r="A220" s="416" t="s">
        <v>425</v>
      </c>
      <c r="B220" s="416"/>
      <c r="C220" s="416"/>
      <c r="D220" s="416"/>
      <c r="E220" s="96">
        <f t="shared" si="3"/>
        <v>5874</v>
      </c>
      <c r="F220" s="96">
        <v>2768</v>
      </c>
      <c r="G220" s="96">
        <v>3106</v>
      </c>
      <c r="H220" s="96"/>
      <c r="I220" s="96">
        <v>89</v>
      </c>
      <c r="J220" s="13"/>
      <c r="O220" s="123"/>
      <c r="P220" s="123"/>
      <c r="Q220" s="123"/>
      <c r="R220" s="123"/>
      <c r="S220" s="142"/>
      <c r="T220" s="142"/>
      <c r="U220" s="142"/>
      <c r="V220" s="124"/>
      <c r="W220" s="124"/>
      <c r="X220" s="114"/>
    </row>
    <row r="221" spans="1:24" x14ac:dyDescent="0.2">
      <c r="A221" s="416" t="s">
        <v>424</v>
      </c>
      <c r="B221" s="416"/>
      <c r="C221" s="416"/>
      <c r="D221" s="416"/>
      <c r="E221" s="96">
        <f t="shared" si="3"/>
        <v>9161</v>
      </c>
      <c r="F221" s="96">
        <v>4147</v>
      </c>
      <c r="G221" s="96">
        <v>5014</v>
      </c>
      <c r="H221" s="96"/>
      <c r="I221" s="96">
        <v>8832</v>
      </c>
      <c r="J221" s="13"/>
      <c r="O221" s="123"/>
      <c r="P221" s="123"/>
      <c r="Q221" s="123"/>
      <c r="R221" s="123"/>
      <c r="S221" s="142"/>
      <c r="T221" s="142"/>
      <c r="U221" s="142"/>
      <c r="V221" s="124"/>
      <c r="W221" s="124"/>
      <c r="X221" s="114"/>
    </row>
    <row r="222" spans="1:24" x14ac:dyDescent="0.2">
      <c r="A222" s="416" t="s">
        <v>423</v>
      </c>
      <c r="B222" s="416"/>
      <c r="C222" s="416"/>
      <c r="D222" s="416"/>
      <c r="E222" s="96">
        <f t="shared" si="3"/>
        <v>10453</v>
      </c>
      <c r="F222" s="96">
        <v>5087</v>
      </c>
      <c r="G222" s="96">
        <v>5366</v>
      </c>
      <c r="H222" s="96"/>
      <c r="I222" s="96">
        <v>1183</v>
      </c>
      <c r="J222" s="13"/>
      <c r="O222" s="123"/>
      <c r="P222" s="123"/>
      <c r="Q222" s="123"/>
      <c r="R222" s="123"/>
      <c r="S222" s="142"/>
      <c r="T222" s="142"/>
      <c r="U222" s="142"/>
      <c r="V222" s="124"/>
      <c r="W222" s="124"/>
      <c r="X222" s="114"/>
    </row>
    <row r="223" spans="1:24" x14ac:dyDescent="0.2">
      <c r="A223" s="416" t="s">
        <v>422</v>
      </c>
      <c r="B223" s="416"/>
      <c r="C223" s="416"/>
      <c r="D223" s="416"/>
      <c r="E223" s="96">
        <f t="shared" si="3"/>
        <v>35760</v>
      </c>
      <c r="F223" s="96">
        <v>17175</v>
      </c>
      <c r="G223" s="96">
        <v>18585</v>
      </c>
      <c r="H223" s="96"/>
      <c r="I223" s="96">
        <v>11310</v>
      </c>
      <c r="J223" s="13"/>
      <c r="O223" s="123"/>
      <c r="P223" s="123"/>
      <c r="Q223" s="123"/>
      <c r="R223" s="123"/>
      <c r="S223" s="142"/>
      <c r="T223" s="142"/>
      <c r="U223" s="142"/>
      <c r="V223" s="124"/>
      <c r="W223" s="124"/>
      <c r="X223" s="114"/>
    </row>
    <row r="224" spans="1:24" ht="22.5" customHeight="1" x14ac:dyDescent="0.2">
      <c r="A224" s="602" t="s">
        <v>421</v>
      </c>
      <c r="B224" s="603"/>
      <c r="C224" s="603"/>
      <c r="D224" s="603"/>
      <c r="E224" s="331">
        <f t="shared" si="3"/>
        <v>12635</v>
      </c>
      <c r="F224" s="331">
        <v>6115</v>
      </c>
      <c r="G224" s="331">
        <v>6520</v>
      </c>
      <c r="H224" s="331"/>
      <c r="I224" s="331">
        <v>3677</v>
      </c>
      <c r="J224" s="323"/>
      <c r="O224" s="143"/>
      <c r="P224" s="123"/>
      <c r="Q224" s="123"/>
      <c r="R224" s="123"/>
      <c r="S224" s="142"/>
      <c r="T224" s="142"/>
      <c r="U224" s="142"/>
      <c r="V224" s="124"/>
      <c r="W224" s="124"/>
      <c r="X224" s="114"/>
    </row>
    <row r="225" spans="1:24" x14ac:dyDescent="0.2">
      <c r="A225" s="416" t="s">
        <v>420</v>
      </c>
      <c r="B225" s="416"/>
      <c r="C225" s="416"/>
      <c r="D225" s="416"/>
      <c r="E225" s="96">
        <f t="shared" si="3"/>
        <v>10675</v>
      </c>
      <c r="F225" s="96">
        <v>5006</v>
      </c>
      <c r="G225" s="96">
        <v>5669</v>
      </c>
      <c r="H225" s="96"/>
      <c r="I225" s="96">
        <v>36</v>
      </c>
      <c r="J225" s="13"/>
      <c r="O225" s="123"/>
      <c r="P225" s="123"/>
      <c r="Q225" s="123"/>
      <c r="R225" s="123"/>
      <c r="S225" s="142"/>
      <c r="T225" s="142"/>
      <c r="U225" s="142"/>
      <c r="V225" s="124"/>
      <c r="W225" s="124"/>
      <c r="X225" s="114"/>
    </row>
    <row r="226" spans="1:24" ht="17.25" customHeight="1" x14ac:dyDescent="0.2">
      <c r="A226" s="601"/>
      <c r="B226" s="601"/>
      <c r="C226" s="601"/>
      <c r="D226" s="601"/>
      <c r="E226" s="7"/>
      <c r="F226" s="7"/>
      <c r="G226" s="14"/>
      <c r="H226" s="14"/>
      <c r="I226" s="14"/>
      <c r="J226" s="14"/>
      <c r="O226" s="114"/>
      <c r="P226" s="114"/>
      <c r="Q226" s="114"/>
      <c r="R226" s="114"/>
      <c r="U226" s="114"/>
      <c r="V226" s="114"/>
      <c r="W226" s="114"/>
      <c r="X226" s="114"/>
    </row>
    <row r="227" spans="1:24" ht="11.25" customHeight="1" x14ac:dyDescent="0.2">
      <c r="A227" s="13"/>
      <c r="B227" s="13"/>
      <c r="C227" s="13"/>
      <c r="D227" s="13"/>
      <c r="E227" s="13"/>
      <c r="F227" s="13"/>
      <c r="G227" s="13"/>
      <c r="H227" s="13"/>
      <c r="I227" s="13"/>
      <c r="J227" s="8"/>
      <c r="O227" s="114"/>
      <c r="P227" s="114"/>
      <c r="Q227" s="114"/>
      <c r="R227" s="114"/>
      <c r="S227" s="114"/>
      <c r="T227" s="114"/>
      <c r="U227" s="114"/>
      <c r="V227" s="114"/>
      <c r="W227" s="114"/>
      <c r="X227" s="144"/>
    </row>
    <row r="228" spans="1:24" ht="11.25" customHeight="1" x14ac:dyDescent="0.2">
      <c r="A228" s="60" t="s">
        <v>10</v>
      </c>
      <c r="B228" s="384"/>
      <c r="C228" s="385"/>
      <c r="D228" s="604" t="s">
        <v>352</v>
      </c>
      <c r="E228" s="604"/>
      <c r="F228" s="604"/>
      <c r="G228" s="604"/>
      <c r="H228" s="604"/>
      <c r="I228" s="604"/>
      <c r="J228" s="604"/>
      <c r="O228" s="147"/>
      <c r="P228" s="148"/>
      <c r="Q228" s="149"/>
      <c r="R228" s="149"/>
      <c r="S228" s="149"/>
      <c r="T228" s="149"/>
      <c r="U228" s="149"/>
      <c r="V228" s="149"/>
      <c r="W228" s="149"/>
      <c r="X228" s="149"/>
    </row>
    <row r="229" spans="1:24" ht="11.25" customHeight="1" x14ac:dyDescent="0.2">
      <c r="A229" s="60" t="s">
        <v>7</v>
      </c>
      <c r="B229" s="163"/>
      <c r="C229" s="383"/>
      <c r="D229" s="500" t="s">
        <v>718</v>
      </c>
      <c r="E229" s="500"/>
      <c r="F229" s="500"/>
      <c r="G229" s="500"/>
      <c r="H229" s="500"/>
      <c r="I229" s="500"/>
      <c r="J229" s="500"/>
      <c r="O229" s="145"/>
      <c r="P229" s="146"/>
      <c r="Q229" s="146"/>
      <c r="R229" s="150"/>
      <c r="S229" s="150"/>
      <c r="T229" s="150"/>
      <c r="U229" s="150"/>
      <c r="V229" s="150"/>
      <c r="W229" s="150"/>
      <c r="X229" s="150"/>
    </row>
    <row r="230" spans="1:24" ht="11.25" customHeight="1" x14ac:dyDescent="0.2">
      <c r="A230" s="60"/>
      <c r="B230" s="163"/>
      <c r="C230" s="383"/>
      <c r="D230" s="500"/>
      <c r="E230" s="500"/>
      <c r="F230" s="500"/>
      <c r="G230" s="500"/>
      <c r="H230" s="500"/>
      <c r="I230" s="500"/>
      <c r="J230" s="500"/>
      <c r="O230" s="145"/>
      <c r="P230" s="146"/>
      <c r="Q230" s="146"/>
      <c r="R230" s="150"/>
      <c r="S230" s="150"/>
      <c r="T230" s="150"/>
      <c r="U230" s="150"/>
      <c r="V230" s="150"/>
      <c r="W230" s="150"/>
      <c r="X230" s="150"/>
    </row>
    <row r="231" spans="1:24" ht="11.25" customHeight="1" x14ac:dyDescent="0.2">
      <c r="A231" s="60"/>
      <c r="B231" s="163"/>
      <c r="C231" s="163"/>
      <c r="D231" s="500"/>
      <c r="E231" s="500"/>
      <c r="F231" s="500"/>
      <c r="G231" s="500"/>
      <c r="H231" s="500"/>
      <c r="I231" s="500"/>
      <c r="J231" s="500"/>
      <c r="O231" s="145"/>
      <c r="P231" s="146"/>
      <c r="Q231" s="146"/>
      <c r="R231" s="150"/>
      <c r="S231" s="150"/>
      <c r="T231" s="150"/>
      <c r="U231" s="150"/>
      <c r="V231" s="150"/>
      <c r="W231" s="150"/>
      <c r="X231" s="150"/>
    </row>
    <row r="232" spans="1:24" x14ac:dyDescent="0.2">
      <c r="A232" s="16" t="s">
        <v>12</v>
      </c>
      <c r="B232" s="42"/>
      <c r="C232" s="42"/>
      <c r="D232" s="407" t="s">
        <v>676</v>
      </c>
      <c r="E232" s="407"/>
      <c r="F232" s="407"/>
      <c r="G232" s="407"/>
      <c r="H232" s="407"/>
      <c r="I232" s="407"/>
      <c r="J232" s="407"/>
      <c r="P232" s="146"/>
      <c r="Q232" s="146"/>
      <c r="R232" s="150"/>
      <c r="S232" s="150"/>
      <c r="T232" s="150"/>
      <c r="U232" s="150"/>
      <c r="V232" s="150"/>
      <c r="W232" s="150"/>
      <c r="X232" s="150"/>
    </row>
    <row r="233" spans="1:24" x14ac:dyDescent="0.2">
      <c r="A233" s="16"/>
      <c r="B233" s="42"/>
      <c r="C233" s="42"/>
      <c r="D233" s="407"/>
      <c r="E233" s="407"/>
      <c r="F233" s="407"/>
      <c r="G233" s="407"/>
      <c r="H233" s="407"/>
      <c r="I233" s="407"/>
      <c r="J233" s="407"/>
    </row>
    <row r="234" spans="1:24" hidden="1" x14ac:dyDescent="0.2">
      <c r="A234" s="42" t="s">
        <v>1</v>
      </c>
      <c r="B234" s="42"/>
      <c r="C234" s="42"/>
      <c r="D234" s="42"/>
      <c r="E234" s="42"/>
      <c r="F234" s="42"/>
      <c r="G234" s="13"/>
      <c r="H234" s="13"/>
      <c r="I234" s="13"/>
      <c r="J234" s="13"/>
    </row>
    <row r="235" spans="1:24" hidden="1" x14ac:dyDescent="0.2">
      <c r="A235" s="42"/>
      <c r="B235" s="42"/>
      <c r="C235" s="42"/>
      <c r="D235" s="42"/>
      <c r="E235" s="42"/>
      <c r="F235" s="42"/>
      <c r="G235" s="13"/>
      <c r="H235" s="13"/>
      <c r="I235" s="13"/>
      <c r="J235" s="13"/>
    </row>
  </sheetData>
  <mergeCells count="224">
    <mergeCell ref="A15:D15"/>
    <mergeCell ref="A226:D226"/>
    <mergeCell ref="A16:D16"/>
    <mergeCell ref="A17:D17"/>
    <mergeCell ref="A18:D18"/>
    <mergeCell ref="A19:D19"/>
    <mergeCell ref="A20:D20"/>
    <mergeCell ref="A21:D21"/>
    <mergeCell ref="A22:D22"/>
    <mergeCell ref="A23:D23"/>
    <mergeCell ref="I7:I10"/>
    <mergeCell ref="J7:J10"/>
    <mergeCell ref="A14:D14"/>
    <mergeCell ref="A13:D13"/>
    <mergeCell ref="A2:G2"/>
    <mergeCell ref="A3:G3"/>
    <mergeCell ref="A4:G4"/>
    <mergeCell ref="E7:G7"/>
    <mergeCell ref="A7:D10"/>
    <mergeCell ref="I2:J2"/>
    <mergeCell ref="A24:D24"/>
    <mergeCell ref="A25:D25"/>
    <mergeCell ref="A26:D26"/>
    <mergeCell ref="A27:D27"/>
    <mergeCell ref="A28:D28"/>
    <mergeCell ref="A29:D29"/>
    <mergeCell ref="A43:D43"/>
    <mergeCell ref="A44:D44"/>
    <mergeCell ref="A45:D45"/>
    <mergeCell ref="A30:D30"/>
    <mergeCell ref="A31:D31"/>
    <mergeCell ref="A33:D33"/>
    <mergeCell ref="A34:D34"/>
    <mergeCell ref="A35:D35"/>
    <mergeCell ref="A36:D36"/>
    <mergeCell ref="A37:D37"/>
    <mergeCell ref="A38:D38"/>
    <mergeCell ref="A39:D39"/>
    <mergeCell ref="A40:D40"/>
    <mergeCell ref="A41:D41"/>
    <mergeCell ref="A42:D42"/>
    <mergeCell ref="A46:D46"/>
    <mergeCell ref="A47:D47"/>
    <mergeCell ref="A48:D48"/>
    <mergeCell ref="A50:D50"/>
    <mergeCell ref="A51:D51"/>
    <mergeCell ref="A52:D52"/>
    <mergeCell ref="A49:D49"/>
    <mergeCell ref="A53:D53"/>
    <mergeCell ref="A54:D54"/>
    <mergeCell ref="A58:D58"/>
    <mergeCell ref="A55:D55"/>
    <mergeCell ref="A56:D56"/>
    <mergeCell ref="A57:D57"/>
    <mergeCell ref="A59:D59"/>
    <mergeCell ref="A60:D60"/>
    <mergeCell ref="A62:D62"/>
    <mergeCell ref="A63:D63"/>
    <mergeCell ref="A64:D64"/>
    <mergeCell ref="A61:D61"/>
    <mergeCell ref="A65:D65"/>
    <mergeCell ref="A66:D66"/>
    <mergeCell ref="A70:D70"/>
    <mergeCell ref="A67:D67"/>
    <mergeCell ref="A68:D68"/>
    <mergeCell ref="A69:D69"/>
    <mergeCell ref="A71:D71"/>
    <mergeCell ref="A72:D72"/>
    <mergeCell ref="A74:D74"/>
    <mergeCell ref="A75:D75"/>
    <mergeCell ref="A76:D76"/>
    <mergeCell ref="A73:D73"/>
    <mergeCell ref="A77:D77"/>
    <mergeCell ref="A81:D81"/>
    <mergeCell ref="A82:D82"/>
    <mergeCell ref="A78:D78"/>
    <mergeCell ref="A79:D79"/>
    <mergeCell ref="A80:D80"/>
    <mergeCell ref="A83:D83"/>
    <mergeCell ref="A85:D85"/>
    <mergeCell ref="A86:D86"/>
    <mergeCell ref="A87:D87"/>
    <mergeCell ref="A84:D84"/>
    <mergeCell ref="A88:D88"/>
    <mergeCell ref="A89:D89"/>
    <mergeCell ref="A93:D93"/>
    <mergeCell ref="A90:D90"/>
    <mergeCell ref="A91:D91"/>
    <mergeCell ref="A92:D92"/>
    <mergeCell ref="A94:D94"/>
    <mergeCell ref="A95:D95"/>
    <mergeCell ref="A97:D97"/>
    <mergeCell ref="A98:D98"/>
    <mergeCell ref="A99:D99"/>
    <mergeCell ref="A96:D96"/>
    <mergeCell ref="A100:D100"/>
    <mergeCell ref="A101:D101"/>
    <mergeCell ref="A105:D105"/>
    <mergeCell ref="A102:D102"/>
    <mergeCell ref="A103:D103"/>
    <mergeCell ref="A104:D104"/>
    <mergeCell ref="A106:D106"/>
    <mergeCell ref="A107:D107"/>
    <mergeCell ref="A109:D109"/>
    <mergeCell ref="A110:D110"/>
    <mergeCell ref="A111:D111"/>
    <mergeCell ref="A108:D108"/>
    <mergeCell ref="A112:D112"/>
    <mergeCell ref="A113:D113"/>
    <mergeCell ref="A117:D117"/>
    <mergeCell ref="A114:D114"/>
    <mergeCell ref="A115:D115"/>
    <mergeCell ref="A116:D116"/>
    <mergeCell ref="A118:D118"/>
    <mergeCell ref="A119:D119"/>
    <mergeCell ref="A121:D121"/>
    <mergeCell ref="A122:D122"/>
    <mergeCell ref="A123:D123"/>
    <mergeCell ref="A120:D120"/>
    <mergeCell ref="A124:D124"/>
    <mergeCell ref="A125:D125"/>
    <mergeCell ref="A129:D129"/>
    <mergeCell ref="A126:D126"/>
    <mergeCell ref="A127:D127"/>
    <mergeCell ref="A128:D128"/>
    <mergeCell ref="A130:D130"/>
    <mergeCell ref="A131:D131"/>
    <mergeCell ref="A132:D132"/>
    <mergeCell ref="A133:D133"/>
    <mergeCell ref="A134:D134"/>
    <mergeCell ref="A135:D135"/>
    <mergeCell ref="A136:D136"/>
    <mergeCell ref="A137:D137"/>
    <mergeCell ref="A138:D138"/>
    <mergeCell ref="A139:D139"/>
    <mergeCell ref="A140:D140"/>
    <mergeCell ref="A141:D141"/>
    <mergeCell ref="A142:D142"/>
    <mergeCell ref="A143:D143"/>
    <mergeCell ref="A144:D144"/>
    <mergeCell ref="A145:D145"/>
    <mergeCell ref="A146:D146"/>
    <mergeCell ref="A147:D147"/>
    <mergeCell ref="A148:D148"/>
    <mergeCell ref="A149:D149"/>
    <mergeCell ref="A150:D150"/>
    <mergeCell ref="A151:D151"/>
    <mergeCell ref="A152:D152"/>
    <mergeCell ref="A153:D153"/>
    <mergeCell ref="A154:D154"/>
    <mergeCell ref="A155:D155"/>
    <mergeCell ref="A156:D156"/>
    <mergeCell ref="A157:D157"/>
    <mergeCell ref="A158:D158"/>
    <mergeCell ref="A159:D159"/>
    <mergeCell ref="A160:D160"/>
    <mergeCell ref="A161:D161"/>
    <mergeCell ref="A162:D162"/>
    <mergeCell ref="A163:D163"/>
    <mergeCell ref="A164:D164"/>
    <mergeCell ref="A165:D165"/>
    <mergeCell ref="A166:D166"/>
    <mergeCell ref="A167:D167"/>
    <mergeCell ref="A168:D168"/>
    <mergeCell ref="A169:D169"/>
    <mergeCell ref="A170:D170"/>
    <mergeCell ref="A183:D183"/>
    <mergeCell ref="A179:D179"/>
    <mergeCell ref="A180:D180"/>
    <mergeCell ref="A181:D181"/>
    <mergeCell ref="A182:D182"/>
    <mergeCell ref="A184:D184"/>
    <mergeCell ref="A185:D185"/>
    <mergeCell ref="A171:D171"/>
    <mergeCell ref="A172:D172"/>
    <mergeCell ref="A173:D173"/>
    <mergeCell ref="A174:D174"/>
    <mergeCell ref="A175:D175"/>
    <mergeCell ref="A176:D176"/>
    <mergeCell ref="A177:D177"/>
    <mergeCell ref="A178:D178"/>
    <mergeCell ref="A186:D186"/>
    <mergeCell ref="A187:D187"/>
    <mergeCell ref="A188:D188"/>
    <mergeCell ref="A189:D189"/>
    <mergeCell ref="A190:D190"/>
    <mergeCell ref="A191:D191"/>
    <mergeCell ref="A192:D192"/>
    <mergeCell ref="A193:D193"/>
    <mergeCell ref="A194:D194"/>
    <mergeCell ref="A195:D195"/>
    <mergeCell ref="A196:D196"/>
    <mergeCell ref="A197:D197"/>
    <mergeCell ref="A198:D198"/>
    <mergeCell ref="A199:D199"/>
    <mergeCell ref="A200:D200"/>
    <mergeCell ref="A201:D201"/>
    <mergeCell ref="A202:D202"/>
    <mergeCell ref="A203:D203"/>
    <mergeCell ref="A204:D204"/>
    <mergeCell ref="A205:D205"/>
    <mergeCell ref="A206:D206"/>
    <mergeCell ref="A207:D207"/>
    <mergeCell ref="A208:D208"/>
    <mergeCell ref="A209:D209"/>
    <mergeCell ref="A210:D210"/>
    <mergeCell ref="A211:D211"/>
    <mergeCell ref="A212:D212"/>
    <mergeCell ref="A213:D213"/>
    <mergeCell ref="A214:D214"/>
    <mergeCell ref="A215:D215"/>
    <mergeCell ref="A216:D216"/>
    <mergeCell ref="A217:D217"/>
    <mergeCell ref="A218:D218"/>
    <mergeCell ref="A219:D219"/>
    <mergeCell ref="A220:D220"/>
    <mergeCell ref="A221:D221"/>
    <mergeCell ref="D232:J233"/>
    <mergeCell ref="A222:D222"/>
    <mergeCell ref="A223:D223"/>
    <mergeCell ref="A224:D224"/>
    <mergeCell ref="A225:D225"/>
    <mergeCell ref="D228:J228"/>
    <mergeCell ref="D229:J231"/>
  </mergeCells>
  <hyperlinks>
    <hyperlink ref="I2:J2" location="Índice!A1" tooltip="Ir a Índice" display="Índice!A1"/>
  </hyperlinks>
  <pageMargins left="0.78740157480314965" right="0.59055118110236227" top="0.96875" bottom="0.86614173228346458" header="0" footer="0.39370078740157483"/>
  <pageSetup scale="99" orientation="portrait" r:id="rId1"/>
  <headerFooter alignWithMargins="0">
    <oddHeader>&amp;L&amp;"Arial,Negrita"&amp;12&amp;K000080INEGI. Anuario estadístico y geográfico de Veracruz de Ignacio de la Llave 2016.
Componente Salud</oddHeader>
    <oddFooter>&amp;R&amp;P/&amp;N</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6"/>
  <dimension ref="A1:M42"/>
  <sheetViews>
    <sheetView view="pageLayout" zoomScaleNormal="100" workbookViewId="0">
      <selection activeCell="D5" sqref="D5"/>
    </sheetView>
  </sheetViews>
  <sheetFormatPr baseColWidth="10" defaultColWidth="0" defaultRowHeight="10.199999999999999" zeroHeight="1" x14ac:dyDescent="0.2"/>
  <cols>
    <col min="1" max="1" width="2.140625" customWidth="1"/>
    <col min="2" max="2" width="2.85546875" customWidth="1"/>
    <col min="3" max="3" width="1.42578125" customWidth="1"/>
    <col min="4" max="4" width="38.7109375" customWidth="1"/>
    <col min="5" max="5" width="23.140625" customWidth="1"/>
    <col min="6" max="7" width="23.28515625" customWidth="1"/>
  </cols>
  <sheetData>
    <row r="1" spans="1:13" ht="7.5" customHeight="1" x14ac:dyDescent="0.2"/>
    <row r="2" spans="1:13" ht="13.2" x14ac:dyDescent="0.25">
      <c r="A2" s="412" t="s">
        <v>369</v>
      </c>
      <c r="B2" s="412"/>
      <c r="C2" s="412"/>
      <c r="D2" s="412"/>
      <c r="E2" s="412"/>
      <c r="F2" s="412"/>
      <c r="G2" s="314" t="s">
        <v>368</v>
      </c>
      <c r="H2" t="s">
        <v>1</v>
      </c>
    </row>
    <row r="3" spans="1:13" ht="13.2" x14ac:dyDescent="0.25">
      <c r="A3" s="412" t="s">
        <v>918</v>
      </c>
      <c r="B3" s="412"/>
      <c r="C3" s="412"/>
      <c r="D3" s="412"/>
      <c r="E3" s="412"/>
      <c r="F3" s="412"/>
    </row>
    <row r="4" spans="1:13" ht="13.2" x14ac:dyDescent="0.25">
      <c r="A4" s="390" t="s">
        <v>898</v>
      </c>
      <c r="B4" s="390"/>
      <c r="C4" s="390"/>
      <c r="D4" s="390"/>
      <c r="E4" s="390"/>
      <c r="F4" s="390"/>
      <c r="G4" s="37"/>
    </row>
    <row r="5" spans="1:13" x14ac:dyDescent="0.2">
      <c r="A5" s="5"/>
      <c r="B5" s="5"/>
      <c r="C5" s="5"/>
      <c r="D5" s="5"/>
      <c r="E5" s="5"/>
      <c r="F5" s="5"/>
      <c r="G5" s="7"/>
    </row>
    <row r="6" spans="1:13" ht="1.5" customHeight="1" x14ac:dyDescent="0.2"/>
    <row r="7" spans="1:13" ht="11.25" customHeight="1" x14ac:dyDescent="0.2">
      <c r="A7" s="400" t="s">
        <v>79</v>
      </c>
      <c r="B7" s="415"/>
      <c r="C7" s="415"/>
      <c r="D7" s="415"/>
      <c r="E7" s="9"/>
      <c r="F7" s="9"/>
      <c r="G7" s="9" t="s">
        <v>4</v>
      </c>
    </row>
    <row r="8" spans="1:13" ht="1.5" customHeight="1" x14ac:dyDescent="0.2">
      <c r="A8" s="7"/>
      <c r="B8" s="7"/>
      <c r="C8" s="7"/>
      <c r="D8" s="7"/>
      <c r="E8" s="7"/>
      <c r="F8" s="7"/>
      <c r="G8" s="7"/>
    </row>
    <row r="9" spans="1:13" ht="23.25" customHeight="1" x14ac:dyDescent="0.2">
      <c r="A9" s="607" t="s">
        <v>366</v>
      </c>
      <c r="B9" s="608"/>
      <c r="C9" s="608"/>
      <c r="D9" s="608"/>
      <c r="E9" s="38"/>
      <c r="F9" s="38"/>
      <c r="G9" s="99">
        <v>45</v>
      </c>
      <c r="J9" s="116"/>
      <c r="K9" s="117"/>
      <c r="L9" s="117"/>
      <c r="M9" s="117"/>
    </row>
    <row r="10" spans="1:13" ht="23.25" customHeight="1" x14ac:dyDescent="0.2">
      <c r="A10" s="609" t="s">
        <v>375</v>
      </c>
      <c r="B10" s="610"/>
      <c r="C10" s="610"/>
      <c r="D10" s="610"/>
      <c r="E10" s="38"/>
      <c r="F10" s="38"/>
      <c r="G10" s="99">
        <f>SUM(G11:G16)</f>
        <v>61</v>
      </c>
      <c r="J10" s="118"/>
      <c r="K10" s="119"/>
      <c r="L10" s="119"/>
      <c r="M10" s="119"/>
    </row>
    <row r="11" spans="1:13" ht="23.25" customHeight="1" x14ac:dyDescent="0.2">
      <c r="A11" s="483" t="s">
        <v>365</v>
      </c>
      <c r="B11" s="458"/>
      <c r="C11" s="458"/>
      <c r="D11" s="458"/>
      <c r="E11" s="38"/>
      <c r="F11" s="38"/>
      <c r="G11" s="38">
        <v>8</v>
      </c>
      <c r="J11" s="120"/>
      <c r="K11" s="121"/>
      <c r="L11" s="121"/>
      <c r="M11" s="121"/>
    </row>
    <row r="12" spans="1:13" ht="17.25" customHeight="1" x14ac:dyDescent="0.2">
      <c r="A12" s="457" t="s">
        <v>364</v>
      </c>
      <c r="B12" s="458"/>
      <c r="C12" s="458"/>
      <c r="D12" s="458"/>
      <c r="E12" s="38"/>
      <c r="F12" s="38"/>
      <c r="G12" s="114">
        <v>4</v>
      </c>
      <c r="J12" s="122"/>
      <c r="K12" s="121"/>
      <c r="L12" s="121"/>
      <c r="M12" s="121"/>
    </row>
    <row r="13" spans="1:13" ht="17.25" customHeight="1" x14ac:dyDescent="0.2">
      <c r="A13" s="457" t="s">
        <v>363</v>
      </c>
      <c r="B13" s="458"/>
      <c r="C13" s="458"/>
      <c r="D13" s="458"/>
      <c r="E13" s="38"/>
      <c r="F13" s="38"/>
      <c r="G13" s="114">
        <v>26</v>
      </c>
      <c r="J13" s="122"/>
      <c r="K13" s="121"/>
      <c r="L13" s="121"/>
      <c r="M13" s="121"/>
    </row>
    <row r="14" spans="1:13" ht="17.25" customHeight="1" x14ac:dyDescent="0.2">
      <c r="A14" s="457" t="s">
        <v>362</v>
      </c>
      <c r="B14" s="458"/>
      <c r="C14" s="458"/>
      <c r="D14" s="458"/>
      <c r="E14" s="38"/>
      <c r="F14" s="38"/>
      <c r="G14" s="114">
        <v>0</v>
      </c>
    </row>
    <row r="15" spans="1:13" ht="17.25" customHeight="1" x14ac:dyDescent="0.2">
      <c r="A15" s="483" t="s">
        <v>361</v>
      </c>
      <c r="B15" s="458"/>
      <c r="C15" s="458"/>
      <c r="D15" s="458"/>
      <c r="E15" s="38"/>
      <c r="F15" s="38"/>
      <c r="G15" s="114">
        <v>23</v>
      </c>
      <c r="J15" s="120"/>
      <c r="K15" s="121"/>
      <c r="L15" s="121"/>
      <c r="M15" s="121"/>
    </row>
    <row r="16" spans="1:13" ht="17.25" customHeight="1" x14ac:dyDescent="0.2">
      <c r="A16" s="483" t="s">
        <v>360</v>
      </c>
      <c r="B16" s="483"/>
      <c r="C16" s="483"/>
      <c r="D16" s="483"/>
      <c r="E16" s="38"/>
      <c r="F16" s="38"/>
      <c r="G16" s="114">
        <v>0</v>
      </c>
    </row>
    <row r="17" spans="1:13" ht="23.25" customHeight="1" x14ac:dyDescent="0.2">
      <c r="A17" s="609" t="s">
        <v>359</v>
      </c>
      <c r="B17" s="610"/>
      <c r="C17" s="610"/>
      <c r="D17" s="610"/>
      <c r="E17" s="38"/>
      <c r="F17" s="38"/>
      <c r="G17" s="115">
        <v>11</v>
      </c>
      <c r="J17" s="118"/>
      <c r="K17" s="119"/>
      <c r="L17" s="119"/>
      <c r="M17" s="119"/>
    </row>
    <row r="18" spans="1:13" ht="16.5" customHeight="1" x14ac:dyDescent="0.2">
      <c r="A18" s="399"/>
      <c r="B18" s="399"/>
      <c r="C18" s="399"/>
      <c r="D18" s="399"/>
      <c r="E18" s="14"/>
      <c r="F18" s="14"/>
      <c r="G18" s="14"/>
    </row>
    <row r="19" spans="1:13" x14ac:dyDescent="0.2">
      <c r="A19" s="13"/>
      <c r="B19" s="13"/>
      <c r="C19" s="13"/>
      <c r="D19" s="13"/>
      <c r="E19" s="13"/>
      <c r="F19" s="13"/>
      <c r="G19" s="15"/>
    </row>
    <row r="20" spans="1:13" x14ac:dyDescent="0.2">
      <c r="A20" s="611" t="s">
        <v>9</v>
      </c>
      <c r="B20" s="611"/>
      <c r="C20" s="13"/>
      <c r="D20" s="576" t="s">
        <v>358</v>
      </c>
      <c r="E20" s="576"/>
      <c r="F20" s="576"/>
      <c r="G20" s="576"/>
    </row>
    <row r="21" spans="1:13" x14ac:dyDescent="0.2">
      <c r="A21" s="16" t="s">
        <v>12</v>
      </c>
      <c r="B21" s="13"/>
      <c r="C21" s="13"/>
      <c r="D21" s="407" t="s">
        <v>357</v>
      </c>
      <c r="E21" s="407"/>
      <c r="F21" s="407"/>
      <c r="G21" s="407"/>
    </row>
    <row r="22" spans="1:13" x14ac:dyDescent="0.2">
      <c r="A22" s="13"/>
      <c r="B22" s="13"/>
      <c r="C22" s="13"/>
      <c r="D22" s="407"/>
      <c r="E22" s="407"/>
      <c r="F22" s="407"/>
      <c r="G22" s="407"/>
    </row>
    <row r="23" spans="1:13" hidden="1" x14ac:dyDescent="0.2">
      <c r="A23" s="266" t="s">
        <v>1</v>
      </c>
    </row>
    <row r="24" spans="1:13" hidden="1" x14ac:dyDescent="0.2"/>
    <row r="25" spans="1:13" hidden="1" x14ac:dyDescent="0.2"/>
    <row r="26" spans="1:13" hidden="1" x14ac:dyDescent="0.2"/>
    <row r="27" spans="1:13" hidden="1" x14ac:dyDescent="0.2"/>
    <row r="28" spans="1:13" hidden="1" x14ac:dyDescent="0.2"/>
    <row r="29" spans="1:13" hidden="1" x14ac:dyDescent="0.2"/>
    <row r="30" spans="1:13" hidden="1" x14ac:dyDescent="0.2"/>
    <row r="31" spans="1:13" hidden="1" x14ac:dyDescent="0.2"/>
    <row r="32" spans="1:13" hidden="1" x14ac:dyDescent="0.2"/>
    <row r="33" hidden="1" x14ac:dyDescent="0.2"/>
    <row r="34" hidden="1" x14ac:dyDescent="0.2"/>
    <row r="35" hidden="1" x14ac:dyDescent="0.2"/>
    <row r="36" hidden="1" x14ac:dyDescent="0.2"/>
    <row r="37" hidden="1" x14ac:dyDescent="0.2"/>
    <row r="38" hidden="1" x14ac:dyDescent="0.2"/>
    <row r="39" hidden="1" x14ac:dyDescent="0.2"/>
    <row r="40" hidden="1" x14ac:dyDescent="0.2"/>
    <row r="41" hidden="1" x14ac:dyDescent="0.2"/>
    <row r="42" ht="11.25" hidden="1" customHeight="1" x14ac:dyDescent="0.2"/>
  </sheetData>
  <mergeCells count="17">
    <mergeCell ref="D21:G22"/>
    <mergeCell ref="A11:D11"/>
    <mergeCell ref="A12:D12"/>
    <mergeCell ref="A13:D13"/>
    <mergeCell ref="A15:D15"/>
    <mergeCell ref="A18:D18"/>
    <mergeCell ref="A20:B20"/>
    <mergeCell ref="A17:D17"/>
    <mergeCell ref="A14:D14"/>
    <mergeCell ref="D20:G20"/>
    <mergeCell ref="A16:D16"/>
    <mergeCell ref="A2:F2"/>
    <mergeCell ref="A3:F3"/>
    <mergeCell ref="A4:F4"/>
    <mergeCell ref="A7:D7"/>
    <mergeCell ref="A9:D9"/>
    <mergeCell ref="A10:D10"/>
  </mergeCells>
  <hyperlinks>
    <hyperlink ref="G2" location="Índice!A1" tooltip="Ir a Índice" display="Índice!A1"/>
  </hyperlinks>
  <pageMargins left="0.78740157480314965" right="0.59055118110236204" top="0.97916666666666663" bottom="0.86614173228346458" header="0" footer="0.39370078740157499"/>
  <pageSetup orientation="portrait" r:id="rId1"/>
  <headerFooter alignWithMargins="0">
    <oddHeader>&amp;L&amp;"Arial,Negrita"&amp;12&amp;K000080INEGI. Anuario estadístico y geográfico de Veracruz de Ignacio de la Llave 2016.
Componente Salud</oddHeader>
    <oddFooter>&amp;R&amp;P/&amp;N</oddFooter>
  </headerFooter>
  <ignoredErrors>
    <ignoredError sqref="G10:G17" formulaRange="1"/>
  </ignoredError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7"/>
  <dimension ref="A1:I47"/>
  <sheetViews>
    <sheetView view="pageLayout" zoomScaleNormal="100" workbookViewId="0">
      <selection activeCell="D5" sqref="D5"/>
    </sheetView>
  </sheetViews>
  <sheetFormatPr baseColWidth="10" defaultColWidth="0" defaultRowHeight="10.199999999999999" zeroHeight="1" x14ac:dyDescent="0.2"/>
  <cols>
    <col min="1" max="1" width="2.140625" customWidth="1"/>
    <col min="2" max="2" width="2.85546875" customWidth="1"/>
    <col min="3" max="3" width="1.42578125" customWidth="1"/>
    <col min="4" max="4" width="41" customWidth="1"/>
    <col min="5" max="5" width="22" customWidth="1"/>
    <col min="6" max="6" width="21.85546875" customWidth="1"/>
    <col min="7" max="7" width="2.28515625" customWidth="1"/>
    <col min="8" max="8" width="21.42578125" customWidth="1"/>
  </cols>
  <sheetData>
    <row r="1" spans="1:9" ht="7.5" customHeight="1" x14ac:dyDescent="0.2"/>
    <row r="2" spans="1:9" ht="13.2" x14ac:dyDescent="0.25">
      <c r="A2" s="412" t="s">
        <v>383</v>
      </c>
      <c r="B2" s="412"/>
      <c r="C2" s="412"/>
      <c r="D2" s="412"/>
      <c r="E2" s="412"/>
      <c r="F2" s="412"/>
      <c r="G2" s="113"/>
      <c r="H2" s="314" t="s">
        <v>382</v>
      </c>
      <c r="I2" t="s">
        <v>1</v>
      </c>
    </row>
    <row r="3" spans="1:9" ht="13.2" x14ac:dyDescent="0.25">
      <c r="A3" s="412" t="s">
        <v>919</v>
      </c>
      <c r="B3" s="412"/>
      <c r="C3" s="412"/>
      <c r="D3" s="412"/>
      <c r="E3" s="412"/>
      <c r="F3" s="412"/>
      <c r="G3" s="113"/>
    </row>
    <row r="4" spans="1:9" ht="13.2" x14ac:dyDescent="0.25">
      <c r="A4" s="390" t="s">
        <v>920</v>
      </c>
      <c r="B4" s="390"/>
      <c r="C4" s="390"/>
      <c r="D4" s="390"/>
      <c r="E4" s="390"/>
      <c r="F4" s="390"/>
      <c r="G4" s="19"/>
      <c r="H4" s="37"/>
    </row>
    <row r="5" spans="1:9" x14ac:dyDescent="0.2">
      <c r="A5" s="14"/>
      <c r="B5" s="14"/>
      <c r="C5" s="14"/>
      <c r="D5" s="14"/>
      <c r="E5" s="14"/>
      <c r="F5" s="14"/>
      <c r="G5" s="14"/>
      <c r="H5" s="7"/>
    </row>
    <row r="6" spans="1:9" ht="1.5" customHeight="1" x14ac:dyDescent="0.2"/>
    <row r="7" spans="1:9" ht="11.25" customHeight="1" x14ac:dyDescent="0.2">
      <c r="A7" s="400" t="s">
        <v>79</v>
      </c>
      <c r="B7" s="415"/>
      <c r="C7" s="415"/>
      <c r="D7" s="415"/>
      <c r="E7">
        <v>2013</v>
      </c>
      <c r="F7">
        <v>2014</v>
      </c>
      <c r="H7">
        <v>2015</v>
      </c>
    </row>
    <row r="8" spans="1:9" ht="1.5" customHeight="1" x14ac:dyDescent="0.2">
      <c r="A8" s="7"/>
      <c r="B8" s="7"/>
      <c r="C8" s="7"/>
      <c r="D8" s="7"/>
      <c r="E8" s="7"/>
      <c r="F8" s="7"/>
      <c r="G8" s="7"/>
      <c r="H8" s="7"/>
    </row>
    <row r="9" spans="1:9" ht="23.25" customHeight="1" x14ac:dyDescent="0.2">
      <c r="A9" s="609" t="s">
        <v>379</v>
      </c>
      <c r="B9" s="610"/>
      <c r="C9" s="610"/>
      <c r="D9" s="610"/>
    </row>
    <row r="10" spans="1:9" ht="23.25" customHeight="1" x14ac:dyDescent="0.2">
      <c r="A10" s="614" t="s">
        <v>373</v>
      </c>
      <c r="B10" s="613"/>
      <c r="C10" s="613"/>
      <c r="D10" s="613"/>
      <c r="E10">
        <v>15</v>
      </c>
      <c r="F10">
        <v>25</v>
      </c>
      <c r="H10">
        <v>32</v>
      </c>
    </row>
    <row r="11" spans="1:9" ht="17.25" customHeight="1" x14ac:dyDescent="0.2">
      <c r="A11" s="612" t="s">
        <v>378</v>
      </c>
      <c r="B11" s="613"/>
      <c r="C11" s="613"/>
      <c r="D11" s="613"/>
      <c r="E11">
        <f>SUM(E12:E13)</f>
        <v>50</v>
      </c>
      <c r="F11">
        <f>SUM(F12:F13)</f>
        <v>50</v>
      </c>
      <c r="H11">
        <f>SUM(H12:H13)</f>
        <v>63</v>
      </c>
    </row>
    <row r="12" spans="1:9" ht="23.25" customHeight="1" x14ac:dyDescent="0.2">
      <c r="A12" s="615" t="s">
        <v>377</v>
      </c>
      <c r="B12" s="616"/>
      <c r="C12" s="616"/>
      <c r="D12" s="616"/>
      <c r="E12">
        <v>21</v>
      </c>
      <c r="F12">
        <v>23</v>
      </c>
      <c r="H12">
        <v>26</v>
      </c>
    </row>
    <row r="13" spans="1:9" ht="17.25" customHeight="1" x14ac:dyDescent="0.2">
      <c r="A13" s="615" t="s">
        <v>376</v>
      </c>
      <c r="B13" s="616"/>
      <c r="C13" s="616"/>
      <c r="D13" s="616"/>
      <c r="E13">
        <v>29</v>
      </c>
      <c r="F13">
        <v>27</v>
      </c>
      <c r="H13">
        <v>37</v>
      </c>
    </row>
    <row r="14" spans="1:9" ht="23.25" customHeight="1" x14ac:dyDescent="0.2">
      <c r="A14" s="612" t="s">
        <v>375</v>
      </c>
      <c r="B14" s="613"/>
      <c r="C14" s="613"/>
      <c r="D14" s="613"/>
      <c r="E14">
        <v>40</v>
      </c>
      <c r="F14">
        <v>43</v>
      </c>
      <c r="H14">
        <v>61</v>
      </c>
    </row>
    <row r="15" spans="1:9" ht="17.25" customHeight="1" x14ac:dyDescent="0.2">
      <c r="A15" s="614" t="s">
        <v>371</v>
      </c>
      <c r="B15" s="613"/>
      <c r="C15" s="613"/>
      <c r="D15" s="613"/>
      <c r="E15">
        <v>25</v>
      </c>
      <c r="F15">
        <v>32</v>
      </c>
      <c r="H15">
        <v>34</v>
      </c>
    </row>
    <row r="16" spans="1:9" ht="23.25" customHeight="1" x14ac:dyDescent="0.2">
      <c r="A16" s="609" t="s">
        <v>374</v>
      </c>
      <c r="B16" s="610"/>
      <c r="C16" s="610"/>
      <c r="D16" s="610"/>
    </row>
    <row r="17" spans="1:8" ht="23.25" customHeight="1" x14ac:dyDescent="0.2">
      <c r="A17" s="614" t="s">
        <v>373</v>
      </c>
      <c r="B17" s="613"/>
      <c r="C17" s="613"/>
      <c r="D17" s="613"/>
      <c r="E17">
        <v>1</v>
      </c>
      <c r="F17">
        <v>7</v>
      </c>
      <c r="G17" s="36" t="s">
        <v>713</v>
      </c>
      <c r="H17">
        <v>4</v>
      </c>
    </row>
    <row r="18" spans="1:8" ht="17.25" customHeight="1" x14ac:dyDescent="0.2">
      <c r="A18" s="612" t="s">
        <v>372</v>
      </c>
      <c r="B18" s="613"/>
      <c r="C18" s="613"/>
      <c r="D18" s="613"/>
      <c r="E18">
        <v>12</v>
      </c>
      <c r="F18">
        <v>9</v>
      </c>
      <c r="H18">
        <v>12</v>
      </c>
    </row>
    <row r="19" spans="1:8" ht="17.25" customHeight="1" x14ac:dyDescent="0.2">
      <c r="A19" s="612" t="s">
        <v>359</v>
      </c>
      <c r="B19" s="613"/>
      <c r="C19" s="613"/>
      <c r="D19" s="613"/>
      <c r="E19">
        <v>7</v>
      </c>
      <c r="F19">
        <v>12</v>
      </c>
      <c r="H19">
        <v>11</v>
      </c>
    </row>
    <row r="20" spans="1:8" ht="17.25" customHeight="1" x14ac:dyDescent="0.2">
      <c r="A20" s="614" t="s">
        <v>371</v>
      </c>
      <c r="B20" s="613"/>
      <c r="C20" s="613"/>
      <c r="D20" s="613"/>
      <c r="E20">
        <v>6</v>
      </c>
      <c r="F20">
        <v>4</v>
      </c>
      <c r="H20">
        <v>5</v>
      </c>
    </row>
    <row r="21" spans="1:8" ht="17.25" customHeight="1" x14ac:dyDescent="0.2">
      <c r="A21" s="399"/>
      <c r="B21" s="399"/>
      <c r="C21" s="399"/>
      <c r="D21" s="399"/>
      <c r="E21" s="14"/>
      <c r="F21" s="14"/>
      <c r="G21" s="14"/>
      <c r="H21" s="14"/>
    </row>
    <row r="22" spans="1:8" ht="11.25" customHeight="1" x14ac:dyDescent="0.2">
      <c r="A22" s="13"/>
      <c r="B22" s="13"/>
      <c r="C22" s="13"/>
      <c r="D22" s="13"/>
      <c r="E22" s="13"/>
      <c r="F22" s="13"/>
      <c r="G22" s="13"/>
      <c r="H22" s="15"/>
    </row>
    <row r="23" spans="1:8" ht="11.25" customHeight="1" x14ac:dyDescent="0.2">
      <c r="A23" s="611" t="s">
        <v>9</v>
      </c>
      <c r="B23" s="611"/>
      <c r="C23" s="13"/>
      <c r="D23" s="576" t="s">
        <v>358</v>
      </c>
      <c r="E23" s="576"/>
      <c r="F23" s="576"/>
      <c r="G23" s="576"/>
      <c r="H23" s="576"/>
    </row>
    <row r="24" spans="1:8" ht="11.25" customHeight="1" x14ac:dyDescent="0.2">
      <c r="A24" s="13" t="s">
        <v>10</v>
      </c>
      <c r="B24" s="13"/>
      <c r="C24" s="13"/>
      <c r="D24" s="576" t="s">
        <v>370</v>
      </c>
      <c r="E24" s="576"/>
      <c r="F24" s="576"/>
      <c r="G24" s="576"/>
      <c r="H24" s="576"/>
    </row>
    <row r="25" spans="1:8" x14ac:dyDescent="0.2">
      <c r="A25" s="16" t="s">
        <v>12</v>
      </c>
      <c r="B25" s="13"/>
      <c r="C25" s="13"/>
      <c r="D25" s="407" t="s">
        <v>357</v>
      </c>
      <c r="E25" s="407"/>
      <c r="F25" s="407"/>
      <c r="G25" s="407"/>
      <c r="H25" s="407"/>
    </row>
    <row r="26" spans="1:8" x14ac:dyDescent="0.2">
      <c r="A26" s="13"/>
      <c r="B26" s="13"/>
      <c r="C26" s="13"/>
      <c r="D26" s="407"/>
      <c r="E26" s="407"/>
      <c r="F26" s="407"/>
      <c r="G26" s="407"/>
      <c r="H26" s="407"/>
    </row>
    <row r="27" spans="1:8" hidden="1" x14ac:dyDescent="0.2">
      <c r="A27" t="s">
        <v>1</v>
      </c>
    </row>
    <row r="28" spans="1:8" hidden="1" x14ac:dyDescent="0.2"/>
    <row r="29" spans="1:8" hidden="1" x14ac:dyDescent="0.2"/>
    <row r="30" spans="1:8" hidden="1" x14ac:dyDescent="0.2"/>
    <row r="31" spans="1:8" hidden="1" x14ac:dyDescent="0.2"/>
    <row r="32" spans="1:8" hidden="1" x14ac:dyDescent="0.2"/>
    <row r="33" hidden="1" x14ac:dyDescent="0.2"/>
    <row r="34" hidden="1" x14ac:dyDescent="0.2"/>
    <row r="35" hidden="1" x14ac:dyDescent="0.2"/>
    <row r="36" hidden="1" x14ac:dyDescent="0.2"/>
    <row r="37" hidden="1" x14ac:dyDescent="0.2"/>
    <row r="38" hidden="1" x14ac:dyDescent="0.2"/>
    <row r="39" hidden="1" x14ac:dyDescent="0.2"/>
    <row r="40" hidden="1" x14ac:dyDescent="0.2"/>
    <row r="41" hidden="1" x14ac:dyDescent="0.2"/>
    <row r="42" hidden="1" x14ac:dyDescent="0.2"/>
    <row r="43" hidden="1" x14ac:dyDescent="0.2"/>
    <row r="44" hidden="1" x14ac:dyDescent="0.2"/>
    <row r="45" hidden="1" x14ac:dyDescent="0.2"/>
    <row r="46" hidden="1" x14ac:dyDescent="0.2"/>
    <row r="47" ht="23.25" hidden="1" customHeight="1" x14ac:dyDescent="0.2"/>
  </sheetData>
  <mergeCells count="21">
    <mergeCell ref="D25:H26"/>
    <mergeCell ref="A17:D17"/>
    <mergeCell ref="A18:D18"/>
    <mergeCell ref="A19:D19"/>
    <mergeCell ref="A20:D20"/>
    <mergeCell ref="A23:B23"/>
    <mergeCell ref="D23:H23"/>
    <mergeCell ref="D24:H24"/>
    <mergeCell ref="A21:D21"/>
    <mergeCell ref="A15:D15"/>
    <mergeCell ref="A16:D16"/>
    <mergeCell ref="A10:D10"/>
    <mergeCell ref="A11:D11"/>
    <mergeCell ref="A12:D12"/>
    <mergeCell ref="A13:D13"/>
    <mergeCell ref="A2:F2"/>
    <mergeCell ref="A3:F3"/>
    <mergeCell ref="A4:F4"/>
    <mergeCell ref="A7:D7"/>
    <mergeCell ref="A9:D9"/>
    <mergeCell ref="A14:D14"/>
  </mergeCells>
  <hyperlinks>
    <hyperlink ref="H2" location="Índice!A1" tooltip="Ir a Índice" display="Índice!A1"/>
  </hyperlinks>
  <pageMargins left="0.78740157480314965" right="0.59055118110236204" top="0.96875" bottom="0.86614173228346458" header="0" footer="0.39370078740157499"/>
  <pageSetup orientation="portrait" r:id="rId1"/>
  <headerFooter alignWithMargins="0">
    <oddHeader>&amp;L&amp;"Arial,Negrita"&amp;12&amp;K000080INEGI. Anuario estadístico y geográfico de Veracruz de Ignacio de la Llave 2016.
Componente Salud</oddHeader>
    <oddFooter>&amp;R&amp;P/&amp;N</oddFooter>
  </headerFooter>
  <ignoredErrors>
    <ignoredError sqref="E11:H11" formulaRange="1"/>
  </ignoredErrors>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8"/>
  <dimension ref="A1:H23"/>
  <sheetViews>
    <sheetView view="pageLayout" zoomScaleNormal="100" workbookViewId="0">
      <selection activeCell="D5" sqref="D5"/>
    </sheetView>
  </sheetViews>
  <sheetFormatPr baseColWidth="10" defaultColWidth="0" defaultRowHeight="10.199999999999999" zeroHeight="1" x14ac:dyDescent="0.2"/>
  <cols>
    <col min="1" max="1" width="2.140625" customWidth="1"/>
    <col min="2" max="2" width="2.85546875" customWidth="1"/>
    <col min="3" max="3" width="1.42578125" customWidth="1"/>
    <col min="4" max="4" width="31.28515625" customWidth="1"/>
    <col min="5" max="5" width="34.28515625" customWidth="1"/>
    <col min="6" max="6" width="2.7109375" customWidth="1"/>
    <col min="7" max="7" width="40.28515625" customWidth="1"/>
  </cols>
  <sheetData>
    <row r="1" spans="1:8" ht="7.5" customHeight="1" x14ac:dyDescent="0.2"/>
    <row r="2" spans="1:8" ht="13.2" x14ac:dyDescent="0.25">
      <c r="A2" s="390" t="s">
        <v>392</v>
      </c>
      <c r="B2" s="390"/>
      <c r="C2" s="390"/>
      <c r="D2" s="390"/>
      <c r="E2" s="390"/>
      <c r="F2" s="390"/>
      <c r="G2" s="314" t="s">
        <v>391</v>
      </c>
      <c r="H2" t="s">
        <v>1</v>
      </c>
    </row>
    <row r="3" spans="1:8" ht="13.2" x14ac:dyDescent="0.25">
      <c r="A3" s="412" t="s">
        <v>921</v>
      </c>
      <c r="B3" s="413"/>
      <c r="C3" s="413"/>
      <c r="D3" s="413"/>
      <c r="E3" s="413"/>
      <c r="F3" s="64"/>
      <c r="G3" s="40"/>
    </row>
    <row r="4" spans="1:8" ht="13.2" x14ac:dyDescent="0.25">
      <c r="A4" s="390" t="s">
        <v>898</v>
      </c>
      <c r="B4" s="414"/>
      <c r="C4" s="414"/>
      <c r="D4" s="414"/>
      <c r="E4" s="414"/>
      <c r="F4" s="37"/>
      <c r="G4" s="37"/>
    </row>
    <row r="5" spans="1:8" x14ac:dyDescent="0.2">
      <c r="A5" s="5"/>
      <c r="B5" s="5"/>
      <c r="C5" s="5"/>
      <c r="D5" s="5"/>
      <c r="E5" s="5"/>
      <c r="F5" s="5"/>
      <c r="G5" s="7"/>
    </row>
    <row r="6" spans="1:8" ht="1.5" customHeight="1" x14ac:dyDescent="0.2"/>
    <row r="7" spans="1:8" x14ac:dyDescent="0.2">
      <c r="A7" s="618" t="s">
        <v>389</v>
      </c>
      <c r="B7" s="619"/>
      <c r="C7" s="619"/>
      <c r="D7" s="619"/>
      <c r="E7" s="66" t="s">
        <v>388</v>
      </c>
      <c r="F7" s="65" t="s">
        <v>10</v>
      </c>
      <c r="G7" s="66" t="s">
        <v>375</v>
      </c>
    </row>
    <row r="8" spans="1:8" ht="1.5" customHeight="1" x14ac:dyDescent="0.2">
      <c r="A8" s="7"/>
      <c r="B8" s="7"/>
      <c r="C8" s="7"/>
      <c r="D8" s="7"/>
      <c r="E8" s="7"/>
      <c r="F8" s="7"/>
      <c r="G8" s="7"/>
    </row>
    <row r="9" spans="1:8" ht="23.25" customHeight="1" x14ac:dyDescent="0.2">
      <c r="A9" s="607" t="s">
        <v>4</v>
      </c>
      <c r="B9" s="608"/>
      <c r="C9" s="608"/>
      <c r="D9" s="608"/>
      <c r="E9" s="99">
        <f>E10+E15+E16</f>
        <v>63</v>
      </c>
      <c r="F9" s="99"/>
      <c r="G9" s="99">
        <f>G10+G15+G16</f>
        <v>61</v>
      </c>
    </row>
    <row r="10" spans="1:8" ht="23.25" customHeight="1" x14ac:dyDescent="0.2">
      <c r="A10" s="620" t="s">
        <v>387</v>
      </c>
      <c r="B10" s="621"/>
      <c r="C10" s="621"/>
      <c r="D10" s="621"/>
      <c r="E10" s="38">
        <f>SUM(E11:E14)</f>
        <v>62</v>
      </c>
      <c r="F10" s="38"/>
      <c r="G10" s="38">
        <f>SUM(G11:G14)</f>
        <v>61</v>
      </c>
    </row>
    <row r="11" spans="1:8" ht="23.25" customHeight="1" x14ac:dyDescent="0.2">
      <c r="A11" s="617" t="s">
        <v>6</v>
      </c>
      <c r="B11" s="458"/>
      <c r="C11" s="458"/>
      <c r="D11" s="458"/>
      <c r="E11" s="38">
        <v>41</v>
      </c>
      <c r="F11" s="38"/>
      <c r="G11" s="38">
        <v>40</v>
      </c>
    </row>
    <row r="12" spans="1:8" ht="17.25" customHeight="1" x14ac:dyDescent="0.2">
      <c r="A12" s="457" t="s">
        <v>15</v>
      </c>
      <c r="B12" s="458"/>
      <c r="C12" s="458"/>
      <c r="D12" s="458"/>
      <c r="E12" s="38">
        <v>8</v>
      </c>
      <c r="F12" s="38"/>
      <c r="G12" s="38">
        <v>6</v>
      </c>
    </row>
    <row r="13" spans="1:8" ht="17.25" customHeight="1" x14ac:dyDescent="0.2">
      <c r="A13" s="457" t="s">
        <v>658</v>
      </c>
      <c r="B13" s="458"/>
      <c r="C13" s="458"/>
      <c r="D13" s="458"/>
      <c r="E13" s="38">
        <v>11</v>
      </c>
      <c r="F13" s="38"/>
      <c r="G13" s="38">
        <v>13</v>
      </c>
    </row>
    <row r="14" spans="1:8" ht="17.25" customHeight="1" x14ac:dyDescent="0.2">
      <c r="A14" s="483" t="s">
        <v>660</v>
      </c>
      <c r="B14" s="458"/>
      <c r="C14" s="458"/>
      <c r="D14" s="458"/>
      <c r="E14" s="114">
        <v>2</v>
      </c>
      <c r="F14" s="38"/>
      <c r="G14" s="114">
        <v>2</v>
      </c>
    </row>
    <row r="15" spans="1:8" ht="23.25" customHeight="1" x14ac:dyDescent="0.2">
      <c r="A15" s="620" t="s">
        <v>386</v>
      </c>
      <c r="B15" s="622"/>
      <c r="C15" s="622"/>
      <c r="D15" s="622"/>
      <c r="E15" s="38">
        <v>0</v>
      </c>
      <c r="F15" s="38"/>
      <c r="G15" s="38">
        <v>0</v>
      </c>
    </row>
    <row r="16" spans="1:8" ht="23.25" customHeight="1" x14ac:dyDescent="0.2">
      <c r="A16" s="620" t="s">
        <v>385</v>
      </c>
      <c r="B16" s="622"/>
      <c r="C16" s="622"/>
      <c r="D16" s="622"/>
      <c r="E16" s="38">
        <f>SUM(E17:E17)</f>
        <v>1</v>
      </c>
      <c r="F16" s="38"/>
      <c r="G16" s="38">
        <f>SUM(G17:G17)</f>
        <v>0</v>
      </c>
    </row>
    <row r="17" spans="1:7" ht="17.25" customHeight="1" x14ac:dyDescent="0.2">
      <c r="A17" s="483" t="s">
        <v>665</v>
      </c>
      <c r="B17" s="458"/>
      <c r="C17" s="458"/>
      <c r="D17" s="458"/>
      <c r="E17" s="38">
        <v>1</v>
      </c>
      <c r="F17" s="38"/>
      <c r="G17" s="114">
        <v>0</v>
      </c>
    </row>
    <row r="18" spans="1:7" ht="17.25" customHeight="1" x14ac:dyDescent="0.2">
      <c r="A18" s="399"/>
      <c r="B18" s="399"/>
      <c r="C18" s="399"/>
      <c r="D18" s="399"/>
      <c r="E18" s="14"/>
      <c r="F18" s="14"/>
      <c r="G18" s="14"/>
    </row>
    <row r="19" spans="1:7" ht="11.25" customHeight="1" x14ac:dyDescent="0.2">
      <c r="A19" s="13"/>
      <c r="B19" s="13"/>
      <c r="C19" s="13"/>
      <c r="D19" s="13"/>
      <c r="E19" s="13"/>
      <c r="F19" s="13"/>
      <c r="G19" s="13"/>
    </row>
    <row r="20" spans="1:7" ht="11.25" customHeight="1" x14ac:dyDescent="0.2">
      <c r="A20" s="13" t="s">
        <v>10</v>
      </c>
      <c r="B20" s="13"/>
      <c r="C20" s="13"/>
      <c r="D20" s="576" t="s">
        <v>384</v>
      </c>
      <c r="E20" s="576"/>
      <c r="F20" s="576"/>
      <c r="G20" s="576"/>
    </row>
    <row r="21" spans="1:7" ht="11.25" customHeight="1" x14ac:dyDescent="0.2">
      <c r="A21" s="16" t="s">
        <v>12</v>
      </c>
      <c r="B21" s="13"/>
      <c r="C21" s="13"/>
      <c r="D21" s="407" t="s">
        <v>357</v>
      </c>
      <c r="E21" s="407"/>
      <c r="F21" s="407"/>
      <c r="G21" s="407"/>
    </row>
    <row r="22" spans="1:7" x14ac:dyDescent="0.2">
      <c r="A22" s="13"/>
      <c r="B22" s="13"/>
      <c r="C22" s="13"/>
      <c r="D22" s="407"/>
      <c r="E22" s="407"/>
      <c r="F22" s="407"/>
      <c r="G22" s="407"/>
    </row>
    <row r="23" spans="1:7" hidden="1" x14ac:dyDescent="0.2">
      <c r="A23" t="s">
        <v>1</v>
      </c>
    </row>
  </sheetData>
  <mergeCells count="16">
    <mergeCell ref="D21:G22"/>
    <mergeCell ref="A17:D17"/>
    <mergeCell ref="A18:D18"/>
    <mergeCell ref="A15:D15"/>
    <mergeCell ref="A16:D16"/>
    <mergeCell ref="D20:G20"/>
    <mergeCell ref="A12:D12"/>
    <mergeCell ref="A13:D13"/>
    <mergeCell ref="A14:D14"/>
    <mergeCell ref="A11:D11"/>
    <mergeCell ref="A2:F2"/>
    <mergeCell ref="A3:E3"/>
    <mergeCell ref="A4:E4"/>
    <mergeCell ref="A7:D7"/>
    <mergeCell ref="A9:D9"/>
    <mergeCell ref="A10:D10"/>
  </mergeCells>
  <hyperlinks>
    <hyperlink ref="G2" location="Índice!A1" tooltip="Ir a Índice" display="Índice!A1"/>
  </hyperlinks>
  <pageMargins left="0.78740157480314965" right="0.59055118110236204" top="0.97916666666666663" bottom="0.86614173228346458" header="0" footer="0.39370078740157499"/>
  <pageSetup orientation="portrait" r:id="rId1"/>
  <headerFooter alignWithMargins="0">
    <oddHeader>&amp;L&amp;"Arial,Negrita"&amp;12&amp;K000080INEGI. Anuario estadístico y geográfico de Veracruz de Ignacio de la Llave 2016.
Componente Salud</oddHeader>
    <oddFooter>&amp;R&amp;P/&amp;N</oddFooter>
  </headerFooter>
  <ignoredErrors>
    <ignoredError sqref="E10:G10" formulaRange="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07"/>
  <sheetViews>
    <sheetView view="pageLayout" zoomScaleNormal="100" workbookViewId="0">
      <selection activeCell="D5" sqref="D5"/>
    </sheetView>
  </sheetViews>
  <sheetFormatPr baseColWidth="10" defaultColWidth="0" defaultRowHeight="10.199999999999999" zeroHeight="1" x14ac:dyDescent="0.2"/>
  <cols>
    <col min="1" max="1" width="2.140625" style="174" customWidth="1"/>
    <col min="2" max="2" width="2.85546875" style="174" customWidth="1"/>
    <col min="3" max="3" width="1.42578125" style="174" customWidth="1"/>
    <col min="4" max="4" width="19.85546875" style="174" customWidth="1"/>
    <col min="5" max="5" width="10.85546875" style="175" customWidth="1"/>
    <col min="6" max="6" width="15" style="174" customWidth="1"/>
    <col min="7" max="8" width="14.85546875" style="174" customWidth="1"/>
    <col min="9" max="9" width="15.140625" style="174" customWidth="1"/>
    <col min="10" max="10" width="15.85546875" style="174" customWidth="1"/>
    <col min="11" max="11" width="2.28515625" style="174" customWidth="1"/>
    <col min="12" max="16384" width="0" style="174" hidden="1"/>
  </cols>
  <sheetData>
    <row r="1" spans="1:12" ht="8.25" customHeight="1" x14ac:dyDescent="0.2"/>
    <row r="2" spans="1:12" ht="12.75" customHeight="1" x14ac:dyDescent="0.25">
      <c r="A2" s="429" t="s">
        <v>23</v>
      </c>
      <c r="B2" s="429"/>
      <c r="C2" s="429"/>
      <c r="D2" s="429"/>
      <c r="E2" s="429"/>
      <c r="F2" s="429"/>
      <c r="G2" s="429"/>
      <c r="H2" s="429"/>
      <c r="I2" s="429"/>
      <c r="J2" s="395" t="s">
        <v>22</v>
      </c>
      <c r="K2" s="395"/>
      <c r="L2" s="174" t="s">
        <v>1</v>
      </c>
    </row>
    <row r="3" spans="1:12" ht="12.75" customHeight="1" x14ac:dyDescent="0.25">
      <c r="A3" s="429" t="s">
        <v>876</v>
      </c>
      <c r="B3" s="429"/>
      <c r="C3" s="429"/>
      <c r="D3" s="429"/>
      <c r="E3" s="429"/>
      <c r="F3" s="429"/>
      <c r="G3" s="429"/>
      <c r="H3" s="429"/>
      <c r="I3" s="429"/>
      <c r="K3" s="175" t="s">
        <v>20</v>
      </c>
    </row>
    <row r="4" spans="1:12" ht="12.75" customHeight="1" x14ac:dyDescent="0.25">
      <c r="A4" s="429" t="s">
        <v>877</v>
      </c>
      <c r="B4" s="429"/>
      <c r="C4" s="429"/>
      <c r="D4" s="429"/>
      <c r="E4" s="429"/>
      <c r="F4" s="429"/>
      <c r="G4" s="429"/>
      <c r="H4" s="429"/>
      <c r="I4" s="429"/>
    </row>
    <row r="5" spans="1:12" x14ac:dyDescent="0.2">
      <c r="A5" s="195"/>
      <c r="B5" s="195"/>
      <c r="C5" s="195"/>
      <c r="D5" s="195"/>
      <c r="E5" s="196"/>
      <c r="F5" s="196"/>
      <c r="G5" s="196"/>
      <c r="H5" s="196"/>
      <c r="I5" s="195"/>
      <c r="J5" s="195"/>
      <c r="K5" s="190"/>
    </row>
    <row r="6" spans="1:12" ht="1.5" customHeight="1" x14ac:dyDescent="0.2"/>
    <row r="7" spans="1:12" x14ac:dyDescent="0.2">
      <c r="A7" s="430" t="s">
        <v>3</v>
      </c>
      <c r="B7" s="430"/>
      <c r="C7" s="430"/>
      <c r="D7" s="430"/>
      <c r="E7" s="194" t="s">
        <v>4</v>
      </c>
      <c r="F7" s="193" t="s">
        <v>6</v>
      </c>
      <c r="G7" s="193" t="s">
        <v>15</v>
      </c>
      <c r="H7" s="192" t="s">
        <v>658</v>
      </c>
      <c r="I7" s="193" t="s">
        <v>14</v>
      </c>
      <c r="J7" s="192" t="s">
        <v>740</v>
      </c>
    </row>
    <row r="8" spans="1:12" ht="1.5" customHeight="1" x14ac:dyDescent="0.2">
      <c r="A8" s="190"/>
      <c r="B8" s="190"/>
      <c r="C8" s="190"/>
      <c r="D8" s="190"/>
      <c r="E8" s="191"/>
      <c r="F8" s="191"/>
      <c r="G8" s="191"/>
      <c r="H8" s="191"/>
      <c r="I8" s="190"/>
      <c r="J8" s="190"/>
      <c r="K8" s="190"/>
    </row>
    <row r="9" spans="1:12" ht="12" customHeight="1" x14ac:dyDescent="0.2">
      <c r="A9" s="259"/>
      <c r="B9" s="259"/>
      <c r="C9" s="259"/>
      <c r="D9" s="259"/>
      <c r="E9" s="176"/>
      <c r="F9" s="176"/>
      <c r="G9" s="176"/>
      <c r="H9" s="176"/>
      <c r="I9" s="259"/>
      <c r="J9" s="259"/>
      <c r="K9" s="259"/>
    </row>
    <row r="10" spans="1:12" ht="11.25" customHeight="1" x14ac:dyDescent="0.2">
      <c r="A10" s="427" t="s">
        <v>8</v>
      </c>
      <c r="B10" s="427"/>
      <c r="C10" s="427"/>
      <c r="D10" s="427"/>
      <c r="E10" s="187">
        <f>SUM(F10:J10,'5.3b'!E10:H10)</f>
        <v>6475346</v>
      </c>
      <c r="F10" s="189">
        <f>SUM(F11:F222)</f>
        <v>2340022</v>
      </c>
      <c r="G10" s="189">
        <f>SUM(G11:G222)</f>
        <v>399987</v>
      </c>
      <c r="H10" s="189">
        <f>SUM(H11:H222)</f>
        <v>232409</v>
      </c>
      <c r="I10" s="189">
        <f>SUM(I11:I222)</f>
        <v>19874</v>
      </c>
      <c r="J10" s="189">
        <f>SUM(J11:J222)</f>
        <v>105473</v>
      </c>
      <c r="K10" s="188" t="s">
        <v>7</v>
      </c>
      <c r="L10" s="73"/>
    </row>
    <row r="11" spans="1:12" ht="23.25" customHeight="1" x14ac:dyDescent="0.2">
      <c r="A11" s="428" t="s">
        <v>599</v>
      </c>
      <c r="B11" s="428"/>
      <c r="C11" s="428"/>
      <c r="D11" s="428"/>
      <c r="E11" s="187">
        <f>SUM(F11:J11,'5.3b'!E11:H11)</f>
        <v>3134</v>
      </c>
      <c r="F11" s="186">
        <v>0</v>
      </c>
      <c r="G11" s="186">
        <v>0</v>
      </c>
      <c r="H11" s="186">
        <v>0</v>
      </c>
      <c r="I11" s="185">
        <v>0</v>
      </c>
      <c r="J11" s="185">
        <v>0</v>
      </c>
      <c r="K11" s="178"/>
      <c r="L11" s="73"/>
    </row>
    <row r="12" spans="1:12" x14ac:dyDescent="0.2">
      <c r="A12" s="428" t="s">
        <v>680</v>
      </c>
      <c r="B12" s="428"/>
      <c r="C12" s="428"/>
      <c r="D12" s="428"/>
      <c r="E12" s="187">
        <f>SUM(F12:J12,'5.3b'!E12:H12)</f>
        <v>532</v>
      </c>
      <c r="F12" s="186">
        <v>0</v>
      </c>
      <c r="G12" s="186">
        <v>0</v>
      </c>
      <c r="H12" s="186">
        <v>0</v>
      </c>
      <c r="I12" s="185">
        <v>0</v>
      </c>
      <c r="J12" s="185">
        <v>0</v>
      </c>
      <c r="K12" s="178"/>
      <c r="L12" s="73"/>
    </row>
    <row r="13" spans="1:12" x14ac:dyDescent="0.2">
      <c r="A13" s="428" t="s">
        <v>598</v>
      </c>
      <c r="B13" s="428"/>
      <c r="C13" s="428"/>
      <c r="D13" s="428"/>
      <c r="E13" s="187">
        <f>SUM(F13:J13,'5.3b'!E13:H13)</f>
        <v>73635</v>
      </c>
      <c r="F13" s="186">
        <v>33626</v>
      </c>
      <c r="G13" s="186">
        <v>11953</v>
      </c>
      <c r="H13" s="186">
        <v>0</v>
      </c>
      <c r="I13" s="185">
        <v>0</v>
      </c>
      <c r="J13" s="185">
        <v>0</v>
      </c>
      <c r="K13" s="178"/>
      <c r="L13" s="73"/>
    </row>
    <row r="14" spans="1:12" x14ac:dyDescent="0.2">
      <c r="A14" s="426" t="s">
        <v>597</v>
      </c>
      <c r="B14" s="426"/>
      <c r="C14" s="426"/>
      <c r="D14" s="426"/>
      <c r="E14" s="187">
        <f>SUM(F14:J14,'5.3b'!E14:H14)</f>
        <v>24095</v>
      </c>
      <c r="F14" s="186">
        <v>1276</v>
      </c>
      <c r="G14" s="186">
        <v>0</v>
      </c>
      <c r="H14" s="186">
        <v>0</v>
      </c>
      <c r="I14" s="185">
        <v>0</v>
      </c>
      <c r="J14" s="185">
        <v>0</v>
      </c>
      <c r="K14" s="178"/>
      <c r="L14" s="73"/>
    </row>
    <row r="15" spans="1:12" x14ac:dyDescent="0.2">
      <c r="A15" s="426" t="s">
        <v>596</v>
      </c>
      <c r="B15" s="426"/>
      <c r="C15" s="426"/>
      <c r="D15" s="426"/>
      <c r="E15" s="187">
        <f>SUM(F15:J15,'5.3b'!E15:H15)</f>
        <v>3334</v>
      </c>
      <c r="F15" s="186">
        <v>1744</v>
      </c>
      <c r="G15" s="186">
        <v>0</v>
      </c>
      <c r="H15" s="186">
        <v>0</v>
      </c>
      <c r="I15" s="185">
        <v>0</v>
      </c>
      <c r="J15" s="185">
        <v>0</v>
      </c>
      <c r="K15" s="178"/>
      <c r="L15" s="73"/>
    </row>
    <row r="16" spans="1:12" x14ac:dyDescent="0.2">
      <c r="A16" s="426" t="s">
        <v>595</v>
      </c>
      <c r="B16" s="426"/>
      <c r="C16" s="426"/>
      <c r="D16" s="426"/>
      <c r="E16" s="187">
        <f>SUM(F16:J16,'5.3b'!E16:H16)</f>
        <v>16329</v>
      </c>
      <c r="F16" s="186">
        <v>0</v>
      </c>
      <c r="G16" s="186">
        <v>0</v>
      </c>
      <c r="H16" s="186">
        <v>0</v>
      </c>
      <c r="I16" s="185">
        <v>0</v>
      </c>
      <c r="J16" s="185">
        <v>0</v>
      </c>
      <c r="K16" s="178"/>
      <c r="L16" s="73"/>
    </row>
    <row r="17" spans="1:12" x14ac:dyDescent="0.2">
      <c r="A17" s="426" t="s">
        <v>594</v>
      </c>
      <c r="B17" s="426"/>
      <c r="C17" s="426"/>
      <c r="D17" s="426"/>
      <c r="E17" s="187">
        <f>SUM(F17:J17,'5.3b'!E17:H17)</f>
        <v>39122</v>
      </c>
      <c r="F17" s="186">
        <v>8594</v>
      </c>
      <c r="G17" s="186">
        <v>263</v>
      </c>
      <c r="H17" s="186">
        <v>17540</v>
      </c>
      <c r="I17" s="185">
        <v>0</v>
      </c>
      <c r="J17" s="185">
        <v>0</v>
      </c>
      <c r="K17" s="178"/>
      <c r="L17" s="73"/>
    </row>
    <row r="18" spans="1:12" x14ac:dyDescent="0.2">
      <c r="A18" s="426" t="s">
        <v>593</v>
      </c>
      <c r="B18" s="426"/>
      <c r="C18" s="426"/>
      <c r="D18" s="426"/>
      <c r="E18" s="187">
        <f>SUM(F18:J18,'5.3b'!E18:H18)</f>
        <v>58711</v>
      </c>
      <c r="F18" s="186">
        <v>9109</v>
      </c>
      <c r="G18" s="186">
        <v>2878</v>
      </c>
      <c r="H18" s="186">
        <v>0</v>
      </c>
      <c r="I18" s="185">
        <v>0</v>
      </c>
      <c r="J18" s="185">
        <v>0</v>
      </c>
      <c r="K18" s="178"/>
      <c r="L18" s="73"/>
    </row>
    <row r="19" spans="1:12" x14ac:dyDescent="0.2">
      <c r="A19" s="426" t="s">
        <v>592</v>
      </c>
      <c r="B19" s="426"/>
      <c r="C19" s="426"/>
      <c r="D19" s="426"/>
      <c r="E19" s="187">
        <f>SUM(F19:J19,'5.3b'!E19:H19)</f>
        <v>4007</v>
      </c>
      <c r="F19" s="186">
        <v>0</v>
      </c>
      <c r="G19" s="186">
        <v>0</v>
      </c>
      <c r="H19" s="186">
        <v>0</v>
      </c>
      <c r="I19" s="185">
        <v>0</v>
      </c>
      <c r="J19" s="185">
        <v>0</v>
      </c>
      <c r="K19" s="178"/>
      <c r="L19" s="73"/>
    </row>
    <row r="20" spans="1:12" ht="22.5" customHeight="1" x14ac:dyDescent="0.2">
      <c r="A20" s="431" t="s">
        <v>591</v>
      </c>
      <c r="B20" s="431"/>
      <c r="C20" s="431"/>
      <c r="D20" s="431"/>
      <c r="E20" s="333">
        <f>SUM(F20:J20,'5.3b'!E20:H20)</f>
        <v>23306</v>
      </c>
      <c r="F20" s="246">
        <v>6553</v>
      </c>
      <c r="G20" s="246">
        <v>0</v>
      </c>
      <c r="H20" s="246">
        <v>0</v>
      </c>
      <c r="I20" s="334">
        <v>0</v>
      </c>
      <c r="J20" s="334">
        <v>0</v>
      </c>
      <c r="K20" s="253"/>
      <c r="L20" s="73"/>
    </row>
    <row r="21" spans="1:12" ht="11.25" customHeight="1" x14ac:dyDescent="0.2">
      <c r="A21" s="426" t="s">
        <v>590</v>
      </c>
      <c r="B21" s="426"/>
      <c r="C21" s="426"/>
      <c r="D21" s="426"/>
      <c r="E21" s="187">
        <f>SUM(F21:J21,'5.3b'!E21:H21)</f>
        <v>35098</v>
      </c>
      <c r="F21" s="186">
        <v>4923</v>
      </c>
      <c r="G21" s="186">
        <v>1244</v>
      </c>
      <c r="H21" s="186">
        <v>0</v>
      </c>
      <c r="I21" s="185">
        <v>0</v>
      </c>
      <c r="J21" s="185">
        <v>0</v>
      </c>
      <c r="K21" s="178"/>
      <c r="L21" s="73"/>
    </row>
    <row r="22" spans="1:12" x14ac:dyDescent="0.2">
      <c r="A22" s="426" t="s">
        <v>589</v>
      </c>
      <c r="B22" s="426"/>
      <c r="C22" s="426"/>
      <c r="D22" s="426"/>
      <c r="E22" s="187">
        <f>SUM(F22:J22,'5.3b'!E22:H22)</f>
        <v>92210</v>
      </c>
      <c r="F22" s="186">
        <v>12999</v>
      </c>
      <c r="G22" s="186">
        <v>3165</v>
      </c>
      <c r="H22" s="186">
        <v>0</v>
      </c>
      <c r="I22" s="185">
        <v>0</v>
      </c>
      <c r="J22" s="185">
        <v>60236</v>
      </c>
      <c r="K22" s="178"/>
      <c r="L22" s="73"/>
    </row>
    <row r="23" spans="1:12" x14ac:dyDescent="0.2">
      <c r="A23" s="426" t="s">
        <v>588</v>
      </c>
      <c r="B23" s="426"/>
      <c r="C23" s="426"/>
      <c r="D23" s="426"/>
      <c r="E23" s="187">
        <f>SUM(F23:J23,'5.3b'!E23:H23)</f>
        <v>4987</v>
      </c>
      <c r="F23" s="186">
        <v>2547</v>
      </c>
      <c r="G23" s="186">
        <v>0</v>
      </c>
      <c r="H23" s="186">
        <v>0</v>
      </c>
      <c r="I23" s="185">
        <v>0</v>
      </c>
      <c r="J23" s="185">
        <v>0</v>
      </c>
      <c r="K23" s="178"/>
      <c r="L23" s="73"/>
    </row>
    <row r="24" spans="1:12" ht="11.25" customHeight="1" x14ac:dyDescent="0.2">
      <c r="A24" s="423" t="s">
        <v>587</v>
      </c>
      <c r="B24" s="423"/>
      <c r="C24" s="423"/>
      <c r="D24" s="423"/>
      <c r="E24" s="187">
        <f>SUM(F24:J24,'5.3b'!E24:H24)</f>
        <v>27165</v>
      </c>
      <c r="F24" s="186">
        <v>7906</v>
      </c>
      <c r="G24" s="186">
        <v>0</v>
      </c>
      <c r="H24" s="186">
        <v>0</v>
      </c>
      <c r="I24" s="185">
        <v>0</v>
      </c>
      <c r="J24" s="185">
        <v>0</v>
      </c>
      <c r="K24" s="178"/>
      <c r="L24" s="73"/>
    </row>
    <row r="25" spans="1:12" ht="11.25" customHeight="1" x14ac:dyDescent="0.2">
      <c r="A25" s="423" t="s">
        <v>586</v>
      </c>
      <c r="B25" s="423"/>
      <c r="C25" s="423"/>
      <c r="D25" s="423"/>
      <c r="E25" s="187">
        <f>SUM(F25:J25,'5.3b'!E25:H25)</f>
        <v>27570</v>
      </c>
      <c r="F25" s="186">
        <v>12062</v>
      </c>
      <c r="G25" s="186">
        <v>0</v>
      </c>
      <c r="H25" s="186">
        <v>0</v>
      </c>
      <c r="I25" s="185">
        <v>0</v>
      </c>
      <c r="J25" s="185">
        <v>0</v>
      </c>
      <c r="K25" s="178"/>
      <c r="L25" s="73"/>
    </row>
    <row r="26" spans="1:12" x14ac:dyDescent="0.2">
      <c r="A26" s="423" t="s">
        <v>681</v>
      </c>
      <c r="B26" s="423"/>
      <c r="C26" s="423"/>
      <c r="D26" s="423"/>
      <c r="E26" s="187">
        <f>SUM(F26:J26,'5.3b'!E26:H26)</f>
        <v>474</v>
      </c>
      <c r="F26" s="186">
        <v>0</v>
      </c>
      <c r="G26" s="186">
        <v>0</v>
      </c>
      <c r="H26" s="186">
        <v>0</v>
      </c>
      <c r="I26" s="185">
        <v>0</v>
      </c>
      <c r="J26" s="185">
        <v>0</v>
      </c>
      <c r="K26" s="178"/>
      <c r="L26" s="73"/>
    </row>
    <row r="27" spans="1:12" x14ac:dyDescent="0.2">
      <c r="A27" s="423" t="s">
        <v>682</v>
      </c>
      <c r="B27" s="423"/>
      <c r="C27" s="423"/>
      <c r="D27" s="423"/>
      <c r="E27" s="187">
        <f>SUM(F27:J27,'5.3b'!E27:H27)</f>
        <v>7040</v>
      </c>
      <c r="F27" s="186">
        <v>0</v>
      </c>
      <c r="G27" s="186">
        <v>0</v>
      </c>
      <c r="H27" s="186">
        <v>0</v>
      </c>
      <c r="I27" s="185">
        <v>0</v>
      </c>
      <c r="J27" s="185">
        <v>0</v>
      </c>
      <c r="K27" s="178"/>
      <c r="L27" s="73"/>
    </row>
    <row r="28" spans="1:12" x14ac:dyDescent="0.2">
      <c r="A28" s="423" t="s">
        <v>683</v>
      </c>
      <c r="B28" s="423"/>
      <c r="C28" s="423"/>
      <c r="D28" s="423"/>
      <c r="E28" s="187">
        <f>SUM(F28:J28,'5.3b'!E28:H28)</f>
        <v>5310</v>
      </c>
      <c r="F28" s="186">
        <v>0</v>
      </c>
      <c r="G28" s="186">
        <v>0</v>
      </c>
      <c r="H28" s="186">
        <v>0</v>
      </c>
      <c r="I28" s="185">
        <v>0</v>
      </c>
      <c r="J28" s="185">
        <v>0</v>
      </c>
      <c r="K28" s="178"/>
      <c r="L28" s="73"/>
    </row>
    <row r="29" spans="1:12" x14ac:dyDescent="0.2">
      <c r="A29" s="423" t="s">
        <v>585</v>
      </c>
      <c r="B29" s="423"/>
      <c r="C29" s="423"/>
      <c r="D29" s="423"/>
      <c r="E29" s="187">
        <f>SUM(F29:J29,'5.3b'!E29:H29)</f>
        <v>9916</v>
      </c>
      <c r="F29" s="186">
        <v>0</v>
      </c>
      <c r="G29" s="186">
        <v>0</v>
      </c>
      <c r="H29" s="186">
        <v>0</v>
      </c>
      <c r="I29" s="185">
        <v>0</v>
      </c>
      <c r="J29" s="185">
        <v>0</v>
      </c>
      <c r="K29" s="178"/>
      <c r="L29" s="73"/>
    </row>
    <row r="30" spans="1:12" x14ac:dyDescent="0.2">
      <c r="A30" s="423" t="s">
        <v>584</v>
      </c>
      <c r="B30" s="423"/>
      <c r="C30" s="423"/>
      <c r="D30" s="423"/>
      <c r="E30" s="187">
        <f>SUM(F30:J30,'5.3b'!E30:H30)</f>
        <v>19667</v>
      </c>
      <c r="F30" s="186">
        <v>12392</v>
      </c>
      <c r="G30" s="186">
        <v>0</v>
      </c>
      <c r="H30" s="186">
        <v>0</v>
      </c>
      <c r="I30" s="185">
        <v>0</v>
      </c>
      <c r="J30" s="185">
        <v>0</v>
      </c>
      <c r="K30" s="178"/>
      <c r="L30" s="73"/>
    </row>
    <row r="31" spans="1:12" x14ac:dyDescent="0.2">
      <c r="A31" s="423" t="s">
        <v>583</v>
      </c>
      <c r="B31" s="423"/>
      <c r="C31" s="423"/>
      <c r="D31" s="423"/>
      <c r="E31" s="187">
        <f>SUM(F31:J31,'5.3b'!E31:H31)</f>
        <v>8151</v>
      </c>
      <c r="F31" s="186">
        <v>0</v>
      </c>
      <c r="G31" s="186">
        <v>0</v>
      </c>
      <c r="H31" s="186">
        <v>0</v>
      </c>
      <c r="I31" s="185">
        <v>0</v>
      </c>
      <c r="J31" s="185">
        <v>0</v>
      </c>
      <c r="K31" s="178"/>
      <c r="L31" s="73"/>
    </row>
    <row r="32" spans="1:12" x14ac:dyDescent="0.2">
      <c r="A32" s="423" t="s">
        <v>582</v>
      </c>
      <c r="B32" s="423"/>
      <c r="C32" s="423"/>
      <c r="D32" s="423"/>
      <c r="E32" s="187">
        <f>SUM(F32:J32,'5.3b'!E32:H32)</f>
        <v>42232</v>
      </c>
      <c r="F32" s="186">
        <v>0</v>
      </c>
      <c r="G32" s="186">
        <v>580</v>
      </c>
      <c r="H32" s="186">
        <v>0</v>
      </c>
      <c r="I32" s="185">
        <v>0</v>
      </c>
      <c r="J32" s="185">
        <v>0</v>
      </c>
      <c r="K32" s="178"/>
      <c r="L32" s="73"/>
    </row>
    <row r="33" spans="1:12" x14ac:dyDescent="0.2">
      <c r="A33" s="423" t="s">
        <v>581</v>
      </c>
      <c r="B33" s="423"/>
      <c r="C33" s="423"/>
      <c r="D33" s="423"/>
      <c r="E33" s="187">
        <f>SUM(F33:J33,'5.3b'!E33:H33)</f>
        <v>7738</v>
      </c>
      <c r="F33" s="186">
        <v>0</v>
      </c>
      <c r="G33" s="186">
        <v>0</v>
      </c>
      <c r="H33" s="186">
        <v>0</v>
      </c>
      <c r="I33" s="185">
        <v>0</v>
      </c>
      <c r="J33" s="185">
        <v>0</v>
      </c>
      <c r="K33" s="178"/>
      <c r="L33" s="73"/>
    </row>
    <row r="34" spans="1:12" x14ac:dyDescent="0.2">
      <c r="A34" s="423" t="s">
        <v>580</v>
      </c>
      <c r="B34" s="423"/>
      <c r="C34" s="423"/>
      <c r="D34" s="423"/>
      <c r="E34" s="187">
        <f>SUM(F34:J34,'5.3b'!E34:H34)</f>
        <v>25931</v>
      </c>
      <c r="F34" s="186">
        <v>18343</v>
      </c>
      <c r="G34" s="186">
        <v>0</v>
      </c>
      <c r="H34" s="186">
        <v>0</v>
      </c>
      <c r="I34" s="185">
        <v>0</v>
      </c>
      <c r="J34" s="185">
        <v>0</v>
      </c>
      <c r="K34" s="178"/>
      <c r="L34" s="73"/>
    </row>
    <row r="35" spans="1:12" ht="11.25" customHeight="1" x14ac:dyDescent="0.2">
      <c r="A35" s="423" t="s">
        <v>579</v>
      </c>
      <c r="B35" s="423"/>
      <c r="C35" s="423"/>
      <c r="D35" s="423"/>
      <c r="E35" s="187">
        <f>SUM(F35:J35,'5.3b'!E35:H35)</f>
        <v>17811</v>
      </c>
      <c r="F35" s="186">
        <v>0</v>
      </c>
      <c r="G35" s="186">
        <v>1246</v>
      </c>
      <c r="H35" s="186">
        <v>0</v>
      </c>
      <c r="I35" s="185">
        <v>0</v>
      </c>
      <c r="J35" s="185">
        <v>0</v>
      </c>
      <c r="K35" s="178"/>
      <c r="L35" s="73"/>
    </row>
    <row r="36" spans="1:12" x14ac:dyDescent="0.2">
      <c r="A36" s="423" t="s">
        <v>578</v>
      </c>
      <c r="B36" s="423"/>
      <c r="C36" s="423"/>
      <c r="D36" s="423"/>
      <c r="E36" s="187">
        <f>SUM(F36:J36,'5.3b'!E36:H36)</f>
        <v>178563</v>
      </c>
      <c r="F36" s="186">
        <v>144987</v>
      </c>
      <c r="G36" s="186">
        <v>4954</v>
      </c>
      <c r="H36" s="186">
        <v>0</v>
      </c>
      <c r="I36" s="185">
        <v>3567</v>
      </c>
      <c r="J36" s="185">
        <v>0</v>
      </c>
      <c r="K36" s="178"/>
      <c r="L36" s="73"/>
    </row>
    <row r="37" spans="1:12" x14ac:dyDescent="0.2">
      <c r="A37" s="423" t="s">
        <v>684</v>
      </c>
      <c r="B37" s="423"/>
      <c r="C37" s="423"/>
      <c r="D37" s="423"/>
      <c r="E37" s="187">
        <f>SUM(F37:J37,'5.3b'!E37:H37)</f>
        <v>8500</v>
      </c>
      <c r="F37" s="186">
        <v>0</v>
      </c>
      <c r="G37" s="186">
        <v>0</v>
      </c>
      <c r="H37" s="186">
        <v>0</v>
      </c>
      <c r="I37" s="185">
        <v>0</v>
      </c>
      <c r="J37" s="185">
        <v>0</v>
      </c>
      <c r="K37" s="178"/>
      <c r="L37" s="73"/>
    </row>
    <row r="38" spans="1:12" ht="11.25" customHeight="1" x14ac:dyDescent="0.2">
      <c r="A38" s="423" t="s">
        <v>577</v>
      </c>
      <c r="B38" s="423"/>
      <c r="C38" s="423"/>
      <c r="D38" s="423"/>
      <c r="E38" s="187">
        <f>SUM(F38:J38,'5.3b'!E38:H38)</f>
        <v>7604</v>
      </c>
      <c r="F38" s="186">
        <v>0</v>
      </c>
      <c r="G38" s="186">
        <v>0</v>
      </c>
      <c r="H38" s="186">
        <v>0</v>
      </c>
      <c r="I38" s="185">
        <v>0</v>
      </c>
      <c r="J38" s="185">
        <v>0</v>
      </c>
      <c r="K38" s="178"/>
      <c r="L38" s="73"/>
    </row>
    <row r="39" spans="1:12" ht="11.25" customHeight="1" x14ac:dyDescent="0.2">
      <c r="A39" s="423" t="s">
        <v>576</v>
      </c>
      <c r="B39" s="423"/>
      <c r="C39" s="423"/>
      <c r="D39" s="423"/>
      <c r="E39" s="187">
        <f>SUM(F39:J39,'5.3b'!E39:H39)</f>
        <v>39579</v>
      </c>
      <c r="F39" s="186">
        <v>23846</v>
      </c>
      <c r="G39" s="186">
        <v>660</v>
      </c>
      <c r="H39" s="186">
        <v>0</v>
      </c>
      <c r="I39" s="185">
        <v>0</v>
      </c>
      <c r="J39" s="185">
        <v>0</v>
      </c>
      <c r="K39" s="178"/>
      <c r="L39" s="73"/>
    </row>
    <row r="40" spans="1:12" ht="11.25" customHeight="1" x14ac:dyDescent="0.2">
      <c r="A40" s="423" t="s">
        <v>575</v>
      </c>
      <c r="B40" s="423"/>
      <c r="C40" s="423"/>
      <c r="D40" s="423"/>
      <c r="E40" s="187">
        <f>SUM(F40:J40,'5.3b'!E40:H40)</f>
        <v>13110</v>
      </c>
      <c r="F40" s="186">
        <v>11758</v>
      </c>
      <c r="G40" s="186">
        <v>0</v>
      </c>
      <c r="H40" s="186">
        <v>0</v>
      </c>
      <c r="I40" s="185">
        <v>0</v>
      </c>
      <c r="J40" s="185">
        <v>0</v>
      </c>
      <c r="K40" s="178"/>
      <c r="L40" s="73"/>
    </row>
    <row r="41" spans="1:12" ht="11.25" customHeight="1" x14ac:dyDescent="0.2">
      <c r="A41" s="423" t="s">
        <v>574</v>
      </c>
      <c r="B41" s="423"/>
      <c r="C41" s="423"/>
      <c r="D41" s="423"/>
      <c r="E41" s="187">
        <f>SUM(F41:J41,'5.3b'!E41:H41)</f>
        <v>8935</v>
      </c>
      <c r="F41" s="186">
        <v>0</v>
      </c>
      <c r="G41" s="186">
        <v>0</v>
      </c>
      <c r="H41" s="186">
        <v>0</v>
      </c>
      <c r="I41" s="185">
        <v>0</v>
      </c>
      <c r="J41" s="185">
        <v>0</v>
      </c>
      <c r="K41" s="178"/>
      <c r="L41" s="73"/>
    </row>
    <row r="42" spans="1:12" ht="11.25" customHeight="1" x14ac:dyDescent="0.2">
      <c r="A42" s="423" t="s">
        <v>573</v>
      </c>
      <c r="B42" s="423"/>
      <c r="C42" s="423"/>
      <c r="D42" s="423"/>
      <c r="E42" s="187">
        <f>SUM(F42:J42,'5.3b'!E42:H42)</f>
        <v>12533</v>
      </c>
      <c r="F42" s="186">
        <v>0</v>
      </c>
      <c r="G42" s="186">
        <v>0</v>
      </c>
      <c r="H42" s="186">
        <v>0</v>
      </c>
      <c r="I42" s="185">
        <v>0</v>
      </c>
      <c r="J42" s="185">
        <v>0</v>
      </c>
      <c r="K42" s="178"/>
      <c r="L42" s="73"/>
    </row>
    <row r="43" spans="1:12" x14ac:dyDescent="0.2">
      <c r="A43" s="423" t="s">
        <v>572</v>
      </c>
      <c r="B43" s="423"/>
      <c r="C43" s="423"/>
      <c r="D43" s="423"/>
      <c r="E43" s="187">
        <f>SUM(F43:J43,'5.3b'!E43:H43)</f>
        <v>36390</v>
      </c>
      <c r="F43" s="186">
        <v>4923</v>
      </c>
      <c r="G43" s="186">
        <v>308</v>
      </c>
      <c r="H43" s="186">
        <v>0</v>
      </c>
      <c r="I43" s="185">
        <v>0</v>
      </c>
      <c r="J43" s="185">
        <v>0</v>
      </c>
      <c r="K43" s="178"/>
      <c r="L43" s="73"/>
    </row>
    <row r="44" spans="1:12" ht="11.25" customHeight="1" x14ac:dyDescent="0.2">
      <c r="A44" s="423" t="s">
        <v>571</v>
      </c>
      <c r="B44" s="423"/>
      <c r="C44" s="423"/>
      <c r="D44" s="423"/>
      <c r="E44" s="187">
        <f>SUM(F44:J44,'5.3b'!E44:H44)</f>
        <v>18130</v>
      </c>
      <c r="F44" s="186">
        <v>0</v>
      </c>
      <c r="G44" s="186">
        <v>2947</v>
      </c>
      <c r="H44" s="186">
        <v>0</v>
      </c>
      <c r="I44" s="185">
        <v>0</v>
      </c>
      <c r="J44" s="185">
        <v>0</v>
      </c>
      <c r="K44" s="178"/>
      <c r="L44" s="73"/>
    </row>
    <row r="45" spans="1:12" x14ac:dyDescent="0.2">
      <c r="A45" s="423" t="s">
        <v>570</v>
      </c>
      <c r="B45" s="423"/>
      <c r="C45" s="423"/>
      <c r="D45" s="423"/>
      <c r="E45" s="187">
        <f>SUM(F45:J45,'5.3b'!E45:H45)</f>
        <v>31956</v>
      </c>
      <c r="F45" s="186">
        <v>3576</v>
      </c>
      <c r="G45" s="186">
        <v>8621</v>
      </c>
      <c r="H45" s="186">
        <v>5815</v>
      </c>
      <c r="I45" s="185">
        <v>2563</v>
      </c>
      <c r="J45" s="185">
        <v>0</v>
      </c>
      <c r="K45" s="178"/>
      <c r="L45" s="73"/>
    </row>
    <row r="46" spans="1:12" ht="11.25" customHeight="1" x14ac:dyDescent="0.2">
      <c r="A46" s="423" t="s">
        <v>569</v>
      </c>
      <c r="B46" s="423"/>
      <c r="C46" s="423"/>
      <c r="D46" s="423"/>
      <c r="E46" s="187">
        <f>SUM(F46:J46,'5.3b'!E46:H46)</f>
        <v>6724</v>
      </c>
      <c r="F46" s="186">
        <v>3895</v>
      </c>
      <c r="G46" s="186">
        <v>0</v>
      </c>
      <c r="H46" s="186">
        <v>0</v>
      </c>
      <c r="I46" s="185">
        <v>0</v>
      </c>
      <c r="J46" s="185">
        <v>0</v>
      </c>
      <c r="K46" s="178"/>
      <c r="L46" s="73"/>
    </row>
    <row r="47" spans="1:12" x14ac:dyDescent="0.2">
      <c r="A47" s="423" t="s">
        <v>568</v>
      </c>
      <c r="B47" s="423"/>
      <c r="C47" s="423"/>
      <c r="D47" s="423"/>
      <c r="E47" s="187">
        <f>SUM(F47:J47,'5.3b'!E47:H47)</f>
        <v>11855</v>
      </c>
      <c r="F47" s="186">
        <v>0</v>
      </c>
      <c r="G47" s="186">
        <v>0</v>
      </c>
      <c r="H47" s="186">
        <v>0</v>
      </c>
      <c r="I47" s="185">
        <v>0</v>
      </c>
      <c r="J47" s="185">
        <v>0</v>
      </c>
      <c r="K47" s="178"/>
      <c r="L47" s="73"/>
    </row>
    <row r="48" spans="1:12" x14ac:dyDescent="0.2">
      <c r="A48" s="423" t="s">
        <v>567</v>
      </c>
      <c r="B48" s="423"/>
      <c r="C48" s="423"/>
      <c r="D48" s="423"/>
      <c r="E48" s="187">
        <f>SUM(F48:J48,'5.3b'!E48:H48)</f>
        <v>5696</v>
      </c>
      <c r="F48" s="186">
        <v>0</v>
      </c>
      <c r="G48" s="186">
        <v>0</v>
      </c>
      <c r="H48" s="186">
        <v>0</v>
      </c>
      <c r="I48" s="185">
        <v>0</v>
      </c>
      <c r="J48" s="185">
        <v>0</v>
      </c>
      <c r="K48" s="178"/>
      <c r="L48" s="73"/>
    </row>
    <row r="49" spans="1:12" x14ac:dyDescent="0.2">
      <c r="A49" s="423" t="s">
        <v>566</v>
      </c>
      <c r="B49" s="423"/>
      <c r="C49" s="423"/>
      <c r="D49" s="423"/>
      <c r="E49" s="187">
        <f>SUM(F49:J49,'5.3b'!E49:H49)</f>
        <v>7909</v>
      </c>
      <c r="F49" s="186">
        <v>0</v>
      </c>
      <c r="G49" s="186">
        <v>0</v>
      </c>
      <c r="H49" s="186">
        <v>0</v>
      </c>
      <c r="I49" s="185">
        <v>0</v>
      </c>
      <c r="J49" s="185">
        <v>0</v>
      </c>
      <c r="K49" s="178"/>
      <c r="L49" s="73"/>
    </row>
    <row r="50" spans="1:12" x14ac:dyDescent="0.2">
      <c r="A50" s="423" t="s">
        <v>565</v>
      </c>
      <c r="B50" s="423"/>
      <c r="C50" s="423"/>
      <c r="D50" s="423"/>
      <c r="E50" s="187">
        <f>SUM(F50:J50,'5.3b'!E50:H50)</f>
        <v>53289</v>
      </c>
      <c r="F50" s="186">
        <v>0</v>
      </c>
      <c r="G50" s="186">
        <v>2964</v>
      </c>
      <c r="H50" s="186">
        <v>0</v>
      </c>
      <c r="I50" s="185">
        <v>0</v>
      </c>
      <c r="J50" s="185">
        <v>0</v>
      </c>
      <c r="K50" s="178"/>
      <c r="L50" s="73"/>
    </row>
    <row r="51" spans="1:12" x14ac:dyDescent="0.2">
      <c r="A51" s="423" t="s">
        <v>564</v>
      </c>
      <c r="B51" s="423"/>
      <c r="C51" s="423"/>
      <c r="D51" s="423"/>
      <c r="E51" s="187">
        <f>SUM(F51:J51,'5.3b'!E51:H51)</f>
        <v>14431</v>
      </c>
      <c r="F51" s="186">
        <v>0</v>
      </c>
      <c r="G51" s="186">
        <v>0</v>
      </c>
      <c r="H51" s="186">
        <v>0</v>
      </c>
      <c r="I51" s="185">
        <v>0</v>
      </c>
      <c r="J51" s="185">
        <v>0</v>
      </c>
      <c r="K51" s="178"/>
      <c r="L51" s="73"/>
    </row>
    <row r="52" spans="1:12" ht="11.25" customHeight="1" x14ac:dyDescent="0.2">
      <c r="A52" s="423" t="s">
        <v>563</v>
      </c>
      <c r="B52" s="423"/>
      <c r="C52" s="423"/>
      <c r="D52" s="423"/>
      <c r="E52" s="187">
        <f>SUM(F52:J52,'5.3b'!E52:H52)</f>
        <v>3878</v>
      </c>
      <c r="F52" s="186">
        <v>0</v>
      </c>
      <c r="G52" s="186">
        <v>0</v>
      </c>
      <c r="H52" s="186">
        <v>0</v>
      </c>
      <c r="I52" s="185">
        <v>0</v>
      </c>
      <c r="J52" s="185">
        <v>0</v>
      </c>
      <c r="K52" s="178"/>
      <c r="L52" s="73"/>
    </row>
    <row r="53" spans="1:12" x14ac:dyDescent="0.2">
      <c r="A53" s="423" t="s">
        <v>562</v>
      </c>
      <c r="B53" s="423"/>
      <c r="C53" s="423"/>
      <c r="D53" s="423"/>
      <c r="E53" s="187">
        <f>SUM(F53:J53,'5.3b'!E53:H53)</f>
        <v>11404</v>
      </c>
      <c r="F53" s="186">
        <v>0</v>
      </c>
      <c r="G53" s="186">
        <v>0</v>
      </c>
      <c r="H53" s="186">
        <v>0</v>
      </c>
      <c r="I53" s="185">
        <v>0</v>
      </c>
      <c r="J53" s="185">
        <v>0</v>
      </c>
      <c r="K53" s="178"/>
      <c r="L53" s="73"/>
    </row>
    <row r="54" spans="1:12" x14ac:dyDescent="0.2">
      <c r="A54" s="423" t="s">
        <v>561</v>
      </c>
      <c r="B54" s="423"/>
      <c r="C54" s="423"/>
      <c r="D54" s="423"/>
      <c r="E54" s="187">
        <f>SUM(F54:J54,'5.3b'!E54:H54)</f>
        <v>12827</v>
      </c>
      <c r="F54" s="186">
        <v>0</v>
      </c>
      <c r="G54" s="186">
        <v>0</v>
      </c>
      <c r="H54" s="186">
        <v>0</v>
      </c>
      <c r="I54" s="185">
        <v>0</v>
      </c>
      <c r="J54" s="185">
        <v>0</v>
      </c>
      <c r="K54" s="178"/>
      <c r="L54" s="73"/>
    </row>
    <row r="55" spans="1:12" x14ac:dyDescent="0.2">
      <c r="A55" s="423" t="s">
        <v>685</v>
      </c>
      <c r="B55" s="423"/>
      <c r="C55" s="423"/>
      <c r="D55" s="423"/>
      <c r="E55" s="187">
        <f>SUM(F55:J55,'5.3b'!E55:H55)</f>
        <v>3240</v>
      </c>
      <c r="F55" s="186">
        <v>0</v>
      </c>
      <c r="G55" s="186">
        <v>0</v>
      </c>
      <c r="H55" s="186">
        <v>0</v>
      </c>
      <c r="I55" s="185">
        <v>0</v>
      </c>
      <c r="J55" s="185">
        <v>0</v>
      </c>
      <c r="K55" s="178"/>
      <c r="L55" s="73"/>
    </row>
    <row r="56" spans="1:12" x14ac:dyDescent="0.2">
      <c r="A56" s="423" t="s">
        <v>560</v>
      </c>
      <c r="B56" s="423"/>
      <c r="C56" s="423"/>
      <c r="D56" s="423"/>
      <c r="E56" s="187">
        <f>SUM(F56:J56,'5.3b'!E56:H56)</f>
        <v>5072</v>
      </c>
      <c r="F56" s="186">
        <v>0</v>
      </c>
      <c r="G56" s="186">
        <v>0</v>
      </c>
      <c r="H56" s="186">
        <v>0</v>
      </c>
      <c r="I56" s="185">
        <v>0</v>
      </c>
      <c r="J56" s="185">
        <v>0</v>
      </c>
      <c r="K56" s="178"/>
      <c r="L56" s="73"/>
    </row>
    <row r="57" spans="1:12" x14ac:dyDescent="0.2">
      <c r="A57" s="423" t="s">
        <v>559</v>
      </c>
      <c r="B57" s="423"/>
      <c r="C57" s="423"/>
      <c r="D57" s="423"/>
      <c r="E57" s="187">
        <f>SUM(F57:J57,'5.3b'!E57:H57)</f>
        <v>3575</v>
      </c>
      <c r="F57" s="186">
        <v>0</v>
      </c>
      <c r="G57" s="186">
        <v>0</v>
      </c>
      <c r="H57" s="186">
        <v>0</v>
      </c>
      <c r="I57" s="185">
        <v>0</v>
      </c>
      <c r="J57" s="185">
        <v>0</v>
      </c>
      <c r="K57" s="178"/>
      <c r="L57" s="73"/>
    </row>
    <row r="58" spans="1:12" x14ac:dyDescent="0.2">
      <c r="A58" s="423" t="s">
        <v>558</v>
      </c>
      <c r="B58" s="423"/>
      <c r="C58" s="423"/>
      <c r="D58" s="423"/>
      <c r="E58" s="187">
        <f>SUM(F58:J58,'5.3b'!E58:H58)</f>
        <v>7400</v>
      </c>
      <c r="F58" s="186">
        <v>0</v>
      </c>
      <c r="G58" s="186">
        <v>0</v>
      </c>
      <c r="H58" s="186">
        <v>0</v>
      </c>
      <c r="I58" s="185">
        <v>0</v>
      </c>
      <c r="J58" s="185">
        <v>0</v>
      </c>
      <c r="K58" s="178"/>
      <c r="L58" s="73"/>
    </row>
    <row r="59" spans="1:12" x14ac:dyDescent="0.2">
      <c r="A59" s="423" t="s">
        <v>557</v>
      </c>
      <c r="B59" s="423"/>
      <c r="C59" s="423"/>
      <c r="D59" s="423"/>
      <c r="E59" s="187">
        <f>SUM(F59:J59,'5.3b'!E59:H59)</f>
        <v>80206</v>
      </c>
      <c r="F59" s="186">
        <v>43245</v>
      </c>
      <c r="G59" s="186">
        <v>4079</v>
      </c>
      <c r="H59" s="186">
        <v>0</v>
      </c>
      <c r="I59" s="185">
        <v>0</v>
      </c>
      <c r="J59" s="185">
        <v>0</v>
      </c>
      <c r="K59" s="178"/>
      <c r="L59" s="73"/>
    </row>
    <row r="60" spans="1:12" ht="11.25" customHeight="1" x14ac:dyDescent="0.2">
      <c r="A60" s="423" t="s">
        <v>556</v>
      </c>
      <c r="B60" s="423"/>
      <c r="C60" s="423"/>
      <c r="D60" s="423"/>
      <c r="E60" s="187">
        <f>SUM(F60:J60,'5.3b'!E60:H60)</f>
        <v>300459</v>
      </c>
      <c r="F60" s="186">
        <v>173869</v>
      </c>
      <c r="G60" s="186">
        <v>16280</v>
      </c>
      <c r="H60" s="186">
        <v>36038</v>
      </c>
      <c r="I60" s="185">
        <v>0</v>
      </c>
      <c r="J60" s="185">
        <v>7200</v>
      </c>
      <c r="K60" s="178"/>
      <c r="L60" s="73"/>
    </row>
    <row r="61" spans="1:12" x14ac:dyDescent="0.2">
      <c r="A61" s="423" t="s">
        <v>555</v>
      </c>
      <c r="B61" s="423"/>
      <c r="C61" s="423"/>
      <c r="D61" s="423"/>
      <c r="E61" s="187">
        <f>SUM(F61:J61,'5.3b'!E61:H61)</f>
        <v>16826</v>
      </c>
      <c r="F61" s="186">
        <v>0</v>
      </c>
      <c r="G61" s="186">
        <v>0</v>
      </c>
      <c r="H61" s="186">
        <v>0</v>
      </c>
      <c r="I61" s="185">
        <v>1500</v>
      </c>
      <c r="J61" s="185">
        <v>0</v>
      </c>
      <c r="K61" s="178"/>
      <c r="L61" s="73"/>
    </row>
    <row r="62" spans="1:12" x14ac:dyDescent="0.2">
      <c r="A62" s="423" t="s">
        <v>686</v>
      </c>
      <c r="B62" s="423"/>
      <c r="C62" s="423"/>
      <c r="D62" s="423"/>
      <c r="E62" s="187">
        <f>SUM(F62:J62,'5.3b'!E62:H62)</f>
        <v>2111</v>
      </c>
      <c r="F62" s="186">
        <v>0</v>
      </c>
      <c r="G62" s="186">
        <v>0</v>
      </c>
      <c r="H62" s="186">
        <v>0</v>
      </c>
      <c r="I62" s="185">
        <v>0</v>
      </c>
      <c r="J62" s="185">
        <v>0</v>
      </c>
      <c r="K62" s="178"/>
      <c r="L62" s="73"/>
    </row>
    <row r="63" spans="1:12" x14ac:dyDescent="0.2">
      <c r="A63" s="423" t="s">
        <v>554</v>
      </c>
      <c r="B63" s="423"/>
      <c r="C63" s="423"/>
      <c r="D63" s="423"/>
      <c r="E63" s="187">
        <f>SUM(F63:J63,'5.3b'!E63:H63)</f>
        <v>4525</v>
      </c>
      <c r="F63" s="186">
        <v>0</v>
      </c>
      <c r="G63" s="186">
        <v>0</v>
      </c>
      <c r="H63" s="186">
        <v>0</v>
      </c>
      <c r="I63" s="185">
        <v>0</v>
      </c>
      <c r="J63" s="185">
        <v>0</v>
      </c>
      <c r="K63" s="178"/>
      <c r="L63" s="73"/>
    </row>
    <row r="64" spans="1:12" x14ac:dyDescent="0.2">
      <c r="A64" s="423" t="s">
        <v>553</v>
      </c>
      <c r="B64" s="423"/>
      <c r="C64" s="423"/>
      <c r="D64" s="423"/>
      <c r="E64" s="187">
        <f>SUM(F64:J64,'5.3b'!E64:H64)</f>
        <v>12040</v>
      </c>
      <c r="F64" s="186">
        <v>0</v>
      </c>
      <c r="G64" s="186">
        <v>0</v>
      </c>
      <c r="H64" s="186">
        <v>0</v>
      </c>
      <c r="I64" s="185">
        <v>0</v>
      </c>
      <c r="J64" s="185">
        <v>0</v>
      </c>
      <c r="K64" s="178"/>
      <c r="L64" s="73"/>
    </row>
    <row r="65" spans="1:12" x14ac:dyDescent="0.2">
      <c r="A65" s="423" t="s">
        <v>552</v>
      </c>
      <c r="B65" s="423"/>
      <c r="C65" s="423"/>
      <c r="D65" s="423"/>
      <c r="E65" s="187">
        <f>SUM(F65:J65,'5.3b'!E65:H65)</f>
        <v>235790</v>
      </c>
      <c r="F65" s="186">
        <v>146130</v>
      </c>
      <c r="G65" s="186">
        <v>21795</v>
      </c>
      <c r="H65" s="186">
        <v>0</v>
      </c>
      <c r="I65" s="185">
        <v>0</v>
      </c>
      <c r="J65" s="185">
        <v>0</v>
      </c>
      <c r="K65" s="178"/>
      <c r="L65" s="73"/>
    </row>
    <row r="66" spans="1:12" ht="11.25" customHeight="1" x14ac:dyDescent="0.2">
      <c r="A66" s="423" t="s">
        <v>551</v>
      </c>
      <c r="B66" s="423"/>
      <c r="C66" s="423"/>
      <c r="D66" s="423"/>
      <c r="E66" s="187">
        <f>SUM(F66:J66,'5.3b'!E66:H66)</f>
        <v>65590</v>
      </c>
      <c r="F66" s="186">
        <v>37438</v>
      </c>
      <c r="G66" s="186">
        <v>13467</v>
      </c>
      <c r="H66" s="186">
        <v>0</v>
      </c>
      <c r="I66" s="185">
        <v>0</v>
      </c>
      <c r="J66" s="185">
        <v>0</v>
      </c>
      <c r="K66" s="178"/>
      <c r="L66" s="73"/>
    </row>
    <row r="67" spans="1:12" ht="11.25" customHeight="1" x14ac:dyDescent="0.2">
      <c r="A67" s="423" t="s">
        <v>550</v>
      </c>
      <c r="B67" s="423"/>
      <c r="C67" s="423"/>
      <c r="D67" s="423"/>
      <c r="E67" s="187">
        <f>SUM(F67:J67,'5.3b'!E67:H67)</f>
        <v>8927</v>
      </c>
      <c r="F67" s="186">
        <v>0</v>
      </c>
      <c r="G67" s="186">
        <v>0</v>
      </c>
      <c r="H67" s="186">
        <v>0</v>
      </c>
      <c r="I67" s="185">
        <v>0</v>
      </c>
      <c r="J67" s="185">
        <v>0</v>
      </c>
      <c r="K67" s="178"/>
      <c r="L67" s="73"/>
    </row>
    <row r="68" spans="1:12" ht="11.25" customHeight="1" x14ac:dyDescent="0.2">
      <c r="A68" s="432" t="s">
        <v>549</v>
      </c>
      <c r="B68" s="432"/>
      <c r="C68" s="432"/>
      <c r="D68" s="432"/>
      <c r="E68" s="187">
        <f>SUM(F68:J68,'5.3b'!E68:H68)</f>
        <v>47336</v>
      </c>
      <c r="F68" s="186">
        <v>0</v>
      </c>
      <c r="G68" s="186">
        <v>0</v>
      </c>
      <c r="H68" s="186">
        <v>0</v>
      </c>
      <c r="I68" s="185">
        <v>0</v>
      </c>
      <c r="J68" s="185">
        <v>0</v>
      </c>
      <c r="K68" s="178"/>
      <c r="L68" s="73"/>
    </row>
    <row r="69" spans="1:12" ht="11.25" customHeight="1" x14ac:dyDescent="0.2">
      <c r="A69" s="423" t="s">
        <v>548</v>
      </c>
      <c r="B69" s="423"/>
      <c r="C69" s="423"/>
      <c r="D69" s="423"/>
      <c r="E69" s="187">
        <f>SUM(F69:J69,'5.3b'!E69:H69)</f>
        <v>89596</v>
      </c>
      <c r="F69" s="186">
        <v>48270</v>
      </c>
      <c r="G69" s="186">
        <v>636</v>
      </c>
      <c r="H69" s="186">
        <v>0</v>
      </c>
      <c r="I69" s="185">
        <v>0</v>
      </c>
      <c r="J69" s="185">
        <v>0</v>
      </c>
      <c r="K69" s="178"/>
      <c r="L69" s="73"/>
    </row>
    <row r="70" spans="1:12" x14ac:dyDescent="0.2">
      <c r="A70" s="423" t="s">
        <v>547</v>
      </c>
      <c r="B70" s="423"/>
      <c r="C70" s="423"/>
      <c r="D70" s="423"/>
      <c r="E70" s="187">
        <f>SUM(F70:J70,'5.3b'!E70:H70)</f>
        <v>10074</v>
      </c>
      <c r="F70" s="186">
        <v>3670</v>
      </c>
      <c r="G70" s="186">
        <v>7</v>
      </c>
      <c r="H70" s="186">
        <v>0</v>
      </c>
      <c r="I70" s="185">
        <v>0</v>
      </c>
      <c r="J70" s="185">
        <v>0</v>
      </c>
      <c r="K70" s="178"/>
      <c r="L70" s="73"/>
    </row>
    <row r="71" spans="1:12" x14ac:dyDescent="0.2">
      <c r="A71" s="423" t="s">
        <v>546</v>
      </c>
      <c r="B71" s="423"/>
      <c r="C71" s="423"/>
      <c r="D71" s="423"/>
      <c r="E71" s="187">
        <f>SUM(F71:J71,'5.3b'!E71:H71)</f>
        <v>6851</v>
      </c>
      <c r="F71" s="186">
        <v>0</v>
      </c>
      <c r="G71" s="186">
        <v>0</v>
      </c>
      <c r="H71" s="186">
        <v>0</v>
      </c>
      <c r="I71" s="185">
        <v>0</v>
      </c>
      <c r="J71" s="185">
        <v>0</v>
      </c>
      <c r="K71" s="178"/>
      <c r="L71" s="73"/>
    </row>
    <row r="72" spans="1:12" x14ac:dyDescent="0.2">
      <c r="A72" s="423" t="s">
        <v>545</v>
      </c>
      <c r="B72" s="423"/>
      <c r="C72" s="423"/>
      <c r="D72" s="423"/>
      <c r="E72" s="187">
        <f>SUM(F72:J72,'5.3b'!E72:H72)</f>
        <v>9877</v>
      </c>
      <c r="F72" s="186">
        <v>0</v>
      </c>
      <c r="G72" s="186">
        <v>1037</v>
      </c>
      <c r="H72" s="186">
        <v>0</v>
      </c>
      <c r="I72" s="185">
        <v>0</v>
      </c>
      <c r="J72" s="185">
        <v>0</v>
      </c>
      <c r="K72" s="178"/>
      <c r="L72" s="73"/>
    </row>
    <row r="73" spans="1:12" x14ac:dyDescent="0.2">
      <c r="A73" s="423" t="s">
        <v>544</v>
      </c>
      <c r="B73" s="423"/>
      <c r="C73" s="423"/>
      <c r="D73" s="423"/>
      <c r="E73" s="187">
        <f>SUM(F73:J73,'5.3b'!E73:H73)</f>
        <v>9278</v>
      </c>
      <c r="F73" s="186">
        <v>5174</v>
      </c>
      <c r="G73" s="186">
        <v>0</v>
      </c>
      <c r="H73" s="186">
        <v>0</v>
      </c>
      <c r="I73" s="185">
        <v>0</v>
      </c>
      <c r="J73" s="185">
        <v>0</v>
      </c>
      <c r="K73" s="178"/>
      <c r="L73" s="73"/>
    </row>
    <row r="74" spans="1:12" x14ac:dyDescent="0.2">
      <c r="A74" s="423" t="s">
        <v>543</v>
      </c>
      <c r="B74" s="423"/>
      <c r="C74" s="423"/>
      <c r="D74" s="423"/>
      <c r="E74" s="187">
        <f>SUM(F74:J74,'5.3b'!E74:H74)</f>
        <v>17792</v>
      </c>
      <c r="F74" s="186">
        <v>12709</v>
      </c>
      <c r="G74" s="186">
        <v>0</v>
      </c>
      <c r="H74" s="186">
        <v>0</v>
      </c>
      <c r="I74" s="185">
        <v>0</v>
      </c>
      <c r="J74" s="185">
        <v>0</v>
      </c>
      <c r="K74" s="178"/>
      <c r="L74" s="73"/>
    </row>
    <row r="75" spans="1:12" x14ac:dyDescent="0.2">
      <c r="A75" s="423" t="s">
        <v>542</v>
      </c>
      <c r="B75" s="423"/>
      <c r="C75" s="423"/>
      <c r="D75" s="423"/>
      <c r="E75" s="187">
        <f>SUM(F75:J75,'5.3b'!E75:H75)</f>
        <v>23881</v>
      </c>
      <c r="F75" s="186">
        <v>10462</v>
      </c>
      <c r="G75" s="186">
        <v>1345</v>
      </c>
      <c r="H75" s="186">
        <v>0</v>
      </c>
      <c r="I75" s="185">
        <v>0</v>
      </c>
      <c r="J75" s="185">
        <v>0</v>
      </c>
      <c r="K75" s="178"/>
      <c r="L75" s="73"/>
    </row>
    <row r="76" spans="1:12" x14ac:dyDescent="0.2">
      <c r="A76" s="423" t="s">
        <v>541</v>
      </c>
      <c r="B76" s="423"/>
      <c r="C76" s="423"/>
      <c r="D76" s="423"/>
      <c r="E76" s="187">
        <f>SUM(F76:J76,'5.3b'!E76:H76)</f>
        <v>30304</v>
      </c>
      <c r="F76" s="186">
        <v>5599</v>
      </c>
      <c r="G76" s="186">
        <v>825</v>
      </c>
      <c r="H76" s="186">
        <v>0</v>
      </c>
      <c r="I76" s="185">
        <v>0</v>
      </c>
      <c r="J76" s="185">
        <v>0</v>
      </c>
      <c r="K76" s="178"/>
      <c r="L76" s="73"/>
    </row>
    <row r="77" spans="1:12" x14ac:dyDescent="0.2">
      <c r="A77" s="423" t="s">
        <v>540</v>
      </c>
      <c r="B77" s="423"/>
      <c r="C77" s="423"/>
      <c r="D77" s="423"/>
      <c r="E77" s="187">
        <f>SUM(F77:J77,'5.3b'!E77:H77)</f>
        <v>26971</v>
      </c>
      <c r="F77" s="186">
        <v>0</v>
      </c>
      <c r="G77" s="186">
        <v>863</v>
      </c>
      <c r="H77" s="186">
        <v>0</v>
      </c>
      <c r="I77" s="185">
        <v>0</v>
      </c>
      <c r="J77" s="185">
        <v>0</v>
      </c>
      <c r="K77" s="178"/>
      <c r="L77" s="73"/>
    </row>
    <row r="78" spans="1:12" ht="11.25" customHeight="1" x14ac:dyDescent="0.2">
      <c r="A78" s="423" t="s">
        <v>539</v>
      </c>
      <c r="B78" s="423"/>
      <c r="C78" s="423"/>
      <c r="D78" s="423"/>
      <c r="E78" s="187">
        <f>SUM(F78:J78,'5.3b'!E78:H78)</f>
        <v>7868</v>
      </c>
      <c r="F78" s="186">
        <v>0</v>
      </c>
      <c r="G78" s="186">
        <v>0</v>
      </c>
      <c r="H78" s="186">
        <v>0</v>
      </c>
      <c r="I78" s="185">
        <v>0</v>
      </c>
      <c r="J78" s="185">
        <v>0</v>
      </c>
      <c r="K78" s="178"/>
      <c r="L78" s="73"/>
    </row>
    <row r="79" spans="1:12" ht="11.25" customHeight="1" x14ac:dyDescent="0.2">
      <c r="A79" s="423" t="s">
        <v>538</v>
      </c>
      <c r="B79" s="423"/>
      <c r="C79" s="423"/>
      <c r="D79" s="423"/>
      <c r="E79" s="187">
        <f>SUM(F79:J79,'5.3b'!E79:H79)</f>
        <v>17077</v>
      </c>
      <c r="F79" s="186">
        <v>0</v>
      </c>
      <c r="G79" s="186">
        <v>0</v>
      </c>
      <c r="H79" s="186">
        <v>0</v>
      </c>
      <c r="I79" s="185">
        <v>0</v>
      </c>
      <c r="J79" s="185">
        <v>0</v>
      </c>
      <c r="K79" s="178"/>
      <c r="L79" s="73"/>
    </row>
    <row r="80" spans="1:12" ht="11.25" customHeight="1" x14ac:dyDescent="0.2">
      <c r="A80" s="423" t="s">
        <v>537</v>
      </c>
      <c r="B80" s="423"/>
      <c r="C80" s="423"/>
      <c r="D80" s="423"/>
      <c r="E80" s="187">
        <f>SUM(F80:J80,'5.3b'!E80:H80)</f>
        <v>23463</v>
      </c>
      <c r="F80" s="186">
        <v>4349</v>
      </c>
      <c r="G80" s="186">
        <v>1141</v>
      </c>
      <c r="H80" s="186">
        <v>0</v>
      </c>
      <c r="I80" s="185">
        <v>0</v>
      </c>
      <c r="J80" s="185">
        <v>0</v>
      </c>
      <c r="K80" s="178"/>
      <c r="L80" s="73"/>
    </row>
    <row r="81" spans="1:12" x14ac:dyDescent="0.2">
      <c r="A81" s="423" t="s">
        <v>536</v>
      </c>
      <c r="B81" s="423"/>
      <c r="C81" s="423"/>
      <c r="D81" s="423"/>
      <c r="E81" s="187">
        <f>SUM(F81:J81,'5.3b'!E81:H81)</f>
        <v>15473</v>
      </c>
      <c r="F81" s="186">
        <v>0</v>
      </c>
      <c r="G81" s="186">
        <v>0</v>
      </c>
      <c r="H81" s="186">
        <v>0</v>
      </c>
      <c r="I81" s="185">
        <v>0</v>
      </c>
      <c r="J81" s="185">
        <v>0</v>
      </c>
      <c r="K81" s="178"/>
      <c r="L81" s="73"/>
    </row>
    <row r="82" spans="1:12" x14ac:dyDescent="0.2">
      <c r="A82" s="423" t="s">
        <v>535</v>
      </c>
      <c r="B82" s="423"/>
      <c r="C82" s="423"/>
      <c r="D82" s="423"/>
      <c r="E82" s="187">
        <f>SUM(F82:J82,'5.3b'!E82:H82)</f>
        <v>43164</v>
      </c>
      <c r="F82" s="186">
        <v>9531</v>
      </c>
      <c r="G82" s="186">
        <v>4226</v>
      </c>
      <c r="H82" s="186">
        <v>0</v>
      </c>
      <c r="I82" s="185">
        <v>0</v>
      </c>
      <c r="J82" s="185">
        <v>0</v>
      </c>
      <c r="K82" s="178"/>
      <c r="L82" s="73"/>
    </row>
    <row r="83" spans="1:12" ht="11.25" customHeight="1" x14ac:dyDescent="0.2">
      <c r="A83" s="423" t="s">
        <v>534</v>
      </c>
      <c r="B83" s="423"/>
      <c r="C83" s="423"/>
      <c r="D83" s="423"/>
      <c r="E83" s="187">
        <f>SUM(F83:J83,'5.3b'!E83:H83)</f>
        <v>21649</v>
      </c>
      <c r="F83" s="186">
        <v>0</v>
      </c>
      <c r="G83" s="186">
        <v>2057</v>
      </c>
      <c r="H83" s="186">
        <v>0</v>
      </c>
      <c r="I83" s="185">
        <v>0</v>
      </c>
      <c r="J83" s="185">
        <v>0</v>
      </c>
      <c r="K83" s="178"/>
      <c r="L83" s="73"/>
    </row>
    <row r="84" spans="1:12" ht="11.25" customHeight="1" x14ac:dyDescent="0.2">
      <c r="A84" s="423" t="s">
        <v>533</v>
      </c>
      <c r="B84" s="423"/>
      <c r="C84" s="423"/>
      <c r="D84" s="423"/>
      <c r="E84" s="187">
        <f>SUM(F84:J84,'5.3b'!E84:H84)</f>
        <v>40969</v>
      </c>
      <c r="F84" s="186">
        <v>12642</v>
      </c>
      <c r="G84" s="186">
        <v>2008</v>
      </c>
      <c r="H84" s="186">
        <v>0</v>
      </c>
      <c r="I84" s="185">
        <v>0</v>
      </c>
      <c r="J84" s="185">
        <v>0</v>
      </c>
      <c r="K84" s="178"/>
      <c r="L84" s="73"/>
    </row>
    <row r="85" spans="1:12" ht="11.25" customHeight="1" x14ac:dyDescent="0.2">
      <c r="A85" s="423" t="s">
        <v>532</v>
      </c>
      <c r="B85" s="423"/>
      <c r="C85" s="423"/>
      <c r="D85" s="423"/>
      <c r="E85" s="187">
        <f>SUM(F85:J85,'5.3b'!E85:H85)</f>
        <v>3943</v>
      </c>
      <c r="F85" s="186">
        <v>0</v>
      </c>
      <c r="G85" s="186">
        <v>0</v>
      </c>
      <c r="H85" s="186">
        <v>0</v>
      </c>
      <c r="I85" s="185">
        <v>0</v>
      </c>
      <c r="J85" s="185">
        <v>0</v>
      </c>
      <c r="K85" s="178"/>
      <c r="L85" s="73"/>
    </row>
    <row r="86" spans="1:12" ht="11.25" customHeight="1" x14ac:dyDescent="0.2">
      <c r="A86" s="423" t="s">
        <v>531</v>
      </c>
      <c r="B86" s="423"/>
      <c r="C86" s="423"/>
      <c r="D86" s="423"/>
      <c r="E86" s="187">
        <f>SUM(F86:J86,'5.3b'!E86:H86)</f>
        <v>6343</v>
      </c>
      <c r="F86" s="186">
        <v>0</v>
      </c>
      <c r="G86" s="186">
        <v>0</v>
      </c>
      <c r="H86" s="186">
        <v>0</v>
      </c>
      <c r="I86" s="185">
        <v>0</v>
      </c>
      <c r="J86" s="185">
        <v>0</v>
      </c>
      <c r="K86" s="178"/>
      <c r="L86" s="73"/>
    </row>
    <row r="87" spans="1:12" x14ac:dyDescent="0.2">
      <c r="A87" s="423" t="s">
        <v>687</v>
      </c>
      <c r="B87" s="423"/>
      <c r="C87" s="423"/>
      <c r="D87" s="423"/>
      <c r="E87" s="187">
        <f>SUM(F87:J87,'5.3b'!E87:H87)</f>
        <v>9815</v>
      </c>
      <c r="F87" s="186">
        <v>0</v>
      </c>
      <c r="G87" s="186">
        <v>0</v>
      </c>
      <c r="H87" s="186">
        <v>0</v>
      </c>
      <c r="I87" s="185">
        <v>0</v>
      </c>
      <c r="J87" s="185">
        <v>0</v>
      </c>
      <c r="K87" s="178"/>
      <c r="L87" s="73"/>
    </row>
    <row r="88" spans="1:12" x14ac:dyDescent="0.2">
      <c r="A88" s="423" t="s">
        <v>530</v>
      </c>
      <c r="B88" s="423"/>
      <c r="C88" s="423"/>
      <c r="D88" s="423"/>
      <c r="E88" s="187">
        <f>SUM(F88:J88,'5.3b'!E88:H88)</f>
        <v>30088</v>
      </c>
      <c r="F88" s="186">
        <v>8879</v>
      </c>
      <c r="G88" s="186">
        <v>2076</v>
      </c>
      <c r="H88" s="186">
        <v>0</v>
      </c>
      <c r="I88" s="185">
        <v>0</v>
      </c>
      <c r="J88" s="185">
        <v>0</v>
      </c>
      <c r="K88" s="178"/>
      <c r="L88" s="73"/>
    </row>
    <row r="89" spans="1:12" x14ac:dyDescent="0.2">
      <c r="A89" s="409" t="s">
        <v>529</v>
      </c>
      <c r="B89" s="409"/>
      <c r="C89" s="409"/>
      <c r="D89" s="409"/>
      <c r="E89" s="187">
        <f>SUM(F89:J89,'5.3b'!E89:H89)</f>
        <v>9119</v>
      </c>
      <c r="F89" s="186">
        <v>0</v>
      </c>
      <c r="G89" s="186">
        <v>0</v>
      </c>
      <c r="H89" s="186">
        <v>0</v>
      </c>
      <c r="I89" s="185">
        <v>0</v>
      </c>
      <c r="J89" s="185">
        <v>0</v>
      </c>
      <c r="K89" s="178"/>
      <c r="L89" s="73"/>
    </row>
    <row r="90" spans="1:12" x14ac:dyDescent="0.2">
      <c r="A90" s="409" t="s">
        <v>528</v>
      </c>
      <c r="B90" s="409"/>
      <c r="C90" s="409"/>
      <c r="D90" s="409"/>
      <c r="E90" s="187">
        <f>SUM(F90:J90,'5.3b'!E90:H90)</f>
        <v>4393</v>
      </c>
      <c r="F90" s="186">
        <v>0</v>
      </c>
      <c r="G90" s="186">
        <v>0</v>
      </c>
      <c r="H90" s="186">
        <v>0</v>
      </c>
      <c r="I90" s="185">
        <v>0</v>
      </c>
      <c r="J90" s="185">
        <v>0</v>
      </c>
      <c r="K90" s="178"/>
      <c r="L90" s="73"/>
    </row>
    <row r="91" spans="1:12" x14ac:dyDescent="0.2">
      <c r="A91" s="409" t="s">
        <v>527</v>
      </c>
      <c r="B91" s="409"/>
      <c r="C91" s="409"/>
      <c r="D91" s="409"/>
      <c r="E91" s="187">
        <f>SUM(F91:J91,'5.3b'!E91:H91)</f>
        <v>46650</v>
      </c>
      <c r="F91" s="186">
        <v>33464</v>
      </c>
      <c r="G91" s="186">
        <v>0</v>
      </c>
      <c r="H91" s="186">
        <v>0</v>
      </c>
      <c r="I91" s="185">
        <v>0</v>
      </c>
      <c r="J91" s="185">
        <v>0</v>
      </c>
      <c r="K91" s="178"/>
      <c r="L91" s="73"/>
    </row>
    <row r="92" spans="1:12" x14ac:dyDescent="0.2">
      <c r="A92" s="409" t="s">
        <v>526</v>
      </c>
      <c r="B92" s="409"/>
      <c r="C92" s="409"/>
      <c r="D92" s="409"/>
      <c r="E92" s="187">
        <f>SUM(F92:J92,'5.3b'!E92:H92)</f>
        <v>22798</v>
      </c>
      <c r="F92" s="186">
        <v>0</v>
      </c>
      <c r="G92" s="186">
        <v>0</v>
      </c>
      <c r="H92" s="186">
        <v>0</v>
      </c>
      <c r="I92" s="185">
        <v>0</v>
      </c>
      <c r="J92" s="185">
        <v>0</v>
      </c>
      <c r="K92" s="178"/>
      <c r="L92" s="73"/>
    </row>
    <row r="93" spans="1:12" x14ac:dyDescent="0.2">
      <c r="A93" s="409" t="s">
        <v>525</v>
      </c>
      <c r="B93" s="409"/>
      <c r="C93" s="409"/>
      <c r="D93" s="409"/>
      <c r="E93" s="187">
        <f>SUM(F93:J93,'5.3b'!E93:H93)</f>
        <v>5192</v>
      </c>
      <c r="F93" s="186">
        <v>0</v>
      </c>
      <c r="G93" s="186">
        <v>0</v>
      </c>
      <c r="H93" s="186">
        <v>0</v>
      </c>
      <c r="I93" s="185">
        <v>0</v>
      </c>
      <c r="J93" s="185">
        <v>0</v>
      </c>
      <c r="K93" s="178"/>
      <c r="L93" s="73"/>
    </row>
    <row r="94" spans="1:12" x14ac:dyDescent="0.2">
      <c r="A94" s="409" t="s">
        <v>524</v>
      </c>
      <c r="B94" s="409"/>
      <c r="C94" s="409"/>
      <c r="D94" s="409"/>
      <c r="E94" s="187">
        <f>SUM(F94:J94,'5.3b'!E94:H94)</f>
        <v>35613</v>
      </c>
      <c r="F94" s="186">
        <v>0</v>
      </c>
      <c r="G94" s="186">
        <v>1045</v>
      </c>
      <c r="H94" s="186">
        <v>0</v>
      </c>
      <c r="I94" s="185">
        <v>0</v>
      </c>
      <c r="J94" s="185">
        <v>0</v>
      </c>
      <c r="K94" s="178"/>
      <c r="L94" s="73"/>
    </row>
    <row r="95" spans="1:12" x14ac:dyDescent="0.2">
      <c r="A95" s="409" t="s">
        <v>523</v>
      </c>
      <c r="B95" s="409"/>
      <c r="C95" s="409"/>
      <c r="D95" s="409"/>
      <c r="E95" s="187">
        <f>SUM(F95:J95,'5.3b'!E95:H95)</f>
        <v>2715</v>
      </c>
      <c r="F95" s="186">
        <v>1112</v>
      </c>
      <c r="G95" s="186">
        <v>0</v>
      </c>
      <c r="H95" s="186">
        <v>0</v>
      </c>
      <c r="I95" s="185">
        <v>0</v>
      </c>
      <c r="J95" s="185">
        <v>0</v>
      </c>
      <c r="K95" s="178"/>
      <c r="L95" s="73"/>
    </row>
    <row r="96" spans="1:12" x14ac:dyDescent="0.2">
      <c r="A96" s="409" t="s">
        <v>522</v>
      </c>
      <c r="B96" s="409"/>
      <c r="C96" s="409"/>
      <c r="D96" s="409"/>
      <c r="E96" s="187">
        <f>SUM(F96:J96,'5.3b'!E96:H96)</f>
        <v>41297</v>
      </c>
      <c r="F96" s="186">
        <v>13215</v>
      </c>
      <c r="G96" s="186">
        <v>0</v>
      </c>
      <c r="H96" s="186">
        <v>0</v>
      </c>
      <c r="I96" s="185">
        <v>0</v>
      </c>
      <c r="J96" s="185">
        <v>0</v>
      </c>
      <c r="K96" s="178"/>
      <c r="L96" s="73"/>
    </row>
    <row r="97" spans="1:12" x14ac:dyDescent="0.2">
      <c r="A97" s="409" t="s">
        <v>521</v>
      </c>
      <c r="B97" s="409"/>
      <c r="C97" s="409"/>
      <c r="D97" s="409"/>
      <c r="E97" s="187">
        <f>SUM(F97:J97,'5.3b'!E97:H97)</f>
        <v>20717</v>
      </c>
      <c r="F97" s="186">
        <v>0</v>
      </c>
      <c r="G97" s="186">
        <v>0</v>
      </c>
      <c r="H97" s="186">
        <v>0</v>
      </c>
      <c r="I97" s="185">
        <v>0</v>
      </c>
      <c r="J97" s="185">
        <v>0</v>
      </c>
      <c r="K97" s="178"/>
      <c r="L97" s="73"/>
    </row>
    <row r="98" spans="1:12" x14ac:dyDescent="0.2">
      <c r="A98" s="410" t="s">
        <v>520</v>
      </c>
      <c r="B98" s="409"/>
      <c r="C98" s="409"/>
      <c r="D98" s="409"/>
      <c r="E98" s="187">
        <f>SUM(F98:J98,'5.3b'!E98:H98)</f>
        <v>3008</v>
      </c>
      <c r="F98" s="186">
        <v>0</v>
      </c>
      <c r="G98" s="186">
        <v>0</v>
      </c>
      <c r="H98" s="186">
        <v>0</v>
      </c>
      <c r="I98" s="185">
        <v>0</v>
      </c>
      <c r="J98" s="185">
        <v>0</v>
      </c>
      <c r="K98" s="178"/>
      <c r="L98" s="73"/>
    </row>
    <row r="99" spans="1:12" x14ac:dyDescent="0.2">
      <c r="A99" s="409" t="s">
        <v>519</v>
      </c>
      <c r="B99" s="409"/>
      <c r="C99" s="409"/>
      <c r="D99" s="409"/>
      <c r="E99" s="187">
        <f>SUM(F99:J99,'5.3b'!E99:H99)</f>
        <v>41191</v>
      </c>
      <c r="F99" s="186">
        <v>13788</v>
      </c>
      <c r="G99" s="186">
        <v>119</v>
      </c>
      <c r="H99" s="186">
        <v>0</v>
      </c>
      <c r="I99" s="185">
        <v>0</v>
      </c>
      <c r="J99" s="185">
        <v>0</v>
      </c>
      <c r="K99" s="178"/>
      <c r="L99" s="73"/>
    </row>
    <row r="100" spans="1:12" x14ac:dyDescent="0.2">
      <c r="A100" s="409" t="s">
        <v>518</v>
      </c>
      <c r="B100" s="409"/>
      <c r="C100" s="409"/>
      <c r="D100" s="409"/>
      <c r="E100" s="187">
        <f>SUM(F100:J100,'5.3b'!E100:H100)</f>
        <v>3315</v>
      </c>
      <c r="F100" s="186">
        <v>0</v>
      </c>
      <c r="G100" s="186">
        <v>0</v>
      </c>
      <c r="H100" s="186">
        <v>0</v>
      </c>
      <c r="I100" s="185">
        <v>0</v>
      </c>
      <c r="J100" s="185">
        <v>0</v>
      </c>
      <c r="K100" s="178"/>
      <c r="L100" s="73"/>
    </row>
    <row r="101" spans="1:12" x14ac:dyDescent="0.2">
      <c r="A101" s="409" t="s">
        <v>517</v>
      </c>
      <c r="B101" s="409"/>
      <c r="C101" s="409"/>
      <c r="D101" s="409"/>
      <c r="E101" s="187">
        <f>SUM(F101:J101,'5.3b'!E101:H101)</f>
        <v>14409</v>
      </c>
      <c r="F101" s="186">
        <v>0</v>
      </c>
      <c r="G101" s="186">
        <v>0</v>
      </c>
      <c r="H101" s="186">
        <v>0</v>
      </c>
      <c r="I101" s="185">
        <v>0</v>
      </c>
      <c r="J101" s="185">
        <v>0</v>
      </c>
      <c r="K101" s="178"/>
      <c r="L101" s="73"/>
    </row>
    <row r="102" spans="1:12" x14ac:dyDescent="0.2">
      <c r="A102" s="409" t="s">
        <v>516</v>
      </c>
      <c r="B102" s="409"/>
      <c r="C102" s="409"/>
      <c r="D102" s="409"/>
      <c r="E102" s="187">
        <f>SUM(F102:J102,'5.3b'!E102:H102)</f>
        <v>8791</v>
      </c>
      <c r="F102" s="186">
        <v>5009</v>
      </c>
      <c r="G102" s="186">
        <v>0</v>
      </c>
      <c r="H102" s="186">
        <v>0</v>
      </c>
      <c r="I102" s="185">
        <v>0</v>
      </c>
      <c r="J102" s="185">
        <v>0</v>
      </c>
      <c r="K102" s="178"/>
      <c r="L102" s="73"/>
    </row>
    <row r="103" spans="1:12" x14ac:dyDescent="0.2">
      <c r="A103" s="409" t="s">
        <v>515</v>
      </c>
      <c r="B103" s="409"/>
      <c r="C103" s="409"/>
      <c r="D103" s="409"/>
      <c r="E103" s="187">
        <f>SUM(F103:J103,'5.3b'!E103:H103)</f>
        <v>18645</v>
      </c>
      <c r="F103" s="186">
        <v>0</v>
      </c>
      <c r="G103" s="186">
        <v>918</v>
      </c>
      <c r="H103" s="186">
        <v>0</v>
      </c>
      <c r="I103" s="185">
        <v>0</v>
      </c>
      <c r="J103" s="185">
        <v>0</v>
      </c>
      <c r="K103" s="178"/>
      <c r="L103" s="73"/>
    </row>
    <row r="104" spans="1:12" x14ac:dyDescent="0.2">
      <c r="A104" s="409" t="s">
        <v>514</v>
      </c>
      <c r="B104" s="409"/>
      <c r="C104" s="409"/>
      <c r="D104" s="409"/>
      <c r="E104" s="187">
        <f>SUM(F104:J104,'5.3b'!E104:H104)</f>
        <v>18389</v>
      </c>
      <c r="F104" s="186">
        <v>0</v>
      </c>
      <c r="G104" s="186">
        <v>2263</v>
      </c>
      <c r="H104" s="186">
        <v>0</v>
      </c>
      <c r="I104" s="185">
        <v>0</v>
      </c>
      <c r="J104" s="185">
        <v>0</v>
      </c>
      <c r="K104" s="178"/>
      <c r="L104" s="73"/>
    </row>
    <row r="105" spans="1:12" x14ac:dyDescent="0.2">
      <c r="A105" s="409" t="s">
        <v>513</v>
      </c>
      <c r="B105" s="409"/>
      <c r="C105" s="409"/>
      <c r="D105" s="409"/>
      <c r="E105" s="187">
        <f>SUM(F105:J105,'5.3b'!E105:H105)</f>
        <v>13192</v>
      </c>
      <c r="F105" s="186">
        <v>0</v>
      </c>
      <c r="G105" s="186">
        <v>0</v>
      </c>
      <c r="H105" s="186">
        <v>0</v>
      </c>
      <c r="I105" s="185">
        <v>0</v>
      </c>
      <c r="J105" s="185">
        <v>0</v>
      </c>
      <c r="K105" s="178"/>
      <c r="L105" s="73"/>
    </row>
    <row r="106" spans="1:12" x14ac:dyDescent="0.2">
      <c r="A106" s="409" t="s">
        <v>512</v>
      </c>
      <c r="B106" s="409"/>
      <c r="C106" s="409"/>
      <c r="D106" s="409"/>
      <c r="E106" s="187">
        <f>SUM(F106:J106,'5.3b'!E106:H106)</f>
        <v>54836</v>
      </c>
      <c r="F106" s="186">
        <v>41712</v>
      </c>
      <c r="G106" s="186">
        <v>0</v>
      </c>
      <c r="H106" s="186">
        <v>0</v>
      </c>
      <c r="I106" s="185">
        <v>0</v>
      </c>
      <c r="J106" s="185">
        <v>0</v>
      </c>
      <c r="K106" s="178"/>
      <c r="L106" s="73"/>
    </row>
    <row r="107" spans="1:12" x14ac:dyDescent="0.2">
      <c r="A107" s="409" t="s">
        <v>688</v>
      </c>
      <c r="B107" s="409"/>
      <c r="C107" s="409"/>
      <c r="D107" s="409"/>
      <c r="E107" s="187">
        <f>SUM(F107:J107,'5.3b'!E107:H107)</f>
        <v>610</v>
      </c>
      <c r="F107" s="186">
        <v>0</v>
      </c>
      <c r="G107" s="186">
        <v>0</v>
      </c>
      <c r="H107" s="186">
        <v>0</v>
      </c>
      <c r="I107" s="185">
        <v>0</v>
      </c>
      <c r="J107" s="185">
        <v>0</v>
      </c>
      <c r="K107" s="178"/>
      <c r="L107" s="73"/>
    </row>
    <row r="108" spans="1:12" x14ac:dyDescent="0.2">
      <c r="A108" s="409" t="s">
        <v>511</v>
      </c>
      <c r="B108" s="409"/>
      <c r="C108" s="409"/>
      <c r="D108" s="409"/>
      <c r="E108" s="187">
        <f>SUM(F108:J108,'5.3b'!E108:H108)</f>
        <v>28706</v>
      </c>
      <c r="F108" s="186">
        <v>0</v>
      </c>
      <c r="G108" s="186">
        <v>0</v>
      </c>
      <c r="H108" s="186">
        <v>0</v>
      </c>
      <c r="I108" s="185">
        <v>0</v>
      </c>
      <c r="J108" s="185">
        <v>0</v>
      </c>
      <c r="K108" s="178"/>
      <c r="L108" s="73"/>
    </row>
    <row r="109" spans="1:12" x14ac:dyDescent="0.2">
      <c r="A109" s="409" t="s">
        <v>510</v>
      </c>
      <c r="B109" s="409"/>
      <c r="C109" s="409"/>
      <c r="D109" s="409"/>
      <c r="E109" s="187">
        <f>SUM(F109:J109,'5.3b'!E109:H109)</f>
        <v>47805</v>
      </c>
      <c r="F109" s="186">
        <v>10113</v>
      </c>
      <c r="G109" s="186">
        <v>2266</v>
      </c>
      <c r="H109" s="186">
        <v>8760</v>
      </c>
      <c r="I109" s="185">
        <v>0</v>
      </c>
      <c r="J109" s="185">
        <v>0</v>
      </c>
      <c r="K109" s="178"/>
      <c r="L109" s="73"/>
    </row>
    <row r="110" spans="1:12" x14ac:dyDescent="0.2">
      <c r="A110" s="409" t="s">
        <v>689</v>
      </c>
      <c r="B110" s="409"/>
      <c r="C110" s="409"/>
      <c r="D110" s="409"/>
      <c r="E110" s="187">
        <f>SUM(F110:J110,'5.3b'!E110:H110)</f>
        <v>1994</v>
      </c>
      <c r="F110" s="186">
        <v>0</v>
      </c>
      <c r="G110" s="186">
        <v>0</v>
      </c>
      <c r="H110" s="186">
        <v>0</v>
      </c>
      <c r="I110" s="185">
        <v>0</v>
      </c>
      <c r="J110" s="185">
        <v>0</v>
      </c>
      <c r="K110" s="178"/>
      <c r="L110" s="73"/>
    </row>
    <row r="111" spans="1:12" x14ac:dyDescent="0.2">
      <c r="A111" s="409" t="s">
        <v>509</v>
      </c>
      <c r="B111" s="409"/>
      <c r="C111" s="409"/>
      <c r="D111" s="409"/>
      <c r="E111" s="187">
        <f>SUM(F111:J111,'5.3b'!E111:H111)</f>
        <v>2504</v>
      </c>
      <c r="F111" s="186">
        <v>0</v>
      </c>
      <c r="G111" s="186">
        <v>0</v>
      </c>
      <c r="H111" s="186">
        <v>0</v>
      </c>
      <c r="I111" s="185">
        <v>0</v>
      </c>
      <c r="J111" s="185">
        <v>0</v>
      </c>
      <c r="K111" s="178"/>
      <c r="L111" s="73"/>
    </row>
    <row r="112" spans="1:12" x14ac:dyDescent="0.2">
      <c r="A112" s="409" t="s">
        <v>508</v>
      </c>
      <c r="B112" s="409"/>
      <c r="C112" s="409"/>
      <c r="D112" s="409"/>
      <c r="E112" s="187">
        <f>SUM(F112:J112,'5.3b'!E112:H112)</f>
        <v>23504</v>
      </c>
      <c r="F112" s="186">
        <v>14913</v>
      </c>
      <c r="G112" s="186">
        <v>3985</v>
      </c>
      <c r="H112" s="186">
        <v>0</v>
      </c>
      <c r="I112" s="185">
        <v>0</v>
      </c>
      <c r="J112" s="185">
        <v>0</v>
      </c>
      <c r="K112" s="178"/>
      <c r="L112" s="73"/>
    </row>
    <row r="113" spans="1:12" x14ac:dyDescent="0.2">
      <c r="A113" s="409" t="s">
        <v>690</v>
      </c>
      <c r="B113" s="409"/>
      <c r="C113" s="409"/>
      <c r="D113" s="409"/>
      <c r="E113" s="187">
        <f>SUM(F113:J113,'5.3b'!E113:H113)</f>
        <v>8995</v>
      </c>
      <c r="F113" s="186">
        <v>0</v>
      </c>
      <c r="G113" s="186">
        <v>0</v>
      </c>
      <c r="H113" s="186">
        <v>0</v>
      </c>
      <c r="I113" s="185">
        <v>0</v>
      </c>
      <c r="J113" s="185">
        <v>0</v>
      </c>
      <c r="K113" s="178"/>
      <c r="L113" s="73"/>
    </row>
    <row r="114" spans="1:12" x14ac:dyDescent="0.2">
      <c r="A114" s="409" t="s">
        <v>691</v>
      </c>
      <c r="B114" s="409"/>
      <c r="C114" s="409"/>
      <c r="D114" s="409"/>
      <c r="E114" s="187">
        <f>SUM(F114:J114,'5.3b'!E114:H114)</f>
        <v>3184</v>
      </c>
      <c r="F114" s="186">
        <v>0</v>
      </c>
      <c r="G114" s="186">
        <v>0</v>
      </c>
      <c r="H114" s="186">
        <v>0</v>
      </c>
      <c r="I114" s="185">
        <v>0</v>
      </c>
      <c r="J114" s="185">
        <v>0</v>
      </c>
      <c r="K114" s="178"/>
      <c r="L114" s="73"/>
    </row>
    <row r="115" spans="1:12" x14ac:dyDescent="0.2">
      <c r="A115" s="409" t="s">
        <v>507</v>
      </c>
      <c r="B115" s="409"/>
      <c r="C115" s="409"/>
      <c r="D115" s="409"/>
      <c r="E115" s="187">
        <f>SUM(F115:J115,'5.3b'!E115:H115)</f>
        <v>9033</v>
      </c>
      <c r="F115" s="186">
        <v>0</v>
      </c>
      <c r="G115" s="186">
        <v>0</v>
      </c>
      <c r="H115" s="186">
        <v>0</v>
      </c>
      <c r="I115" s="185">
        <v>0</v>
      </c>
      <c r="J115" s="185">
        <v>0</v>
      </c>
      <c r="K115" s="178"/>
      <c r="L115" s="73"/>
    </row>
    <row r="116" spans="1:12" x14ac:dyDescent="0.2">
      <c r="A116" s="409" t="s">
        <v>506</v>
      </c>
      <c r="B116" s="409"/>
      <c r="C116" s="409"/>
      <c r="D116" s="409"/>
      <c r="E116" s="187">
        <f>SUM(F116:J116,'5.3b'!E116:H116)</f>
        <v>21411</v>
      </c>
      <c r="F116" s="186">
        <v>11323</v>
      </c>
      <c r="G116" s="186">
        <v>0</v>
      </c>
      <c r="H116" s="186">
        <v>0</v>
      </c>
      <c r="I116" s="185">
        <v>0</v>
      </c>
      <c r="J116" s="185">
        <v>0</v>
      </c>
      <c r="K116" s="178"/>
      <c r="L116" s="73"/>
    </row>
    <row r="117" spans="1:12" x14ac:dyDescent="0.2">
      <c r="A117" s="409" t="s">
        <v>505</v>
      </c>
      <c r="B117" s="409"/>
      <c r="C117" s="409"/>
      <c r="D117" s="409"/>
      <c r="E117" s="187">
        <f>SUM(F117:J117,'5.3b'!E117:H117)</f>
        <v>16257</v>
      </c>
      <c r="F117" s="186">
        <v>0</v>
      </c>
      <c r="G117" s="186">
        <v>0</v>
      </c>
      <c r="H117" s="186">
        <v>0</v>
      </c>
      <c r="I117" s="185">
        <v>0</v>
      </c>
      <c r="J117" s="185">
        <v>0</v>
      </c>
      <c r="K117" s="178"/>
      <c r="L117" s="73"/>
    </row>
    <row r="118" spans="1:12" x14ac:dyDescent="0.2">
      <c r="A118" s="409" t="s">
        <v>504</v>
      </c>
      <c r="B118" s="409"/>
      <c r="C118" s="409"/>
      <c r="D118" s="409"/>
      <c r="E118" s="187">
        <f>SUM(F118:J118,'5.3b'!E118:H118)</f>
        <v>89242</v>
      </c>
      <c r="F118" s="186">
        <v>47733</v>
      </c>
      <c r="G118" s="186">
        <v>8500</v>
      </c>
      <c r="H118" s="186">
        <v>0</v>
      </c>
      <c r="I118" s="185">
        <v>2560</v>
      </c>
      <c r="J118" s="185">
        <v>0</v>
      </c>
      <c r="K118" s="178"/>
      <c r="L118" s="73"/>
    </row>
    <row r="119" spans="1:12" x14ac:dyDescent="0.2">
      <c r="A119" s="409" t="s">
        <v>692</v>
      </c>
      <c r="B119" s="409"/>
      <c r="C119" s="409"/>
      <c r="D119" s="409"/>
      <c r="E119" s="187">
        <f>SUM(F119:J119,'5.3b'!E119:H119)</f>
        <v>7065</v>
      </c>
      <c r="F119" s="186">
        <v>0</v>
      </c>
      <c r="G119" s="186">
        <v>0</v>
      </c>
      <c r="H119" s="186">
        <v>0</v>
      </c>
      <c r="I119" s="185">
        <v>0</v>
      </c>
      <c r="J119" s="185">
        <v>0</v>
      </c>
      <c r="K119" s="178"/>
      <c r="L119" s="73"/>
    </row>
    <row r="120" spans="1:12" x14ac:dyDescent="0.2">
      <c r="A120" s="409" t="s">
        <v>693</v>
      </c>
      <c r="B120" s="409"/>
      <c r="C120" s="409"/>
      <c r="D120" s="409"/>
      <c r="E120" s="187">
        <f>SUM(F120:J120,'5.3b'!E120:H120)</f>
        <v>11851</v>
      </c>
      <c r="F120" s="186">
        <v>0</v>
      </c>
      <c r="G120" s="186">
        <v>0</v>
      </c>
      <c r="H120" s="186">
        <v>0</v>
      </c>
      <c r="I120" s="185">
        <v>0</v>
      </c>
      <c r="J120" s="185">
        <v>0</v>
      </c>
      <c r="K120" s="178"/>
      <c r="L120" s="73"/>
    </row>
    <row r="121" spans="1:12" x14ac:dyDescent="0.2">
      <c r="A121" s="409" t="s">
        <v>503</v>
      </c>
      <c r="B121" s="409"/>
      <c r="C121" s="409"/>
      <c r="D121" s="409"/>
      <c r="E121" s="187">
        <f>SUM(F121:J121,'5.3b'!E121:H121)</f>
        <v>17999</v>
      </c>
      <c r="F121" s="186">
        <v>1841</v>
      </c>
      <c r="G121" s="186">
        <v>363</v>
      </c>
      <c r="H121" s="186">
        <v>0</v>
      </c>
      <c r="I121" s="185">
        <v>0</v>
      </c>
      <c r="J121" s="185">
        <v>0</v>
      </c>
      <c r="K121" s="178"/>
      <c r="L121" s="73"/>
    </row>
    <row r="122" spans="1:12" x14ac:dyDescent="0.2">
      <c r="A122" s="409" t="s">
        <v>694</v>
      </c>
      <c r="B122" s="409"/>
      <c r="C122" s="409"/>
      <c r="D122" s="409"/>
      <c r="E122" s="187">
        <f>SUM(F122:J122,'5.3b'!E122:H122)</f>
        <v>937</v>
      </c>
      <c r="F122" s="186">
        <v>0</v>
      </c>
      <c r="G122" s="186">
        <v>0</v>
      </c>
      <c r="H122" s="186">
        <v>0</v>
      </c>
      <c r="I122" s="185">
        <v>0</v>
      </c>
      <c r="J122" s="185">
        <v>0</v>
      </c>
      <c r="K122" s="178"/>
      <c r="L122" s="73"/>
    </row>
    <row r="123" spans="1:12" x14ac:dyDescent="0.2">
      <c r="A123" s="409" t="s">
        <v>502</v>
      </c>
      <c r="B123" s="409"/>
      <c r="C123" s="409"/>
      <c r="D123" s="409"/>
      <c r="E123" s="187">
        <f>SUM(F123:J123,'5.3b'!E123:H123)</f>
        <v>175424</v>
      </c>
      <c r="F123" s="186">
        <v>52776</v>
      </c>
      <c r="G123" s="186">
        <v>22185</v>
      </c>
      <c r="H123" s="186">
        <v>54051</v>
      </c>
      <c r="I123" s="185">
        <v>0</v>
      </c>
      <c r="J123" s="185">
        <v>0</v>
      </c>
      <c r="K123" s="178"/>
      <c r="L123" s="73"/>
    </row>
    <row r="124" spans="1:12" x14ac:dyDescent="0.2">
      <c r="A124" s="409" t="s">
        <v>501</v>
      </c>
      <c r="B124" s="409"/>
      <c r="C124" s="409"/>
      <c r="D124" s="409"/>
      <c r="E124" s="187">
        <f>SUM(F124:J124,'5.3b'!E124:H124)</f>
        <v>37104</v>
      </c>
      <c r="F124" s="186">
        <v>5765</v>
      </c>
      <c r="G124" s="186">
        <v>1082</v>
      </c>
      <c r="H124" s="186">
        <v>0</v>
      </c>
      <c r="I124" s="185">
        <v>0</v>
      </c>
      <c r="J124" s="185">
        <v>0</v>
      </c>
      <c r="K124" s="178"/>
      <c r="L124" s="73"/>
    </row>
    <row r="125" spans="1:12" x14ac:dyDescent="0.2">
      <c r="A125" s="409" t="s">
        <v>695</v>
      </c>
      <c r="B125" s="409"/>
      <c r="C125" s="409"/>
      <c r="D125" s="409"/>
      <c r="E125" s="187">
        <f>SUM(F125:J125,'5.3b'!E125:H125)</f>
        <v>9983</v>
      </c>
      <c r="F125" s="186">
        <v>0</v>
      </c>
      <c r="G125" s="186">
        <v>0</v>
      </c>
      <c r="H125" s="186">
        <v>0</v>
      </c>
      <c r="I125" s="185">
        <v>0</v>
      </c>
      <c r="J125" s="185">
        <v>0</v>
      </c>
      <c r="K125" s="178"/>
      <c r="L125" s="73"/>
    </row>
    <row r="126" spans="1:12" x14ac:dyDescent="0.2">
      <c r="A126" s="409" t="s">
        <v>500</v>
      </c>
      <c r="B126" s="409"/>
      <c r="C126" s="409"/>
      <c r="D126" s="409"/>
      <c r="E126" s="187">
        <f>SUM(F126:J126,'5.3b'!E126:H126)</f>
        <v>11561</v>
      </c>
      <c r="F126" s="186">
        <v>0</v>
      </c>
      <c r="G126" s="186">
        <v>0</v>
      </c>
      <c r="H126" s="186">
        <v>2924</v>
      </c>
      <c r="I126" s="185">
        <v>0</v>
      </c>
      <c r="J126" s="185">
        <v>0</v>
      </c>
      <c r="K126" s="178"/>
      <c r="L126" s="73"/>
    </row>
    <row r="127" spans="1:12" ht="22.5" customHeight="1" x14ac:dyDescent="0.2">
      <c r="A127" s="424" t="s">
        <v>499</v>
      </c>
      <c r="B127" s="409"/>
      <c r="C127" s="409"/>
      <c r="D127" s="409"/>
      <c r="E127" s="333">
        <f>SUM(F127:J127,'5.3b'!E127:H127)</f>
        <v>28608</v>
      </c>
      <c r="F127" s="246">
        <v>0</v>
      </c>
      <c r="G127" s="246">
        <v>0</v>
      </c>
      <c r="H127" s="246">
        <v>23744</v>
      </c>
      <c r="I127" s="334">
        <v>0</v>
      </c>
      <c r="J127" s="334">
        <v>0</v>
      </c>
      <c r="K127" s="253"/>
      <c r="L127" s="73"/>
    </row>
    <row r="128" spans="1:12" x14ac:dyDescent="0.2">
      <c r="A128" s="409" t="s">
        <v>498</v>
      </c>
      <c r="B128" s="409"/>
      <c r="C128" s="409"/>
      <c r="D128" s="409"/>
      <c r="E128" s="187">
        <f>SUM(F128:J128,'5.3b'!E128:H128)</f>
        <v>18919</v>
      </c>
      <c r="F128" s="186">
        <v>0</v>
      </c>
      <c r="G128" s="186">
        <v>0</v>
      </c>
      <c r="H128" s="186">
        <v>0</v>
      </c>
      <c r="I128" s="185">
        <v>0</v>
      </c>
      <c r="J128" s="185">
        <v>0</v>
      </c>
      <c r="K128" s="178"/>
      <c r="L128" s="73"/>
    </row>
    <row r="129" spans="1:12" x14ac:dyDescent="0.2">
      <c r="A129" s="409" t="s">
        <v>696</v>
      </c>
      <c r="B129" s="409"/>
      <c r="C129" s="409"/>
      <c r="D129" s="409"/>
      <c r="E129" s="187">
        <f>SUM(F129:J129,'5.3b'!E129:H129)</f>
        <v>3519</v>
      </c>
      <c r="F129" s="186">
        <v>0</v>
      </c>
      <c r="G129" s="186">
        <v>0</v>
      </c>
      <c r="H129" s="186">
        <v>0</v>
      </c>
      <c r="I129" s="185">
        <v>0</v>
      </c>
      <c r="J129" s="185">
        <v>0</v>
      </c>
      <c r="K129" s="178"/>
      <c r="L129" s="73"/>
    </row>
    <row r="130" spans="1:12" x14ac:dyDescent="0.2">
      <c r="A130" s="409" t="s">
        <v>497</v>
      </c>
      <c r="B130" s="409"/>
      <c r="C130" s="409"/>
      <c r="D130" s="409"/>
      <c r="E130" s="187">
        <f>SUM(F130:J130,'5.3b'!E130:H130)</f>
        <v>34643</v>
      </c>
      <c r="F130" s="186">
        <v>6804</v>
      </c>
      <c r="G130" s="186">
        <v>11265</v>
      </c>
      <c r="H130" s="186">
        <v>5054</v>
      </c>
      <c r="I130" s="185">
        <v>0</v>
      </c>
      <c r="J130" s="185">
        <v>0</v>
      </c>
      <c r="K130" s="178"/>
      <c r="L130" s="73"/>
    </row>
    <row r="131" spans="1:12" x14ac:dyDescent="0.2">
      <c r="A131" s="409" t="s">
        <v>496</v>
      </c>
      <c r="B131" s="409"/>
      <c r="C131" s="409"/>
      <c r="D131" s="409"/>
      <c r="E131" s="187">
        <f>SUM(F131:J131,'5.3b'!E131:H131)</f>
        <v>6785</v>
      </c>
      <c r="F131" s="186">
        <v>0</v>
      </c>
      <c r="G131" s="186">
        <v>391</v>
      </c>
      <c r="H131" s="186">
        <v>0</v>
      </c>
      <c r="I131" s="185">
        <v>0</v>
      </c>
      <c r="J131" s="185">
        <v>0</v>
      </c>
      <c r="K131" s="178"/>
      <c r="L131" s="73"/>
    </row>
    <row r="132" spans="1:12" x14ac:dyDescent="0.2">
      <c r="A132" s="409" t="s">
        <v>495</v>
      </c>
      <c r="B132" s="409"/>
      <c r="C132" s="409"/>
      <c r="D132" s="409"/>
      <c r="E132" s="187">
        <f>SUM(F132:J132,'5.3b'!E132:H132)</f>
        <v>28938</v>
      </c>
      <c r="F132" s="186">
        <v>13091</v>
      </c>
      <c r="G132" s="186">
        <v>290</v>
      </c>
      <c r="H132" s="186">
        <v>1351</v>
      </c>
      <c r="I132" s="185">
        <v>0</v>
      </c>
      <c r="J132" s="185">
        <v>0</v>
      </c>
      <c r="K132" s="178"/>
      <c r="L132" s="73"/>
    </row>
    <row r="133" spans="1:12" x14ac:dyDescent="0.2">
      <c r="A133" s="409" t="s">
        <v>494</v>
      </c>
      <c r="B133" s="409"/>
      <c r="C133" s="409"/>
      <c r="D133" s="409"/>
      <c r="E133" s="187">
        <f>SUM(F133:J133,'5.3b'!E133:H133)</f>
        <v>10969</v>
      </c>
      <c r="F133" s="186">
        <v>0</v>
      </c>
      <c r="G133" s="186">
        <v>0</v>
      </c>
      <c r="H133" s="186">
        <v>0</v>
      </c>
      <c r="I133" s="185">
        <v>0</v>
      </c>
      <c r="J133" s="185">
        <v>0</v>
      </c>
      <c r="K133" s="178"/>
      <c r="L133" s="73"/>
    </row>
    <row r="134" spans="1:12" x14ac:dyDescent="0.2">
      <c r="A134" s="410" t="s">
        <v>493</v>
      </c>
      <c r="B134" s="409"/>
      <c r="C134" s="409"/>
      <c r="D134" s="409"/>
      <c r="E134" s="187">
        <f>SUM(F134:J134,'5.3b'!E134:H134)</f>
        <v>19644</v>
      </c>
      <c r="F134" s="186">
        <v>8445</v>
      </c>
      <c r="G134" s="186">
        <v>0</v>
      </c>
      <c r="H134" s="186">
        <v>0</v>
      </c>
      <c r="I134" s="185">
        <v>0</v>
      </c>
      <c r="J134" s="185">
        <v>0</v>
      </c>
      <c r="K134" s="178"/>
      <c r="L134" s="73"/>
    </row>
    <row r="135" spans="1:12" x14ac:dyDescent="0.2">
      <c r="A135" s="409" t="s">
        <v>636</v>
      </c>
      <c r="B135" s="409"/>
      <c r="C135" s="409"/>
      <c r="D135" s="409"/>
      <c r="E135" s="187">
        <f>SUM(F135:J135,'5.3b'!E135:H135)</f>
        <v>134195</v>
      </c>
      <c r="F135" s="186">
        <v>93856</v>
      </c>
      <c r="G135" s="186">
        <v>19099</v>
      </c>
      <c r="H135" s="186">
        <v>0</v>
      </c>
      <c r="I135" s="185">
        <v>0</v>
      </c>
      <c r="J135" s="185">
        <v>0</v>
      </c>
      <c r="K135" s="178"/>
      <c r="L135" s="73"/>
    </row>
    <row r="136" spans="1:12" ht="11.25" customHeight="1" x14ac:dyDescent="0.2">
      <c r="A136" s="410" t="s">
        <v>492</v>
      </c>
      <c r="B136" s="409"/>
      <c r="C136" s="409"/>
      <c r="D136" s="409"/>
      <c r="E136" s="187">
        <f>SUM(F136:J136,'5.3b'!E136:H136)</f>
        <v>2671</v>
      </c>
      <c r="F136" s="186">
        <v>1064</v>
      </c>
      <c r="G136" s="186">
        <v>0</v>
      </c>
      <c r="H136" s="186">
        <v>0</v>
      </c>
      <c r="I136" s="185">
        <v>0</v>
      </c>
      <c r="J136" s="185">
        <v>0</v>
      </c>
      <c r="K136" s="178"/>
      <c r="L136" s="73"/>
    </row>
    <row r="137" spans="1:12" x14ac:dyDescent="0.2">
      <c r="A137" s="409" t="s">
        <v>491</v>
      </c>
      <c r="B137" s="409"/>
      <c r="C137" s="409"/>
      <c r="D137" s="409"/>
      <c r="E137" s="187">
        <f>SUM(F137:J137,'5.3b'!E137:H137)</f>
        <v>1272</v>
      </c>
      <c r="F137" s="186">
        <v>0</v>
      </c>
      <c r="G137" s="186">
        <v>0</v>
      </c>
      <c r="H137" s="186">
        <v>0</v>
      </c>
      <c r="I137" s="185">
        <v>0</v>
      </c>
      <c r="J137" s="185">
        <v>0</v>
      </c>
      <c r="K137" s="178"/>
      <c r="L137" s="73"/>
    </row>
    <row r="138" spans="1:12" x14ac:dyDescent="0.2">
      <c r="A138" s="409" t="s">
        <v>490</v>
      </c>
      <c r="B138" s="409"/>
      <c r="C138" s="409"/>
      <c r="D138" s="409"/>
      <c r="E138" s="187">
        <f>SUM(F138:J138,'5.3b'!E138:H138)</f>
        <v>8759</v>
      </c>
      <c r="F138" s="186">
        <v>0</v>
      </c>
      <c r="G138" s="186">
        <v>860</v>
      </c>
      <c r="H138" s="186">
        <v>0</v>
      </c>
      <c r="I138" s="185">
        <v>0</v>
      </c>
      <c r="J138" s="185">
        <v>0</v>
      </c>
      <c r="K138" s="178"/>
      <c r="L138" s="73"/>
    </row>
    <row r="139" spans="1:12" x14ac:dyDescent="0.2">
      <c r="A139" s="409" t="s">
        <v>489</v>
      </c>
      <c r="B139" s="409"/>
      <c r="C139" s="409"/>
      <c r="D139" s="409"/>
      <c r="E139" s="187">
        <f>SUM(F139:J139,'5.3b'!E139:H139)</f>
        <v>6837</v>
      </c>
      <c r="F139" s="186">
        <v>0</v>
      </c>
      <c r="G139" s="186">
        <v>0</v>
      </c>
      <c r="H139" s="186">
        <v>0</v>
      </c>
      <c r="I139" s="185">
        <v>0</v>
      </c>
      <c r="J139" s="185">
        <v>0</v>
      </c>
      <c r="K139" s="178"/>
      <c r="L139" s="73"/>
    </row>
    <row r="140" spans="1:12" ht="11.25" customHeight="1" x14ac:dyDescent="0.2">
      <c r="A140" s="409" t="s">
        <v>488</v>
      </c>
      <c r="B140" s="409"/>
      <c r="C140" s="409"/>
      <c r="D140" s="409"/>
      <c r="E140" s="187">
        <f>SUM(F140:J140,'5.3b'!E140:H140)</f>
        <v>66009</v>
      </c>
      <c r="F140" s="186">
        <v>27631</v>
      </c>
      <c r="G140" s="186">
        <v>9271</v>
      </c>
      <c r="H140" s="186">
        <v>1385</v>
      </c>
      <c r="I140" s="185">
        <v>0</v>
      </c>
      <c r="J140" s="185">
        <v>0</v>
      </c>
      <c r="K140" s="178"/>
      <c r="L140" s="73"/>
    </row>
    <row r="141" spans="1:12" x14ac:dyDescent="0.2">
      <c r="A141" s="409" t="s">
        <v>487</v>
      </c>
      <c r="B141" s="409"/>
      <c r="C141" s="409"/>
      <c r="D141" s="409"/>
      <c r="E141" s="187">
        <f>SUM(F141:J141,'5.3b'!E141:H141)</f>
        <v>146861</v>
      </c>
      <c r="F141" s="186">
        <v>19200</v>
      </c>
      <c r="G141" s="186">
        <v>4906</v>
      </c>
      <c r="H141" s="186">
        <v>1892</v>
      </c>
      <c r="I141" s="185">
        <v>0</v>
      </c>
      <c r="J141" s="185">
        <v>0</v>
      </c>
      <c r="K141" s="178"/>
      <c r="L141" s="73"/>
    </row>
    <row r="142" spans="1:12" x14ac:dyDescent="0.2">
      <c r="A142" s="409" t="s">
        <v>486</v>
      </c>
      <c r="B142" s="409"/>
      <c r="C142" s="409"/>
      <c r="D142" s="409"/>
      <c r="E142" s="187">
        <f>SUM(F142:J142,'5.3b'!E142:H142)</f>
        <v>29296</v>
      </c>
      <c r="F142" s="186">
        <v>16420</v>
      </c>
      <c r="G142" s="186">
        <v>499</v>
      </c>
      <c r="H142" s="186">
        <v>0</v>
      </c>
      <c r="I142" s="185">
        <v>0</v>
      </c>
      <c r="J142" s="185">
        <v>0</v>
      </c>
      <c r="K142" s="178"/>
      <c r="L142" s="73"/>
    </row>
    <row r="143" spans="1:12" x14ac:dyDescent="0.2">
      <c r="A143" s="409" t="s">
        <v>485</v>
      </c>
      <c r="B143" s="409"/>
      <c r="C143" s="409"/>
      <c r="D143" s="409"/>
      <c r="E143" s="187">
        <f>SUM(F143:J143,'5.3b'!E143:H143)</f>
        <v>20136</v>
      </c>
      <c r="F143" s="186">
        <v>8546</v>
      </c>
      <c r="G143" s="186">
        <v>0</v>
      </c>
      <c r="H143" s="186">
        <v>0</v>
      </c>
      <c r="I143" s="185">
        <v>0</v>
      </c>
      <c r="J143" s="185">
        <v>0</v>
      </c>
      <c r="K143" s="178"/>
      <c r="L143" s="73"/>
    </row>
    <row r="144" spans="1:12" x14ac:dyDescent="0.2">
      <c r="A144" s="409" t="s">
        <v>484</v>
      </c>
      <c r="B144" s="409"/>
      <c r="C144" s="409"/>
      <c r="D144" s="409"/>
      <c r="E144" s="187">
        <f>SUM(F144:J144,'5.3b'!E144:H144)</f>
        <v>67126</v>
      </c>
      <c r="F144" s="186">
        <v>18839</v>
      </c>
      <c r="G144" s="186">
        <v>4754</v>
      </c>
      <c r="H144" s="186">
        <v>0</v>
      </c>
      <c r="I144" s="185">
        <v>1140</v>
      </c>
      <c r="J144" s="185">
        <v>0</v>
      </c>
      <c r="K144" s="178"/>
      <c r="L144" s="73"/>
    </row>
    <row r="145" spans="1:12" x14ac:dyDescent="0.2">
      <c r="A145" s="409" t="s">
        <v>483</v>
      </c>
      <c r="B145" s="409"/>
      <c r="C145" s="409"/>
      <c r="D145" s="409"/>
      <c r="E145" s="187">
        <f>SUM(F145:J145,'5.3b'!E145:H145)</f>
        <v>14461</v>
      </c>
      <c r="F145" s="186">
        <v>2252</v>
      </c>
      <c r="G145" s="186">
        <v>422</v>
      </c>
      <c r="H145" s="186">
        <v>0</v>
      </c>
      <c r="I145" s="185">
        <v>0</v>
      </c>
      <c r="J145" s="185">
        <v>0</v>
      </c>
      <c r="K145" s="178"/>
      <c r="L145" s="73"/>
    </row>
    <row r="146" spans="1:12" x14ac:dyDescent="0.2">
      <c r="A146" s="409" t="s">
        <v>482</v>
      </c>
      <c r="B146" s="409"/>
      <c r="C146" s="409"/>
      <c r="D146" s="409"/>
      <c r="E146" s="187">
        <f>SUM(F146:J146,'5.3b'!E146:H146)</f>
        <v>33975</v>
      </c>
      <c r="F146" s="186">
        <v>0</v>
      </c>
      <c r="G146" s="186">
        <v>1043</v>
      </c>
      <c r="H146" s="186">
        <v>0</v>
      </c>
      <c r="I146" s="185">
        <v>0</v>
      </c>
      <c r="J146" s="185">
        <v>0</v>
      </c>
      <c r="K146" s="178"/>
      <c r="L146" s="73"/>
    </row>
    <row r="147" spans="1:12" x14ac:dyDescent="0.2">
      <c r="A147" s="409" t="s">
        <v>481</v>
      </c>
      <c r="B147" s="409"/>
      <c r="C147" s="409"/>
      <c r="D147" s="409"/>
      <c r="E147" s="187">
        <f>SUM(F147:J147,'5.3b'!E147:H147)</f>
        <v>226900</v>
      </c>
      <c r="F147" s="186">
        <v>130492</v>
      </c>
      <c r="G147" s="186">
        <v>6886</v>
      </c>
      <c r="H147" s="186">
        <v>47030</v>
      </c>
      <c r="I147" s="185">
        <v>0</v>
      </c>
      <c r="J147" s="185">
        <v>0</v>
      </c>
      <c r="K147" s="178"/>
      <c r="L147" s="73"/>
    </row>
    <row r="148" spans="1:12" x14ac:dyDescent="0.2">
      <c r="A148" s="409" t="s">
        <v>480</v>
      </c>
      <c r="B148" s="409"/>
      <c r="C148" s="409"/>
      <c r="D148" s="409"/>
      <c r="E148" s="187">
        <f>SUM(F148:J148,'5.3b'!E148:H148)</f>
        <v>28003</v>
      </c>
      <c r="F148" s="186">
        <v>10704</v>
      </c>
      <c r="G148" s="186">
        <v>1167</v>
      </c>
      <c r="H148" s="186">
        <v>966</v>
      </c>
      <c r="I148" s="185">
        <v>1724</v>
      </c>
      <c r="J148" s="185">
        <v>0</v>
      </c>
      <c r="K148" s="178"/>
      <c r="L148" s="73"/>
    </row>
    <row r="149" spans="1:12" x14ac:dyDescent="0.2">
      <c r="A149" s="409" t="s">
        <v>479</v>
      </c>
      <c r="B149" s="409"/>
      <c r="C149" s="409"/>
      <c r="D149" s="409"/>
      <c r="E149" s="187">
        <f>SUM(F149:J149,'5.3b'!E149:H149)</f>
        <v>6392</v>
      </c>
      <c r="F149" s="186">
        <v>0</v>
      </c>
      <c r="G149" s="186">
        <v>1410</v>
      </c>
      <c r="H149" s="186">
        <v>0</v>
      </c>
      <c r="I149" s="185">
        <v>0</v>
      </c>
      <c r="J149" s="185">
        <v>0</v>
      </c>
      <c r="K149" s="178"/>
      <c r="L149" s="73"/>
    </row>
    <row r="150" spans="1:12" x14ac:dyDescent="0.2">
      <c r="A150" s="409" t="s">
        <v>478</v>
      </c>
      <c r="B150" s="409"/>
      <c r="C150" s="409"/>
      <c r="D150" s="409"/>
      <c r="E150" s="187">
        <f>SUM(F150:J150,'5.3b'!E150:H150)</f>
        <v>14090</v>
      </c>
      <c r="F150" s="186">
        <v>0</v>
      </c>
      <c r="G150" s="186">
        <v>0</v>
      </c>
      <c r="H150" s="186">
        <v>0</v>
      </c>
      <c r="I150" s="185">
        <v>0</v>
      </c>
      <c r="J150" s="185">
        <v>0</v>
      </c>
      <c r="K150" s="178"/>
      <c r="L150" s="73"/>
    </row>
    <row r="151" spans="1:12" x14ac:dyDescent="0.2">
      <c r="A151" s="409" t="s">
        <v>477</v>
      </c>
      <c r="B151" s="409"/>
      <c r="C151" s="409"/>
      <c r="D151" s="409"/>
      <c r="E151" s="187">
        <f>SUM(F151:J151,'5.3b'!E151:H151)</f>
        <v>2970</v>
      </c>
      <c r="F151" s="186">
        <v>0</v>
      </c>
      <c r="G151" s="186">
        <v>0</v>
      </c>
      <c r="H151" s="186">
        <v>0</v>
      </c>
      <c r="I151" s="185">
        <v>0</v>
      </c>
      <c r="J151" s="185">
        <v>0</v>
      </c>
      <c r="K151" s="178"/>
      <c r="L151" s="73"/>
    </row>
    <row r="152" spans="1:12" x14ac:dyDescent="0.2">
      <c r="A152" s="409" t="s">
        <v>476</v>
      </c>
      <c r="B152" s="409"/>
      <c r="C152" s="409"/>
      <c r="D152" s="409"/>
      <c r="E152" s="187">
        <f>SUM(F152:J152,'5.3b'!E152:H152)</f>
        <v>33742</v>
      </c>
      <c r="F152" s="186">
        <v>16520</v>
      </c>
      <c r="G152" s="186">
        <v>0</v>
      </c>
      <c r="H152" s="186">
        <v>0</v>
      </c>
      <c r="I152" s="185">
        <v>0</v>
      </c>
      <c r="J152" s="185">
        <v>0</v>
      </c>
      <c r="K152" s="178"/>
      <c r="L152" s="73"/>
    </row>
    <row r="153" spans="1:12" x14ac:dyDescent="0.2">
      <c r="A153" s="409" t="s">
        <v>475</v>
      </c>
      <c r="B153" s="409"/>
      <c r="C153" s="409"/>
      <c r="D153" s="409"/>
      <c r="E153" s="187">
        <f>SUM(F153:J153,'5.3b'!E153:H153)</f>
        <v>8395</v>
      </c>
      <c r="F153" s="186">
        <v>3286</v>
      </c>
      <c r="G153" s="186">
        <v>0</v>
      </c>
      <c r="H153" s="186">
        <v>0</v>
      </c>
      <c r="I153" s="185">
        <v>0</v>
      </c>
      <c r="J153" s="185">
        <v>0</v>
      </c>
      <c r="K153" s="178"/>
      <c r="L153" s="73"/>
    </row>
    <row r="154" spans="1:12" x14ac:dyDescent="0.2">
      <c r="A154" s="409" t="s">
        <v>697</v>
      </c>
      <c r="B154" s="409"/>
      <c r="C154" s="409"/>
      <c r="D154" s="409"/>
      <c r="E154" s="187">
        <f>SUM(F154:J154,'5.3b'!E154:H154)</f>
        <v>2741</v>
      </c>
      <c r="F154" s="186">
        <v>0</v>
      </c>
      <c r="G154" s="186">
        <v>0</v>
      </c>
      <c r="H154" s="186">
        <v>0</v>
      </c>
      <c r="I154" s="185">
        <v>0</v>
      </c>
      <c r="J154" s="185">
        <v>0</v>
      </c>
      <c r="K154" s="178"/>
      <c r="L154" s="73"/>
    </row>
    <row r="155" spans="1:12" x14ac:dyDescent="0.2">
      <c r="A155" s="409" t="s">
        <v>474</v>
      </c>
      <c r="B155" s="409"/>
      <c r="C155" s="409"/>
      <c r="D155" s="409"/>
      <c r="E155" s="187">
        <f>SUM(F155:J155,'5.3b'!E155:H155)</f>
        <v>122447</v>
      </c>
      <c r="F155" s="186">
        <v>27342</v>
      </c>
      <c r="G155" s="186">
        <v>12256</v>
      </c>
      <c r="H155" s="186">
        <v>0</v>
      </c>
      <c r="I155" s="185">
        <v>0</v>
      </c>
      <c r="J155" s="185">
        <v>0</v>
      </c>
      <c r="K155" s="178"/>
      <c r="L155" s="73"/>
    </row>
    <row r="156" spans="1:12" x14ac:dyDescent="0.2">
      <c r="A156" s="409" t="s">
        <v>473</v>
      </c>
      <c r="B156" s="409"/>
      <c r="C156" s="409"/>
      <c r="D156" s="409"/>
      <c r="E156" s="187">
        <f>SUM(F156:J156,'5.3b'!E156:H156)</f>
        <v>11994</v>
      </c>
      <c r="F156" s="186">
        <v>0</v>
      </c>
      <c r="G156" s="186">
        <v>720</v>
      </c>
      <c r="H156" s="186">
        <v>0</v>
      </c>
      <c r="I156" s="185">
        <v>0</v>
      </c>
      <c r="J156" s="185">
        <v>0</v>
      </c>
      <c r="K156" s="178"/>
      <c r="L156" s="73"/>
    </row>
    <row r="157" spans="1:12" x14ac:dyDescent="0.2">
      <c r="A157" s="409" t="s">
        <v>472</v>
      </c>
      <c r="B157" s="409"/>
      <c r="C157" s="409"/>
      <c r="D157" s="409"/>
      <c r="E157" s="187">
        <f>SUM(F157:J157,'5.3b'!E157:H157)</f>
        <v>22782</v>
      </c>
      <c r="F157" s="186">
        <v>7078</v>
      </c>
      <c r="G157" s="186">
        <v>0</v>
      </c>
      <c r="H157" s="186">
        <v>0</v>
      </c>
      <c r="I157" s="185">
        <v>0</v>
      </c>
      <c r="J157" s="185">
        <v>0</v>
      </c>
      <c r="K157" s="178"/>
      <c r="L157" s="73"/>
    </row>
    <row r="158" spans="1:12" x14ac:dyDescent="0.2">
      <c r="A158" s="409" t="s">
        <v>471</v>
      </c>
      <c r="B158" s="409"/>
      <c r="C158" s="409"/>
      <c r="D158" s="409"/>
      <c r="E158" s="187">
        <f>SUM(F158:J158,'5.3b'!E158:H158)</f>
        <v>11293</v>
      </c>
      <c r="F158" s="186">
        <v>0</v>
      </c>
      <c r="G158" s="186">
        <v>0</v>
      </c>
      <c r="H158" s="186">
        <v>0</v>
      </c>
      <c r="I158" s="185">
        <v>0</v>
      </c>
      <c r="J158" s="185">
        <v>0</v>
      </c>
      <c r="K158" s="178"/>
      <c r="L158" s="73"/>
    </row>
    <row r="159" spans="1:12" x14ac:dyDescent="0.2">
      <c r="A159" s="409" t="s">
        <v>470</v>
      </c>
      <c r="B159" s="409"/>
      <c r="C159" s="409"/>
      <c r="D159" s="409"/>
      <c r="E159" s="187">
        <f>SUM(F159:J159,'5.3b'!E159:H159)</f>
        <v>49434</v>
      </c>
      <c r="F159" s="186">
        <v>10195</v>
      </c>
      <c r="G159" s="186">
        <v>803</v>
      </c>
      <c r="H159" s="186">
        <v>0</v>
      </c>
      <c r="I159" s="185">
        <v>0</v>
      </c>
      <c r="J159" s="185">
        <v>0</v>
      </c>
      <c r="K159" s="178"/>
      <c r="L159" s="73"/>
    </row>
    <row r="160" spans="1:12" x14ac:dyDescent="0.2">
      <c r="A160" s="409" t="s">
        <v>469</v>
      </c>
      <c r="B160" s="409"/>
      <c r="C160" s="409"/>
      <c r="D160" s="409"/>
      <c r="E160" s="187">
        <f>SUM(F160:J160,'5.3b'!E160:H160)</f>
        <v>31809</v>
      </c>
      <c r="F160" s="186">
        <v>0</v>
      </c>
      <c r="G160" s="186">
        <v>0</v>
      </c>
      <c r="H160" s="186">
        <v>0</v>
      </c>
      <c r="I160" s="185">
        <v>0</v>
      </c>
      <c r="J160" s="185">
        <v>0</v>
      </c>
      <c r="K160" s="178"/>
      <c r="L160" s="73"/>
    </row>
    <row r="161" spans="1:12" x14ac:dyDescent="0.2">
      <c r="A161" s="409" t="s">
        <v>698</v>
      </c>
      <c r="B161" s="409"/>
      <c r="C161" s="409"/>
      <c r="D161" s="409"/>
      <c r="E161" s="187">
        <f>SUM(F161:J161,'5.3b'!E161:H161)</f>
        <v>1206</v>
      </c>
      <c r="F161" s="186">
        <v>0</v>
      </c>
      <c r="G161" s="186">
        <v>0</v>
      </c>
      <c r="H161" s="186">
        <v>0</v>
      </c>
      <c r="I161" s="185">
        <v>0</v>
      </c>
      <c r="J161" s="185">
        <v>0</v>
      </c>
      <c r="K161" s="178"/>
      <c r="L161" s="73"/>
    </row>
    <row r="162" spans="1:12" x14ac:dyDescent="0.2">
      <c r="A162" s="409" t="s">
        <v>468</v>
      </c>
      <c r="B162" s="409"/>
      <c r="C162" s="409"/>
      <c r="D162" s="409"/>
      <c r="E162" s="187">
        <f>SUM(F162:J162,'5.3b'!E162:H162)</f>
        <v>5539</v>
      </c>
      <c r="F162" s="186">
        <v>0</v>
      </c>
      <c r="G162" s="186">
        <v>0</v>
      </c>
      <c r="H162" s="186">
        <v>0</v>
      </c>
      <c r="I162" s="185">
        <v>0</v>
      </c>
      <c r="J162" s="185">
        <v>0</v>
      </c>
      <c r="K162" s="178"/>
      <c r="L162" s="73"/>
    </row>
    <row r="163" spans="1:12" x14ac:dyDescent="0.2">
      <c r="A163" s="409" t="s">
        <v>699</v>
      </c>
      <c r="B163" s="409"/>
      <c r="C163" s="409"/>
      <c r="D163" s="409"/>
      <c r="E163" s="187">
        <f>SUM(F163:J163,'5.3b'!E163:H163)</f>
        <v>23471</v>
      </c>
      <c r="F163" s="186">
        <v>0</v>
      </c>
      <c r="G163" s="186">
        <v>0</v>
      </c>
      <c r="H163" s="186">
        <v>0</v>
      </c>
      <c r="I163" s="185">
        <v>0</v>
      </c>
      <c r="J163" s="185">
        <v>0</v>
      </c>
      <c r="K163" s="178"/>
      <c r="L163" s="73"/>
    </row>
    <row r="164" spans="1:12" x14ac:dyDescent="0.2">
      <c r="A164" s="409" t="s">
        <v>467</v>
      </c>
      <c r="B164" s="409"/>
      <c r="C164" s="409"/>
      <c r="D164" s="409"/>
      <c r="E164" s="187">
        <f>SUM(F164:J164,'5.3b'!E164:H164)</f>
        <v>10582</v>
      </c>
      <c r="F164" s="186">
        <v>0</v>
      </c>
      <c r="G164" s="186">
        <v>1036</v>
      </c>
      <c r="H164" s="186">
        <v>0</v>
      </c>
      <c r="I164" s="185">
        <v>0</v>
      </c>
      <c r="J164" s="185">
        <v>0</v>
      </c>
      <c r="K164" s="178"/>
      <c r="L164" s="73"/>
    </row>
    <row r="165" spans="1:12" x14ac:dyDescent="0.2">
      <c r="A165" s="409" t="s">
        <v>466</v>
      </c>
      <c r="B165" s="409"/>
      <c r="C165" s="409"/>
      <c r="D165" s="409"/>
      <c r="E165" s="187">
        <f>SUM(F165:J165,'5.3b'!E165:H165)</f>
        <v>25265</v>
      </c>
      <c r="F165" s="186">
        <v>0</v>
      </c>
      <c r="G165" s="186">
        <v>0</v>
      </c>
      <c r="H165" s="186">
        <v>0</v>
      </c>
      <c r="I165" s="185">
        <v>0</v>
      </c>
      <c r="J165" s="185">
        <v>0</v>
      </c>
      <c r="K165" s="178"/>
      <c r="L165" s="73"/>
    </row>
    <row r="166" spans="1:12" x14ac:dyDescent="0.2">
      <c r="A166" s="409" t="s">
        <v>465</v>
      </c>
      <c r="B166" s="409"/>
      <c r="C166" s="409"/>
      <c r="D166" s="409"/>
      <c r="E166" s="187">
        <f>SUM(F166:J166,'5.3b'!E166:H166)</f>
        <v>7723</v>
      </c>
      <c r="F166" s="186">
        <v>253</v>
      </c>
      <c r="G166" s="186">
        <v>0</v>
      </c>
      <c r="H166" s="186">
        <v>0</v>
      </c>
      <c r="I166" s="185">
        <v>0</v>
      </c>
      <c r="J166" s="185">
        <v>0</v>
      </c>
      <c r="K166" s="178"/>
      <c r="L166" s="73"/>
    </row>
    <row r="167" spans="1:12" x14ac:dyDescent="0.2">
      <c r="A167" s="409" t="s">
        <v>464</v>
      </c>
      <c r="B167" s="409"/>
      <c r="C167" s="409"/>
      <c r="D167" s="409"/>
      <c r="E167" s="187">
        <f>SUM(F167:J167,'5.3b'!E167:H167)</f>
        <v>20130</v>
      </c>
      <c r="F167" s="186">
        <v>1024</v>
      </c>
      <c r="G167" s="186">
        <v>1123</v>
      </c>
      <c r="H167" s="186">
        <v>0</v>
      </c>
      <c r="I167" s="185">
        <v>0</v>
      </c>
      <c r="J167" s="185">
        <v>0</v>
      </c>
      <c r="K167" s="178"/>
      <c r="L167" s="73"/>
    </row>
    <row r="168" spans="1:12" x14ac:dyDescent="0.2">
      <c r="A168" s="409" t="s">
        <v>463</v>
      </c>
      <c r="B168" s="409"/>
      <c r="C168" s="409"/>
      <c r="D168" s="409"/>
      <c r="E168" s="187">
        <f>SUM(F168:J168,'5.3b'!E168:H168)</f>
        <v>6033</v>
      </c>
      <c r="F168" s="186">
        <v>2538</v>
      </c>
      <c r="G168" s="186">
        <v>0</v>
      </c>
      <c r="H168" s="186">
        <v>0</v>
      </c>
      <c r="I168" s="185">
        <v>0</v>
      </c>
      <c r="J168" s="185">
        <v>0</v>
      </c>
      <c r="K168" s="178"/>
      <c r="L168" s="73"/>
    </row>
    <row r="169" spans="1:12" x14ac:dyDescent="0.2">
      <c r="A169" s="409" t="s">
        <v>462</v>
      </c>
      <c r="B169" s="409"/>
      <c r="C169" s="409"/>
      <c r="D169" s="409"/>
      <c r="E169" s="187">
        <f>SUM(F169:J169,'5.3b'!E169:H169)</f>
        <v>4062</v>
      </c>
      <c r="F169" s="186">
        <v>0</v>
      </c>
      <c r="G169" s="186">
        <v>0</v>
      </c>
      <c r="H169" s="186">
        <v>0</v>
      </c>
      <c r="I169" s="185">
        <v>0</v>
      </c>
      <c r="J169" s="185">
        <v>0</v>
      </c>
      <c r="K169" s="178"/>
      <c r="L169" s="73"/>
    </row>
    <row r="170" spans="1:12" x14ac:dyDescent="0.2">
      <c r="A170" s="409" t="s">
        <v>461</v>
      </c>
      <c r="B170" s="409"/>
      <c r="C170" s="409"/>
      <c r="D170" s="409"/>
      <c r="E170" s="187">
        <f>SUM(F170:J170,'5.3b'!E170:H170)</f>
        <v>7139</v>
      </c>
      <c r="F170" s="186">
        <v>0</v>
      </c>
      <c r="G170" s="186">
        <v>0</v>
      </c>
      <c r="H170" s="186">
        <v>0</v>
      </c>
      <c r="I170" s="185">
        <v>0</v>
      </c>
      <c r="J170" s="185">
        <v>0</v>
      </c>
      <c r="K170" s="178"/>
      <c r="L170" s="73"/>
    </row>
    <row r="171" spans="1:12" x14ac:dyDescent="0.2">
      <c r="A171" s="409" t="s">
        <v>460</v>
      </c>
      <c r="B171" s="409"/>
      <c r="C171" s="409"/>
      <c r="D171" s="409"/>
      <c r="E171" s="187">
        <f>SUM(F171:J171,'5.3b'!E171:H171)</f>
        <v>77665</v>
      </c>
      <c r="F171" s="186">
        <v>8866</v>
      </c>
      <c r="G171" s="186">
        <v>13152</v>
      </c>
      <c r="H171" s="186">
        <v>0</v>
      </c>
      <c r="I171" s="185">
        <v>0</v>
      </c>
      <c r="J171" s="185">
        <v>0</v>
      </c>
      <c r="K171" s="178"/>
      <c r="L171" s="73"/>
    </row>
    <row r="172" spans="1:12" x14ac:dyDescent="0.2">
      <c r="A172" s="409" t="s">
        <v>459</v>
      </c>
      <c r="B172" s="409"/>
      <c r="C172" s="409"/>
      <c r="D172" s="409"/>
      <c r="E172" s="187">
        <f>SUM(F172:J172,'5.3b'!E172:H172)</f>
        <v>13489</v>
      </c>
      <c r="F172" s="186">
        <v>0</v>
      </c>
      <c r="G172" s="186">
        <v>266</v>
      </c>
      <c r="H172" s="186">
        <v>0</v>
      </c>
      <c r="I172" s="185">
        <v>0</v>
      </c>
      <c r="J172" s="185">
        <v>0</v>
      </c>
      <c r="K172" s="178"/>
      <c r="L172" s="73"/>
    </row>
    <row r="173" spans="1:12" x14ac:dyDescent="0.2">
      <c r="A173" s="409" t="s">
        <v>700</v>
      </c>
      <c r="B173" s="409"/>
      <c r="C173" s="409"/>
      <c r="D173" s="409"/>
      <c r="E173" s="187">
        <f>SUM(F173:J173,'5.3b'!E173:H173)</f>
        <v>165</v>
      </c>
      <c r="F173" s="186">
        <v>0</v>
      </c>
      <c r="G173" s="186">
        <v>0</v>
      </c>
      <c r="H173" s="186">
        <v>0</v>
      </c>
      <c r="I173" s="185">
        <v>0</v>
      </c>
      <c r="J173" s="185">
        <v>0</v>
      </c>
      <c r="K173" s="178"/>
      <c r="L173" s="73"/>
    </row>
    <row r="174" spans="1:12" x14ac:dyDescent="0.2">
      <c r="A174" s="409" t="s">
        <v>458</v>
      </c>
      <c r="B174" s="409"/>
      <c r="C174" s="409"/>
      <c r="D174" s="409"/>
      <c r="E174" s="187">
        <f>SUM(F174:J174,'5.3b'!E174:H174)</f>
        <v>18092</v>
      </c>
      <c r="F174" s="186">
        <v>0</v>
      </c>
      <c r="G174" s="186">
        <v>0</v>
      </c>
      <c r="H174" s="186">
        <v>0</v>
      </c>
      <c r="I174" s="185">
        <v>0</v>
      </c>
      <c r="J174" s="185">
        <v>0</v>
      </c>
      <c r="K174" s="178"/>
      <c r="L174" s="73"/>
    </row>
    <row r="175" spans="1:12" x14ac:dyDescent="0.2">
      <c r="A175" s="409" t="s">
        <v>701</v>
      </c>
      <c r="B175" s="409"/>
      <c r="C175" s="409"/>
      <c r="D175" s="409"/>
      <c r="E175" s="187">
        <f>SUM(F175:J175,'5.3b'!E175:H175)</f>
        <v>18324</v>
      </c>
      <c r="F175" s="186">
        <v>0</v>
      </c>
      <c r="G175" s="186">
        <v>0</v>
      </c>
      <c r="H175" s="186">
        <v>0</v>
      </c>
      <c r="I175" s="185">
        <v>0</v>
      </c>
      <c r="J175" s="185">
        <v>0</v>
      </c>
      <c r="K175" s="178"/>
      <c r="L175" s="73"/>
    </row>
    <row r="176" spans="1:12" x14ac:dyDescent="0.2">
      <c r="A176" s="409" t="s">
        <v>457</v>
      </c>
      <c r="B176" s="409"/>
      <c r="C176" s="409"/>
      <c r="D176" s="409"/>
      <c r="E176" s="187">
        <f>SUM(F176:J176,'5.3b'!E176:H176)</f>
        <v>19946</v>
      </c>
      <c r="F176" s="186">
        <v>0</v>
      </c>
      <c r="G176" s="186">
        <v>836</v>
      </c>
      <c r="H176" s="186">
        <v>0</v>
      </c>
      <c r="I176" s="185">
        <v>987</v>
      </c>
      <c r="J176" s="185">
        <v>0</v>
      </c>
      <c r="K176" s="178"/>
      <c r="L176" s="73"/>
    </row>
    <row r="177" spans="1:12" x14ac:dyDescent="0.2">
      <c r="A177" s="409" t="s">
        <v>456</v>
      </c>
      <c r="B177" s="409"/>
      <c r="C177" s="409"/>
      <c r="D177" s="409"/>
      <c r="E177" s="187">
        <f>SUM(F177:J177,'5.3b'!E177:H177)</f>
        <v>1779</v>
      </c>
      <c r="F177" s="186">
        <v>0</v>
      </c>
      <c r="G177" s="186">
        <v>0</v>
      </c>
      <c r="H177" s="186">
        <v>0</v>
      </c>
      <c r="I177" s="185">
        <v>0</v>
      </c>
      <c r="J177" s="185">
        <v>0</v>
      </c>
      <c r="K177" s="178"/>
      <c r="L177" s="73"/>
    </row>
    <row r="178" spans="1:12" x14ac:dyDescent="0.2">
      <c r="A178" s="409" t="s">
        <v>702</v>
      </c>
      <c r="B178" s="409"/>
      <c r="C178" s="409"/>
      <c r="D178" s="409"/>
      <c r="E178" s="187">
        <f>SUM(F178:J178,'5.3b'!E178:H178)</f>
        <v>7657</v>
      </c>
      <c r="F178" s="186">
        <v>0</v>
      </c>
      <c r="G178" s="186">
        <v>0</v>
      </c>
      <c r="H178" s="186">
        <v>0</v>
      </c>
      <c r="I178" s="185">
        <v>0</v>
      </c>
      <c r="J178" s="185">
        <v>0</v>
      </c>
      <c r="K178" s="178"/>
      <c r="L178" s="73"/>
    </row>
    <row r="179" spans="1:12" x14ac:dyDescent="0.2">
      <c r="A179" s="409" t="s">
        <v>455</v>
      </c>
      <c r="B179" s="409"/>
      <c r="C179" s="409"/>
      <c r="D179" s="409"/>
      <c r="E179" s="187">
        <f>SUM(F179:J179,'5.3b'!E179:H179)</f>
        <v>4911</v>
      </c>
      <c r="F179" s="186">
        <v>0</v>
      </c>
      <c r="G179" s="186">
        <v>0</v>
      </c>
      <c r="H179" s="186">
        <v>0</v>
      </c>
      <c r="I179" s="185">
        <v>0</v>
      </c>
      <c r="J179" s="185">
        <v>0</v>
      </c>
      <c r="K179" s="178"/>
      <c r="L179" s="73"/>
    </row>
    <row r="180" spans="1:12" x14ac:dyDescent="0.2">
      <c r="A180" s="409" t="s">
        <v>454</v>
      </c>
      <c r="B180" s="409"/>
      <c r="C180" s="409"/>
      <c r="D180" s="409"/>
      <c r="E180" s="187">
        <f>SUM(F180:J180,'5.3b'!E180:H180)</f>
        <v>5760</v>
      </c>
      <c r="F180" s="186">
        <v>0</v>
      </c>
      <c r="G180" s="186">
        <v>0</v>
      </c>
      <c r="H180" s="186">
        <v>0</v>
      </c>
      <c r="I180" s="185">
        <v>0</v>
      </c>
      <c r="J180" s="185">
        <v>0</v>
      </c>
      <c r="K180" s="178"/>
      <c r="L180" s="73"/>
    </row>
    <row r="181" spans="1:12" x14ac:dyDescent="0.2">
      <c r="A181" s="409" t="s">
        <v>453</v>
      </c>
      <c r="B181" s="409"/>
      <c r="C181" s="409"/>
      <c r="D181" s="409"/>
      <c r="E181" s="187">
        <f>SUM(F181:J181,'5.3b'!E181:H181)</f>
        <v>3540</v>
      </c>
      <c r="F181" s="186">
        <v>0</v>
      </c>
      <c r="G181" s="186">
        <v>0</v>
      </c>
      <c r="H181" s="186">
        <v>0</v>
      </c>
      <c r="I181" s="185">
        <v>0</v>
      </c>
      <c r="J181" s="185">
        <v>0</v>
      </c>
      <c r="K181" s="178"/>
      <c r="L181" s="73"/>
    </row>
    <row r="182" spans="1:12" x14ac:dyDescent="0.2">
      <c r="A182" s="409" t="s">
        <v>452</v>
      </c>
      <c r="B182" s="409"/>
      <c r="C182" s="409"/>
      <c r="D182" s="409"/>
      <c r="E182" s="187">
        <f>SUM(F182:J182,'5.3b'!E182:H182)</f>
        <v>6978</v>
      </c>
      <c r="F182" s="186">
        <v>0</v>
      </c>
      <c r="G182" s="186">
        <v>0</v>
      </c>
      <c r="H182" s="186">
        <v>0</v>
      </c>
      <c r="I182" s="185">
        <v>0</v>
      </c>
      <c r="J182" s="185">
        <v>0</v>
      </c>
      <c r="K182" s="178"/>
      <c r="L182" s="73"/>
    </row>
    <row r="183" spans="1:12" x14ac:dyDescent="0.2">
      <c r="A183" s="409" t="s">
        <v>451</v>
      </c>
      <c r="B183" s="409"/>
      <c r="C183" s="409"/>
      <c r="D183" s="409"/>
      <c r="E183" s="187">
        <f>SUM(F183:J183,'5.3b'!E183:H183)</f>
        <v>12244</v>
      </c>
      <c r="F183" s="186">
        <v>0</v>
      </c>
      <c r="G183" s="186">
        <v>0</v>
      </c>
      <c r="H183" s="186">
        <v>0</v>
      </c>
      <c r="I183" s="185">
        <v>0</v>
      </c>
      <c r="J183" s="185">
        <v>0</v>
      </c>
      <c r="K183" s="178"/>
      <c r="L183" s="73"/>
    </row>
    <row r="184" spans="1:12" x14ac:dyDescent="0.2">
      <c r="A184" s="409" t="s">
        <v>703</v>
      </c>
      <c r="B184" s="409"/>
      <c r="C184" s="409"/>
      <c r="D184" s="409"/>
      <c r="E184" s="187">
        <f>SUM(F184:J184,'5.3b'!E184:H184)</f>
        <v>10630</v>
      </c>
      <c r="F184" s="186">
        <v>0</v>
      </c>
      <c r="G184" s="186">
        <v>0</v>
      </c>
      <c r="H184" s="186">
        <v>0</v>
      </c>
      <c r="I184" s="185">
        <v>0</v>
      </c>
      <c r="J184" s="185">
        <v>0</v>
      </c>
      <c r="K184" s="178"/>
      <c r="L184" s="73"/>
    </row>
    <row r="185" spans="1:12" x14ac:dyDescent="0.2">
      <c r="A185" s="409" t="s">
        <v>704</v>
      </c>
      <c r="B185" s="409"/>
      <c r="C185" s="409"/>
      <c r="D185" s="409"/>
      <c r="E185" s="187">
        <f>SUM(F185:J185,'5.3b'!E185:H185)</f>
        <v>5427</v>
      </c>
      <c r="F185" s="186">
        <v>0</v>
      </c>
      <c r="G185" s="186">
        <v>0</v>
      </c>
      <c r="H185" s="186">
        <v>0</v>
      </c>
      <c r="I185" s="185">
        <v>0</v>
      </c>
      <c r="J185" s="185">
        <v>0</v>
      </c>
      <c r="K185" s="178"/>
      <c r="L185" s="73"/>
    </row>
    <row r="186" spans="1:12" x14ac:dyDescent="0.2">
      <c r="A186" s="409" t="s">
        <v>450</v>
      </c>
      <c r="B186" s="409"/>
      <c r="C186" s="409"/>
      <c r="D186" s="409"/>
      <c r="E186" s="187">
        <f>SUM(F186:J186,'5.3b'!E186:H186)</f>
        <v>10837</v>
      </c>
      <c r="F186" s="186">
        <v>2014</v>
      </c>
      <c r="G186" s="186">
        <v>0</v>
      </c>
      <c r="H186" s="186">
        <v>0</v>
      </c>
      <c r="I186" s="185">
        <v>0</v>
      </c>
      <c r="J186" s="185">
        <v>0</v>
      </c>
      <c r="K186" s="178"/>
      <c r="L186" s="73"/>
    </row>
    <row r="187" spans="1:12" x14ac:dyDescent="0.2">
      <c r="A187" s="409" t="s">
        <v>449</v>
      </c>
      <c r="B187" s="409"/>
      <c r="C187" s="409"/>
      <c r="D187" s="409"/>
      <c r="E187" s="187">
        <f>SUM(F187:J187,'5.3b'!E187:H187)</f>
        <v>37343</v>
      </c>
      <c r="F187" s="186">
        <v>4332</v>
      </c>
      <c r="G187" s="186">
        <v>1529</v>
      </c>
      <c r="H187" s="186">
        <v>0</v>
      </c>
      <c r="I187" s="185">
        <v>0</v>
      </c>
      <c r="J187" s="185">
        <v>0</v>
      </c>
      <c r="K187" s="178"/>
      <c r="L187" s="73"/>
    </row>
    <row r="188" spans="1:12" x14ac:dyDescent="0.2">
      <c r="A188" s="409" t="s">
        <v>448</v>
      </c>
      <c r="B188" s="409"/>
      <c r="C188" s="409"/>
      <c r="D188" s="409"/>
      <c r="E188" s="187">
        <f>SUM(F188:J188,'5.3b'!E188:H188)</f>
        <v>98296</v>
      </c>
      <c r="F188" s="186">
        <v>40309</v>
      </c>
      <c r="G188" s="186">
        <v>10219</v>
      </c>
      <c r="H188" s="186">
        <v>0</v>
      </c>
      <c r="I188" s="185">
        <v>0</v>
      </c>
      <c r="J188" s="185">
        <v>0</v>
      </c>
      <c r="K188" s="178"/>
      <c r="L188" s="73"/>
    </row>
    <row r="189" spans="1:12" x14ac:dyDescent="0.2">
      <c r="A189" s="409" t="s">
        <v>447</v>
      </c>
      <c r="B189" s="409"/>
      <c r="C189" s="409"/>
      <c r="D189" s="409"/>
      <c r="E189" s="187">
        <f>SUM(F189:J189,'5.3b'!E189:H189)</f>
        <v>37955</v>
      </c>
      <c r="F189" s="186">
        <v>0</v>
      </c>
      <c r="G189" s="186">
        <v>1631</v>
      </c>
      <c r="H189" s="186">
        <v>0</v>
      </c>
      <c r="I189" s="185">
        <v>0</v>
      </c>
      <c r="J189" s="185">
        <v>0</v>
      </c>
      <c r="K189" s="178"/>
      <c r="L189" s="73"/>
    </row>
    <row r="190" spans="1:12" x14ac:dyDescent="0.2">
      <c r="A190" s="409" t="s">
        <v>446</v>
      </c>
      <c r="B190" s="409"/>
      <c r="C190" s="409"/>
      <c r="D190" s="409"/>
      <c r="E190" s="187">
        <f>SUM(F190:J190,'5.3b'!E190:H190)</f>
        <v>12269</v>
      </c>
      <c r="F190" s="186">
        <v>0</v>
      </c>
      <c r="G190" s="186">
        <v>0</v>
      </c>
      <c r="H190" s="186">
        <v>0</v>
      </c>
      <c r="I190" s="185">
        <v>0</v>
      </c>
      <c r="J190" s="185">
        <v>0</v>
      </c>
      <c r="K190" s="178"/>
      <c r="L190" s="73"/>
    </row>
    <row r="191" spans="1:12" x14ac:dyDescent="0.2">
      <c r="A191" s="409" t="s">
        <v>637</v>
      </c>
      <c r="B191" s="409"/>
      <c r="C191" s="409"/>
      <c r="D191" s="409"/>
      <c r="E191" s="187">
        <f>SUM(F191:J191,'5.3b'!E191:H191)</f>
        <v>1210</v>
      </c>
      <c r="F191" s="186">
        <v>0</v>
      </c>
      <c r="G191" s="186">
        <v>0</v>
      </c>
      <c r="H191" s="186">
        <v>0</v>
      </c>
      <c r="I191" s="185">
        <v>0</v>
      </c>
      <c r="J191" s="185">
        <v>0</v>
      </c>
      <c r="K191" s="178"/>
      <c r="L191" s="73"/>
    </row>
    <row r="192" spans="1:12" x14ac:dyDescent="0.2">
      <c r="A192" s="410" t="s">
        <v>445</v>
      </c>
      <c r="B192" s="409"/>
      <c r="C192" s="409"/>
      <c r="D192" s="409"/>
      <c r="E192" s="187">
        <f>SUM(F192:J192,'5.3b'!E192:H192)</f>
        <v>3119</v>
      </c>
      <c r="F192" s="186">
        <v>0</v>
      </c>
      <c r="G192" s="186">
        <v>0</v>
      </c>
      <c r="H192" s="186">
        <v>0</v>
      </c>
      <c r="I192" s="185">
        <v>0</v>
      </c>
      <c r="J192" s="185">
        <v>0</v>
      </c>
      <c r="K192" s="178"/>
      <c r="L192" s="73"/>
    </row>
    <row r="193" spans="1:12" x14ac:dyDescent="0.2">
      <c r="A193" s="409" t="s">
        <v>444</v>
      </c>
      <c r="B193" s="409"/>
      <c r="C193" s="409"/>
      <c r="D193" s="409"/>
      <c r="E193" s="187">
        <f>SUM(F193:J193,'5.3b'!E193:H193)</f>
        <v>9941</v>
      </c>
      <c r="F193" s="186">
        <v>1419</v>
      </c>
      <c r="G193" s="186">
        <v>227</v>
      </c>
      <c r="H193" s="186">
        <v>0</v>
      </c>
      <c r="I193" s="185">
        <v>0</v>
      </c>
      <c r="J193" s="185">
        <v>0</v>
      </c>
      <c r="K193" s="178"/>
      <c r="L193" s="73"/>
    </row>
    <row r="194" spans="1:12" ht="11.25" customHeight="1" x14ac:dyDescent="0.2">
      <c r="A194" s="409" t="s">
        <v>705</v>
      </c>
      <c r="B194" s="409"/>
      <c r="C194" s="409"/>
      <c r="D194" s="409"/>
      <c r="E194" s="187">
        <f>SUM(F194:J194,'5.3b'!E194:H194)</f>
        <v>1317</v>
      </c>
      <c r="F194" s="186">
        <v>0</v>
      </c>
      <c r="G194" s="186">
        <v>0</v>
      </c>
      <c r="H194" s="186">
        <v>0</v>
      </c>
      <c r="I194" s="185">
        <v>0</v>
      </c>
      <c r="J194" s="185">
        <v>0</v>
      </c>
      <c r="K194" s="178"/>
      <c r="L194" s="73"/>
    </row>
    <row r="195" spans="1:12" x14ac:dyDescent="0.2">
      <c r="A195" s="409" t="s">
        <v>443</v>
      </c>
      <c r="B195" s="409"/>
      <c r="C195" s="409"/>
      <c r="D195" s="409"/>
      <c r="E195" s="187">
        <f>SUM(F195:J195,'5.3b'!E195:H195)</f>
        <v>21303</v>
      </c>
      <c r="F195" s="186">
        <v>2596</v>
      </c>
      <c r="G195" s="186">
        <v>905</v>
      </c>
      <c r="H195" s="186">
        <v>0</v>
      </c>
      <c r="I195" s="185">
        <v>0</v>
      </c>
      <c r="J195" s="185">
        <v>0</v>
      </c>
      <c r="K195" s="178"/>
      <c r="L195" s="73"/>
    </row>
    <row r="196" spans="1:12" x14ac:dyDescent="0.2">
      <c r="A196" s="409" t="s">
        <v>442</v>
      </c>
      <c r="B196" s="409"/>
      <c r="C196" s="409"/>
      <c r="D196" s="409"/>
      <c r="E196" s="187">
        <f>SUM(F196:J196,'5.3b'!E196:H196)</f>
        <v>2051</v>
      </c>
      <c r="F196" s="186">
        <v>0</v>
      </c>
      <c r="G196" s="186">
        <v>0</v>
      </c>
      <c r="H196" s="186">
        <v>0</v>
      </c>
      <c r="I196" s="185">
        <v>0</v>
      </c>
      <c r="J196" s="185">
        <v>0</v>
      </c>
      <c r="K196" s="178"/>
      <c r="L196" s="73"/>
    </row>
    <row r="197" spans="1:12" x14ac:dyDescent="0.2">
      <c r="A197" s="410" t="s">
        <v>441</v>
      </c>
      <c r="B197" s="409"/>
      <c r="C197" s="409"/>
      <c r="D197" s="409"/>
      <c r="E197" s="187">
        <f>SUM(F197:J197,'5.3b'!E197:H197)</f>
        <v>1784</v>
      </c>
      <c r="F197" s="186">
        <v>0</v>
      </c>
      <c r="G197" s="186">
        <v>0</v>
      </c>
      <c r="H197" s="186">
        <v>0</v>
      </c>
      <c r="I197" s="185">
        <v>0</v>
      </c>
      <c r="J197" s="185">
        <v>0</v>
      </c>
      <c r="K197" s="178"/>
      <c r="L197" s="73"/>
    </row>
    <row r="198" spans="1:12" ht="11.25" customHeight="1" x14ac:dyDescent="0.2">
      <c r="A198" s="409" t="s">
        <v>440</v>
      </c>
      <c r="B198" s="409"/>
      <c r="C198" s="409"/>
      <c r="D198" s="409"/>
      <c r="E198" s="187">
        <f>SUM(F198:J198,'5.3b'!E198:H198)</f>
        <v>46380</v>
      </c>
      <c r="F198" s="186">
        <v>5112</v>
      </c>
      <c r="G198" s="186">
        <v>906</v>
      </c>
      <c r="H198" s="186">
        <v>0</v>
      </c>
      <c r="I198" s="185">
        <v>0</v>
      </c>
      <c r="J198" s="185">
        <v>0</v>
      </c>
      <c r="K198" s="178"/>
      <c r="L198" s="73"/>
    </row>
    <row r="199" spans="1:12" x14ac:dyDescent="0.2">
      <c r="A199" s="409" t="s">
        <v>439</v>
      </c>
      <c r="B199" s="409"/>
      <c r="C199" s="409"/>
      <c r="D199" s="409"/>
      <c r="E199" s="187">
        <f>SUM(F199:J199,'5.3b'!E199:H199)</f>
        <v>8782</v>
      </c>
      <c r="F199" s="186">
        <v>0</v>
      </c>
      <c r="G199" s="186">
        <v>0</v>
      </c>
      <c r="H199" s="186">
        <v>0</v>
      </c>
      <c r="I199" s="185">
        <v>0</v>
      </c>
      <c r="J199" s="185">
        <v>0</v>
      </c>
      <c r="K199" s="178"/>
      <c r="L199" s="73"/>
    </row>
    <row r="200" spans="1:12" x14ac:dyDescent="0.2">
      <c r="A200" s="410" t="s">
        <v>706</v>
      </c>
      <c r="B200" s="409"/>
      <c r="C200" s="409"/>
      <c r="D200" s="409"/>
      <c r="E200" s="187">
        <f>SUM(F200:J200,'5.3b'!E200:H200)</f>
        <v>2564</v>
      </c>
      <c r="F200" s="186">
        <v>0</v>
      </c>
      <c r="G200" s="186">
        <v>0</v>
      </c>
      <c r="H200" s="186">
        <v>0</v>
      </c>
      <c r="I200" s="185">
        <v>0</v>
      </c>
      <c r="J200" s="185">
        <v>0</v>
      </c>
      <c r="K200" s="178"/>
      <c r="L200" s="73"/>
    </row>
    <row r="201" spans="1:12" x14ac:dyDescent="0.2">
      <c r="A201" s="410" t="s">
        <v>438</v>
      </c>
      <c r="B201" s="409"/>
      <c r="C201" s="409"/>
      <c r="D201" s="409"/>
      <c r="E201" s="187">
        <f>SUM(F201:J201,'5.3b'!E201:H201)</f>
        <v>4647</v>
      </c>
      <c r="F201" s="186">
        <v>0</v>
      </c>
      <c r="G201" s="186">
        <v>0</v>
      </c>
      <c r="H201" s="186">
        <v>0</v>
      </c>
      <c r="I201" s="185">
        <v>0</v>
      </c>
      <c r="J201" s="185">
        <v>0</v>
      </c>
      <c r="K201" s="178"/>
      <c r="L201" s="73"/>
    </row>
    <row r="202" spans="1:12" x14ac:dyDescent="0.2">
      <c r="A202" s="409" t="s">
        <v>707</v>
      </c>
      <c r="B202" s="409"/>
      <c r="C202" s="409"/>
      <c r="D202" s="409"/>
      <c r="E202" s="187">
        <f>SUM(F202:J202,'5.3b'!E202:H202)</f>
        <v>4116</v>
      </c>
      <c r="F202" s="186">
        <v>0</v>
      </c>
      <c r="G202" s="186">
        <v>0</v>
      </c>
      <c r="H202" s="186">
        <v>0</v>
      </c>
      <c r="I202" s="185">
        <v>0</v>
      </c>
      <c r="J202" s="185">
        <v>0</v>
      </c>
      <c r="K202" s="178"/>
      <c r="L202" s="73"/>
    </row>
    <row r="203" spans="1:12" x14ac:dyDescent="0.2">
      <c r="A203" s="409" t="s">
        <v>437</v>
      </c>
      <c r="B203" s="409"/>
      <c r="C203" s="409"/>
      <c r="D203" s="409"/>
      <c r="E203" s="187">
        <f>SUM(F203:J203,'5.3b'!E203:H203)</f>
        <v>11897</v>
      </c>
      <c r="F203" s="186">
        <v>0</v>
      </c>
      <c r="G203" s="186">
        <v>0</v>
      </c>
      <c r="H203" s="186">
        <v>0</v>
      </c>
      <c r="I203" s="185">
        <v>0</v>
      </c>
      <c r="J203" s="185">
        <v>0</v>
      </c>
      <c r="K203" s="178"/>
      <c r="L203" s="73"/>
    </row>
    <row r="204" spans="1:12" x14ac:dyDescent="0.2">
      <c r="A204" s="409" t="s">
        <v>436</v>
      </c>
      <c r="B204" s="409"/>
      <c r="C204" s="409"/>
      <c r="D204" s="409"/>
      <c r="E204" s="187">
        <f>SUM(F204:J204,'5.3b'!E204:H204)</f>
        <v>28693</v>
      </c>
      <c r="F204" s="186">
        <v>15961</v>
      </c>
      <c r="G204" s="186">
        <v>0</v>
      </c>
      <c r="H204" s="186">
        <v>0</v>
      </c>
      <c r="I204" s="185">
        <v>0</v>
      </c>
      <c r="J204" s="185">
        <v>0</v>
      </c>
      <c r="K204" s="178"/>
      <c r="L204" s="73"/>
    </row>
    <row r="205" spans="1:12" x14ac:dyDescent="0.2">
      <c r="A205" s="409" t="s">
        <v>435</v>
      </c>
      <c r="B205" s="409"/>
      <c r="C205" s="409"/>
      <c r="D205" s="409"/>
      <c r="E205" s="187">
        <f>SUM(F205:J205,'5.3b'!E205:H205)</f>
        <v>125261</v>
      </c>
      <c r="F205" s="186">
        <v>56908</v>
      </c>
      <c r="G205" s="186">
        <v>17495</v>
      </c>
      <c r="H205" s="186">
        <v>4830</v>
      </c>
      <c r="I205" s="185">
        <v>3287</v>
      </c>
      <c r="J205" s="180" t="s">
        <v>673</v>
      </c>
      <c r="K205" s="178"/>
      <c r="L205" s="73"/>
    </row>
    <row r="206" spans="1:12" x14ac:dyDescent="0.2">
      <c r="A206" s="409" t="s">
        <v>708</v>
      </c>
      <c r="B206" s="409"/>
      <c r="C206" s="409"/>
      <c r="D206" s="409"/>
      <c r="E206" s="187">
        <f>SUM(F206:J206,'5.3b'!E206:H206)</f>
        <v>2624</v>
      </c>
      <c r="F206" s="186">
        <v>1665</v>
      </c>
      <c r="G206" s="186">
        <v>0</v>
      </c>
      <c r="H206" s="186">
        <v>0</v>
      </c>
      <c r="I206" s="185">
        <v>0</v>
      </c>
      <c r="J206" s="185">
        <v>0</v>
      </c>
      <c r="K206" s="178"/>
      <c r="L206" s="73"/>
    </row>
    <row r="207" spans="1:12" x14ac:dyDescent="0.2">
      <c r="A207" s="409" t="s">
        <v>434</v>
      </c>
      <c r="B207" s="409"/>
      <c r="C207" s="409"/>
      <c r="D207" s="409"/>
      <c r="E207" s="187">
        <f>SUM(F207:J207,'5.3b'!E207:H207)</f>
        <v>22363</v>
      </c>
      <c r="F207" s="186">
        <v>12024</v>
      </c>
      <c r="G207" s="186">
        <v>1790</v>
      </c>
      <c r="H207" s="186">
        <v>0</v>
      </c>
      <c r="I207" s="185">
        <v>0</v>
      </c>
      <c r="J207" s="185">
        <v>0</v>
      </c>
      <c r="K207" s="178"/>
      <c r="L207" s="73"/>
    </row>
    <row r="208" spans="1:12" x14ac:dyDescent="0.2">
      <c r="A208" s="409" t="s">
        <v>433</v>
      </c>
      <c r="B208" s="409"/>
      <c r="C208" s="409"/>
      <c r="D208" s="409"/>
      <c r="E208" s="187">
        <f>SUM(F208:J208,'5.3b'!E208:H208)</f>
        <v>21143</v>
      </c>
      <c r="F208" s="186">
        <v>0</v>
      </c>
      <c r="G208" s="186">
        <v>0</v>
      </c>
      <c r="H208" s="186">
        <v>0</v>
      </c>
      <c r="I208" s="185">
        <v>0</v>
      </c>
      <c r="J208" s="185">
        <v>0</v>
      </c>
      <c r="K208" s="178"/>
      <c r="L208" s="73"/>
    </row>
    <row r="209" spans="1:12" x14ac:dyDescent="0.2">
      <c r="A209" s="409" t="s">
        <v>432</v>
      </c>
      <c r="B209" s="409"/>
      <c r="C209" s="409"/>
      <c r="D209" s="409"/>
      <c r="E209" s="187">
        <f>SUM(F209:J209,'5.3b'!E209:H209)</f>
        <v>8572</v>
      </c>
      <c r="F209" s="186">
        <v>0</v>
      </c>
      <c r="G209" s="186">
        <v>367</v>
      </c>
      <c r="H209" s="186">
        <v>0</v>
      </c>
      <c r="I209" s="185">
        <v>0</v>
      </c>
      <c r="J209" s="185">
        <v>0</v>
      </c>
      <c r="K209" s="178"/>
      <c r="L209" s="73"/>
    </row>
    <row r="210" spans="1:12" x14ac:dyDescent="0.2">
      <c r="A210" s="409" t="s">
        <v>431</v>
      </c>
      <c r="B210" s="409"/>
      <c r="C210" s="409"/>
      <c r="D210" s="409"/>
      <c r="E210" s="187">
        <f>SUM(F210:J210,'5.3b'!E210:H210)</f>
        <v>617560</v>
      </c>
      <c r="F210" s="186">
        <v>405842</v>
      </c>
      <c r="G210" s="186">
        <v>59698</v>
      </c>
      <c r="H210" s="186">
        <v>21029</v>
      </c>
      <c r="I210" s="185">
        <v>0</v>
      </c>
      <c r="J210" s="185">
        <v>38037</v>
      </c>
      <c r="K210" s="178"/>
      <c r="L210" s="73"/>
    </row>
    <row r="211" spans="1:12" x14ac:dyDescent="0.2">
      <c r="A211" s="409" t="s">
        <v>430</v>
      </c>
      <c r="B211" s="409"/>
      <c r="C211" s="409"/>
      <c r="D211" s="409"/>
      <c r="E211" s="187">
        <f>SUM(F211:J211,'5.3b'!E211:H211)</f>
        <v>3850</v>
      </c>
      <c r="F211" s="186">
        <v>0</v>
      </c>
      <c r="G211" s="186">
        <v>0</v>
      </c>
      <c r="H211" s="186">
        <v>0</v>
      </c>
      <c r="I211" s="185">
        <v>0</v>
      </c>
      <c r="J211" s="185">
        <v>0</v>
      </c>
      <c r="K211" s="178"/>
      <c r="L211" s="73"/>
    </row>
    <row r="212" spans="1:12" x14ac:dyDescent="0.2">
      <c r="A212" s="409" t="s">
        <v>429</v>
      </c>
      <c r="B212" s="409"/>
      <c r="C212" s="409"/>
      <c r="D212" s="409"/>
      <c r="E212" s="187">
        <f>SUM(F212:J212,'5.3b'!E212:H212)</f>
        <v>445707</v>
      </c>
      <c r="F212" s="186">
        <v>252403</v>
      </c>
      <c r="G212" s="186">
        <v>51514</v>
      </c>
      <c r="H212" s="186">
        <v>0</v>
      </c>
      <c r="I212" s="185">
        <v>2546</v>
      </c>
      <c r="J212" s="185">
        <v>0</v>
      </c>
      <c r="K212" s="178"/>
      <c r="L212" s="73"/>
    </row>
    <row r="213" spans="1:12" x14ac:dyDescent="0.2">
      <c r="A213" s="409" t="s">
        <v>428</v>
      </c>
      <c r="B213" s="409"/>
      <c r="C213" s="409"/>
      <c r="D213" s="409"/>
      <c r="E213" s="187">
        <f>SUM(F213:J213,'5.3b'!E213:H213)</f>
        <v>17418</v>
      </c>
      <c r="F213" s="186">
        <v>0</v>
      </c>
      <c r="G213" s="186">
        <v>591</v>
      </c>
      <c r="H213" s="186">
        <v>0</v>
      </c>
      <c r="I213" s="185">
        <v>0</v>
      </c>
      <c r="J213" s="185">
        <v>0</v>
      </c>
      <c r="K213" s="178"/>
      <c r="L213" s="73"/>
    </row>
    <row r="214" spans="1:12" x14ac:dyDescent="0.2">
      <c r="A214" s="409" t="s">
        <v>709</v>
      </c>
      <c r="B214" s="409"/>
      <c r="C214" s="409"/>
      <c r="D214" s="409"/>
      <c r="E214" s="187">
        <f>SUM(F214:J214,'5.3b'!E214:H214)</f>
        <v>3449</v>
      </c>
      <c r="F214" s="186">
        <v>0</v>
      </c>
      <c r="G214" s="186">
        <v>0</v>
      </c>
      <c r="H214" s="186">
        <v>0</v>
      </c>
      <c r="I214" s="185">
        <v>0</v>
      </c>
      <c r="J214" s="185">
        <v>0</v>
      </c>
      <c r="K214" s="178"/>
      <c r="L214" s="73"/>
    </row>
    <row r="215" spans="1:12" x14ac:dyDescent="0.2">
      <c r="A215" s="409" t="s">
        <v>427</v>
      </c>
      <c r="B215" s="409"/>
      <c r="C215" s="409"/>
      <c r="D215" s="409"/>
      <c r="E215" s="187">
        <f>SUM(F215:J215,'5.3b'!E215:H215)</f>
        <v>9871</v>
      </c>
      <c r="F215" s="186">
        <v>5201</v>
      </c>
      <c r="G215" s="186">
        <v>0</v>
      </c>
      <c r="H215" s="186">
        <v>0</v>
      </c>
      <c r="I215" s="185">
        <v>0</v>
      </c>
      <c r="J215" s="185">
        <v>0</v>
      </c>
      <c r="K215" s="178"/>
      <c r="L215" s="73"/>
    </row>
    <row r="216" spans="1:12" x14ac:dyDescent="0.2">
      <c r="A216" s="409" t="s">
        <v>426</v>
      </c>
      <c r="B216" s="409"/>
      <c r="C216" s="409"/>
      <c r="D216" s="409"/>
      <c r="E216" s="187">
        <f>SUM(F216:J216,'5.3b'!E216:H216)</f>
        <v>8182</v>
      </c>
      <c r="F216" s="186">
        <v>0</v>
      </c>
      <c r="G216" s="186">
        <v>0</v>
      </c>
      <c r="H216" s="186">
        <v>0</v>
      </c>
      <c r="I216" s="185">
        <v>0</v>
      </c>
      <c r="J216" s="185">
        <v>0</v>
      </c>
      <c r="K216" s="178"/>
      <c r="L216" s="73"/>
    </row>
    <row r="217" spans="1:12" x14ac:dyDescent="0.2">
      <c r="A217" s="409" t="s">
        <v>425</v>
      </c>
      <c r="B217" s="409"/>
      <c r="C217" s="409"/>
      <c r="D217" s="409"/>
      <c r="E217" s="187">
        <f>SUM(F217:J217,'5.3b'!E217:H217)</f>
        <v>4327</v>
      </c>
      <c r="F217" s="186">
        <v>0</v>
      </c>
      <c r="G217" s="186">
        <v>0</v>
      </c>
      <c r="H217" s="186">
        <v>0</v>
      </c>
      <c r="I217" s="185">
        <v>0</v>
      </c>
      <c r="J217" s="185">
        <v>0</v>
      </c>
      <c r="K217" s="178"/>
      <c r="L217" s="73"/>
    </row>
    <row r="218" spans="1:12" x14ac:dyDescent="0.2">
      <c r="A218" s="409" t="s">
        <v>424</v>
      </c>
      <c r="B218" s="409"/>
      <c r="C218" s="409"/>
      <c r="D218" s="409"/>
      <c r="E218" s="187">
        <f>SUM(F218:J218,'5.3b'!E218:H218)</f>
        <v>7239</v>
      </c>
      <c r="F218" s="186">
        <v>0</v>
      </c>
      <c r="G218" s="186">
        <v>0</v>
      </c>
      <c r="H218" s="186">
        <v>0</v>
      </c>
      <c r="I218" s="185">
        <v>0</v>
      </c>
      <c r="J218" s="185">
        <v>0</v>
      </c>
      <c r="K218" s="178"/>
      <c r="L218" s="73"/>
    </row>
    <row r="219" spans="1:12" x14ac:dyDescent="0.2">
      <c r="A219" s="409" t="s">
        <v>423</v>
      </c>
      <c r="B219" s="409"/>
      <c r="C219" s="409"/>
      <c r="D219" s="409"/>
      <c r="E219" s="187">
        <f>SUM(F219:J219,'5.3b'!E219:H219)</f>
        <v>6720</v>
      </c>
      <c r="F219" s="186">
        <v>0</v>
      </c>
      <c r="G219" s="186">
        <v>0</v>
      </c>
      <c r="H219" s="186">
        <v>0</v>
      </c>
      <c r="I219" s="185">
        <v>0</v>
      </c>
      <c r="J219" s="185">
        <v>0</v>
      </c>
      <c r="K219" s="178"/>
      <c r="L219" s="73"/>
    </row>
    <row r="220" spans="1:12" x14ac:dyDescent="0.2">
      <c r="A220" s="409" t="s">
        <v>422</v>
      </c>
      <c r="B220" s="409"/>
      <c r="C220" s="409"/>
      <c r="D220" s="409"/>
      <c r="E220" s="187">
        <f>SUM(F220:J220,'5.3b'!E220:H220)</f>
        <v>49382</v>
      </c>
      <c r="F220" s="186">
        <v>0</v>
      </c>
      <c r="G220" s="186">
        <v>4309</v>
      </c>
      <c r="H220" s="186">
        <v>0</v>
      </c>
      <c r="I220" s="185">
        <v>0</v>
      </c>
      <c r="J220" s="185">
        <v>0</v>
      </c>
      <c r="K220" s="178"/>
      <c r="L220" s="73"/>
    </row>
    <row r="221" spans="1:12" ht="22.5" customHeight="1" x14ac:dyDescent="0.2">
      <c r="A221" s="424" t="s">
        <v>421</v>
      </c>
      <c r="B221" s="409"/>
      <c r="C221" s="409"/>
      <c r="D221" s="409"/>
      <c r="E221" s="333">
        <f>SUM(F221:J221,'5.3b'!E221:H221)</f>
        <v>8352</v>
      </c>
      <c r="F221" s="246">
        <v>0</v>
      </c>
      <c r="G221" s="246">
        <v>0</v>
      </c>
      <c r="H221" s="246">
        <v>0</v>
      </c>
      <c r="I221" s="334">
        <v>0</v>
      </c>
      <c r="J221" s="334">
        <v>0</v>
      </c>
      <c r="K221" s="253"/>
      <c r="L221" s="73"/>
    </row>
    <row r="222" spans="1:12" x14ac:dyDescent="0.2">
      <c r="A222" s="409" t="s">
        <v>420</v>
      </c>
      <c r="B222" s="409"/>
      <c r="C222" s="409"/>
      <c r="D222" s="409"/>
      <c r="E222" s="187">
        <f>SUM(F222:J222,'5.3b'!E222:H222)</f>
        <v>6620</v>
      </c>
      <c r="F222" s="186">
        <v>0</v>
      </c>
      <c r="G222" s="186">
        <v>0</v>
      </c>
      <c r="H222" s="186">
        <v>0</v>
      </c>
      <c r="I222" s="185">
        <v>0</v>
      </c>
      <c r="J222" s="185">
        <v>0</v>
      </c>
      <c r="K222" s="178"/>
      <c r="L222" s="73"/>
    </row>
    <row r="223" spans="1:12" ht="17.25" customHeight="1" x14ac:dyDescent="0.2">
      <c r="A223" s="182"/>
      <c r="B223" s="182"/>
      <c r="C223" s="182"/>
      <c r="D223" s="182"/>
      <c r="E223" s="184"/>
      <c r="F223" s="183"/>
      <c r="G223" s="183"/>
      <c r="H223" s="183"/>
      <c r="I223" s="182"/>
      <c r="J223" s="182"/>
      <c r="K223" s="182"/>
      <c r="L223" s="73"/>
    </row>
    <row r="224" spans="1:12" x14ac:dyDescent="0.2">
      <c r="B224" s="178"/>
      <c r="C224" s="178"/>
      <c r="D224" s="178"/>
      <c r="E224" s="179"/>
      <c r="F224" s="181"/>
      <c r="G224" s="181"/>
      <c r="H224" s="181"/>
      <c r="I224" s="180"/>
      <c r="J224" s="180"/>
      <c r="K224" s="8"/>
      <c r="L224" s="73"/>
    </row>
    <row r="225" spans="1:12" hidden="1" x14ac:dyDescent="0.2">
      <c r="A225" s="273" t="s">
        <v>1</v>
      </c>
      <c r="B225" s="178"/>
      <c r="C225" s="178"/>
      <c r="D225" s="178"/>
      <c r="E225" s="179"/>
      <c r="F225" s="178"/>
      <c r="G225" s="178"/>
      <c r="H225" s="178"/>
      <c r="I225" s="178"/>
      <c r="J225" s="178"/>
      <c r="L225" s="73"/>
    </row>
    <row r="226" spans="1:12" hidden="1" x14ac:dyDescent="0.2">
      <c r="A226" s="177"/>
      <c r="L226" s="73"/>
    </row>
    <row r="227" spans="1:12" hidden="1" x14ac:dyDescent="0.2">
      <c r="A227" s="177"/>
      <c r="L227" s="73"/>
    </row>
    <row r="228" spans="1:12" hidden="1" x14ac:dyDescent="0.2">
      <c r="A228" s="177"/>
      <c r="L228" s="73"/>
    </row>
    <row r="229" spans="1:12" hidden="1" x14ac:dyDescent="0.2">
      <c r="A229" s="177"/>
      <c r="L229" s="73"/>
    </row>
    <row r="230" spans="1:12" hidden="1" x14ac:dyDescent="0.2">
      <c r="A230" s="177"/>
      <c r="L230" s="73"/>
    </row>
    <row r="231" spans="1:12" hidden="1" x14ac:dyDescent="0.2">
      <c r="A231" s="177"/>
      <c r="L231" s="73"/>
    </row>
    <row r="232" spans="1:12" hidden="1" x14ac:dyDescent="0.2">
      <c r="A232" s="177"/>
      <c r="L232" s="73"/>
    </row>
    <row r="233" spans="1:12" hidden="1" x14ac:dyDescent="0.2">
      <c r="A233" s="177"/>
      <c r="L233" s="73"/>
    </row>
    <row r="234" spans="1:12" hidden="1" x14ac:dyDescent="0.2">
      <c r="A234" s="177"/>
      <c r="L234" s="73"/>
    </row>
    <row r="235" spans="1:12" hidden="1" x14ac:dyDescent="0.2">
      <c r="A235" s="177"/>
      <c r="L235" s="73"/>
    </row>
    <row r="236" spans="1:12" hidden="1" x14ac:dyDescent="0.2">
      <c r="A236" s="177"/>
      <c r="L236" s="73"/>
    </row>
    <row r="237" spans="1:12" hidden="1" x14ac:dyDescent="0.2">
      <c r="A237" s="177"/>
      <c r="L237" s="73"/>
    </row>
    <row r="238" spans="1:12" hidden="1" x14ac:dyDescent="0.2">
      <c r="A238" s="177"/>
      <c r="L238" s="73"/>
    </row>
    <row r="239" spans="1:12" hidden="1" x14ac:dyDescent="0.2">
      <c r="A239" s="177"/>
      <c r="L239" s="73"/>
    </row>
    <row r="240" spans="1:12" hidden="1" x14ac:dyDescent="0.2">
      <c r="A240" s="177"/>
      <c r="L240" s="73"/>
    </row>
    <row r="241" spans="1:12" hidden="1" x14ac:dyDescent="0.2">
      <c r="A241" s="177"/>
      <c r="L241" s="73"/>
    </row>
    <row r="242" spans="1:12" hidden="1" x14ac:dyDescent="0.2">
      <c r="A242" s="177"/>
      <c r="L242" s="73"/>
    </row>
    <row r="243" spans="1:12" hidden="1" x14ac:dyDescent="0.2">
      <c r="A243" s="177"/>
      <c r="L243" s="73"/>
    </row>
    <row r="244" spans="1:12" hidden="1" x14ac:dyDescent="0.2">
      <c r="A244" s="177"/>
      <c r="L244" s="73"/>
    </row>
    <row r="245" spans="1:12" hidden="1" x14ac:dyDescent="0.2">
      <c r="A245" s="177"/>
      <c r="L245" s="73"/>
    </row>
    <row r="246" spans="1:12" hidden="1" x14ac:dyDescent="0.2">
      <c r="A246" s="177"/>
      <c r="L246" s="73"/>
    </row>
    <row r="247" spans="1:12" hidden="1" x14ac:dyDescent="0.2">
      <c r="A247" s="177"/>
      <c r="L247" s="73"/>
    </row>
    <row r="248" spans="1:12" hidden="1" x14ac:dyDescent="0.2">
      <c r="A248" s="177"/>
      <c r="L248" s="73"/>
    </row>
    <row r="249" spans="1:12" hidden="1" x14ac:dyDescent="0.2">
      <c r="A249" s="177"/>
      <c r="L249" s="73"/>
    </row>
    <row r="250" spans="1:12" hidden="1" x14ac:dyDescent="0.2">
      <c r="A250" s="177"/>
      <c r="L250" s="73"/>
    </row>
    <row r="251" spans="1:12" hidden="1" x14ac:dyDescent="0.2">
      <c r="A251" s="177"/>
      <c r="L251" s="73"/>
    </row>
    <row r="252" spans="1:12" hidden="1" x14ac:dyDescent="0.2">
      <c r="A252" s="177"/>
      <c r="L252" s="73"/>
    </row>
    <row r="253" spans="1:12" hidden="1" x14ac:dyDescent="0.2">
      <c r="A253" s="177"/>
      <c r="L253" s="73"/>
    </row>
    <row r="254" spans="1:12" hidden="1" x14ac:dyDescent="0.2">
      <c r="A254" s="177"/>
      <c r="L254" s="73"/>
    </row>
    <row r="255" spans="1:12" hidden="1" x14ac:dyDescent="0.2">
      <c r="A255" s="177"/>
      <c r="L255" s="73"/>
    </row>
    <row r="256" spans="1:12" hidden="1" x14ac:dyDescent="0.2">
      <c r="A256" s="177"/>
      <c r="L256" s="73"/>
    </row>
    <row r="257" spans="1:12" hidden="1" x14ac:dyDescent="0.2">
      <c r="A257" s="177"/>
      <c r="L257" s="73"/>
    </row>
    <row r="258" spans="1:12" hidden="1" x14ac:dyDescent="0.2">
      <c r="A258" s="177"/>
      <c r="L258" s="73"/>
    </row>
    <row r="259" spans="1:12" hidden="1" x14ac:dyDescent="0.2">
      <c r="A259" s="177"/>
      <c r="L259" s="73"/>
    </row>
    <row r="260" spans="1:12" hidden="1" x14ac:dyDescent="0.2">
      <c r="A260" s="177"/>
      <c r="L260" s="73"/>
    </row>
    <row r="261" spans="1:12" hidden="1" x14ac:dyDescent="0.2">
      <c r="A261" s="177"/>
      <c r="L261" s="73"/>
    </row>
    <row r="262" spans="1:12" hidden="1" x14ac:dyDescent="0.2">
      <c r="A262" s="177"/>
      <c r="L262" s="73"/>
    </row>
    <row r="263" spans="1:12" hidden="1" x14ac:dyDescent="0.2">
      <c r="A263" s="177"/>
      <c r="L263" s="73"/>
    </row>
    <row r="264" spans="1:12" hidden="1" x14ac:dyDescent="0.2">
      <c r="A264" s="177"/>
      <c r="L264" s="73"/>
    </row>
    <row r="265" spans="1:12" hidden="1" x14ac:dyDescent="0.2">
      <c r="A265" s="177"/>
      <c r="L265" s="73"/>
    </row>
    <row r="266" spans="1:12" hidden="1" x14ac:dyDescent="0.2">
      <c r="A266" s="177"/>
      <c r="L266" s="73"/>
    </row>
    <row r="267" spans="1:12" hidden="1" x14ac:dyDescent="0.2">
      <c r="A267" s="177"/>
      <c r="L267" s="73"/>
    </row>
    <row r="268" spans="1:12" hidden="1" x14ac:dyDescent="0.2">
      <c r="A268" s="177"/>
      <c r="L268" s="73"/>
    </row>
    <row r="269" spans="1:12" hidden="1" x14ac:dyDescent="0.2">
      <c r="A269" s="177"/>
      <c r="L269" s="73"/>
    </row>
    <row r="270" spans="1:12" hidden="1" x14ac:dyDescent="0.2">
      <c r="A270" s="177"/>
      <c r="L270" s="73"/>
    </row>
    <row r="271" spans="1:12" hidden="1" x14ac:dyDescent="0.2">
      <c r="A271" s="177"/>
      <c r="L271" s="73"/>
    </row>
    <row r="272" spans="1:12" hidden="1" x14ac:dyDescent="0.2">
      <c r="A272" s="177"/>
      <c r="L272" s="73"/>
    </row>
    <row r="273" spans="1:12" hidden="1" x14ac:dyDescent="0.2">
      <c r="A273" s="177"/>
      <c r="L273" s="73"/>
    </row>
    <row r="274" spans="1:12" hidden="1" x14ac:dyDescent="0.2">
      <c r="A274" s="177"/>
      <c r="L274" s="73"/>
    </row>
    <row r="275" spans="1:12" hidden="1" x14ac:dyDescent="0.2">
      <c r="A275" s="177"/>
      <c r="L275" s="73"/>
    </row>
    <row r="276" spans="1:12" hidden="1" x14ac:dyDescent="0.2">
      <c r="A276" s="177"/>
      <c r="L276" s="73"/>
    </row>
    <row r="277" spans="1:12" hidden="1" x14ac:dyDescent="0.2">
      <c r="A277" s="177"/>
      <c r="L277" s="73"/>
    </row>
    <row r="278" spans="1:12" hidden="1" x14ac:dyDescent="0.2">
      <c r="A278" s="177"/>
      <c r="L278" s="73"/>
    </row>
    <row r="279" spans="1:12" hidden="1" x14ac:dyDescent="0.2">
      <c r="A279" s="177"/>
      <c r="L279" s="73"/>
    </row>
    <row r="280" spans="1:12" hidden="1" x14ac:dyDescent="0.2">
      <c r="A280" s="177"/>
      <c r="L280" s="73"/>
    </row>
    <row r="281" spans="1:12" hidden="1" x14ac:dyDescent="0.2">
      <c r="A281" s="177"/>
      <c r="L281" s="73"/>
    </row>
    <row r="282" spans="1:12" hidden="1" x14ac:dyDescent="0.2">
      <c r="A282" s="177"/>
      <c r="L282" s="73"/>
    </row>
    <row r="283" spans="1:12" hidden="1" x14ac:dyDescent="0.2">
      <c r="A283" s="177"/>
      <c r="L283" s="73"/>
    </row>
    <row r="284" spans="1:12" hidden="1" x14ac:dyDescent="0.2">
      <c r="A284" s="177"/>
      <c r="L284" s="73"/>
    </row>
    <row r="285" spans="1:12" hidden="1" x14ac:dyDescent="0.2">
      <c r="A285" s="177"/>
      <c r="L285" s="73"/>
    </row>
    <row r="286" spans="1:12" hidden="1" x14ac:dyDescent="0.2">
      <c r="A286" s="177"/>
      <c r="L286" s="73"/>
    </row>
    <row r="287" spans="1:12" hidden="1" x14ac:dyDescent="0.2">
      <c r="A287" s="177"/>
      <c r="L287" s="73"/>
    </row>
    <row r="288" spans="1:12" hidden="1" x14ac:dyDescent="0.2">
      <c r="A288" s="177"/>
      <c r="L288" s="73"/>
    </row>
    <row r="289" spans="1:12" hidden="1" x14ac:dyDescent="0.2">
      <c r="A289" s="177"/>
      <c r="L289" s="73"/>
    </row>
    <row r="290" spans="1:12" hidden="1" x14ac:dyDescent="0.2">
      <c r="A290" s="177"/>
      <c r="L290" s="73"/>
    </row>
    <row r="291" spans="1:12" hidden="1" x14ac:dyDescent="0.2">
      <c r="A291" s="177"/>
      <c r="L291" s="73"/>
    </row>
    <row r="292" spans="1:12" hidden="1" x14ac:dyDescent="0.2">
      <c r="A292" s="177"/>
      <c r="L292" s="73"/>
    </row>
    <row r="293" spans="1:12" hidden="1" x14ac:dyDescent="0.2">
      <c r="A293" s="177"/>
      <c r="L293" s="73"/>
    </row>
    <row r="294" spans="1:12" hidden="1" x14ac:dyDescent="0.2">
      <c r="A294" s="177"/>
      <c r="L294" s="73"/>
    </row>
    <row r="295" spans="1:12" hidden="1" x14ac:dyDescent="0.2">
      <c r="A295" s="177"/>
      <c r="L295" s="73"/>
    </row>
    <row r="296" spans="1:12" hidden="1" x14ac:dyDescent="0.2">
      <c r="A296" s="177"/>
      <c r="L296" s="73"/>
    </row>
    <row r="297" spans="1:12" hidden="1" x14ac:dyDescent="0.2">
      <c r="A297" s="177"/>
      <c r="L297" s="73"/>
    </row>
    <row r="298" spans="1:12" hidden="1" x14ac:dyDescent="0.2">
      <c r="A298" s="177"/>
      <c r="L298" s="73"/>
    </row>
    <row r="299" spans="1:12" hidden="1" x14ac:dyDescent="0.2">
      <c r="A299" s="177"/>
      <c r="L299" s="73"/>
    </row>
    <row r="300" spans="1:12" hidden="1" x14ac:dyDescent="0.2">
      <c r="A300" s="177"/>
      <c r="L300" s="73"/>
    </row>
    <row r="301" spans="1:12" hidden="1" x14ac:dyDescent="0.2">
      <c r="A301" s="177"/>
      <c r="L301" s="73"/>
    </row>
    <row r="302" spans="1:12" hidden="1" x14ac:dyDescent="0.2">
      <c r="L302" s="73"/>
    </row>
    <row r="303" spans="1:12" hidden="1" x14ac:dyDescent="0.2">
      <c r="L303" s="73"/>
    </row>
    <row r="304" spans="1:12" hidden="1" x14ac:dyDescent="0.2">
      <c r="L304" s="73"/>
    </row>
    <row r="305" spans="5:5" hidden="1" x14ac:dyDescent="0.2"/>
    <row r="306" spans="5:5" hidden="1" x14ac:dyDescent="0.2">
      <c r="E306" s="176"/>
    </row>
    <row r="307" spans="5:5" ht="11.25" hidden="1" customHeight="1" x14ac:dyDescent="0.2">
      <c r="E307" s="176"/>
    </row>
  </sheetData>
  <mergeCells count="218">
    <mergeCell ref="J2:K2"/>
    <mergeCell ref="A218:D218"/>
    <mergeCell ref="A219:D219"/>
    <mergeCell ref="A220:D220"/>
    <mergeCell ref="A221:D221"/>
    <mergeCell ref="A206:D206"/>
    <mergeCell ref="A207:D207"/>
    <mergeCell ref="A208:D208"/>
    <mergeCell ref="A209:D209"/>
    <mergeCell ref="A197:D197"/>
    <mergeCell ref="A222:D222"/>
    <mergeCell ref="A212:D212"/>
    <mergeCell ref="A213:D213"/>
    <mergeCell ref="A214:D214"/>
    <mergeCell ref="A215:D215"/>
    <mergeCell ref="A216:D216"/>
    <mergeCell ref="A217:D217"/>
    <mergeCell ref="A211:D211"/>
    <mergeCell ref="A200:D200"/>
    <mergeCell ref="A201:D201"/>
    <mergeCell ref="A202:D202"/>
    <mergeCell ref="A203:D203"/>
    <mergeCell ref="A204:D204"/>
    <mergeCell ref="A205:D205"/>
    <mergeCell ref="A194:D194"/>
    <mergeCell ref="A198:D198"/>
    <mergeCell ref="A210:D210"/>
    <mergeCell ref="A199:D199"/>
    <mergeCell ref="A195:D195"/>
    <mergeCell ref="A196:D196"/>
    <mergeCell ref="A188:D188"/>
    <mergeCell ref="A191:D191"/>
    <mergeCell ref="A192:D192"/>
    <mergeCell ref="A189:D189"/>
    <mergeCell ref="A190:D190"/>
    <mergeCell ref="A193:D193"/>
    <mergeCell ref="A182:D182"/>
    <mergeCell ref="A185:D185"/>
    <mergeCell ref="A186:D186"/>
    <mergeCell ref="A183:D183"/>
    <mergeCell ref="A184:D184"/>
    <mergeCell ref="A187:D187"/>
    <mergeCell ref="A176:D176"/>
    <mergeCell ref="A179:D179"/>
    <mergeCell ref="A180:D180"/>
    <mergeCell ref="A177:D177"/>
    <mergeCell ref="A178:D178"/>
    <mergeCell ref="A181:D181"/>
    <mergeCell ref="A170:D170"/>
    <mergeCell ref="A173:D173"/>
    <mergeCell ref="A174:D174"/>
    <mergeCell ref="A171:D171"/>
    <mergeCell ref="A172:D172"/>
    <mergeCell ref="A175:D175"/>
    <mergeCell ref="A164:D164"/>
    <mergeCell ref="A167:D167"/>
    <mergeCell ref="A168:D168"/>
    <mergeCell ref="A165:D165"/>
    <mergeCell ref="A166:D166"/>
    <mergeCell ref="A169:D169"/>
    <mergeCell ref="A158:D158"/>
    <mergeCell ref="A161:D161"/>
    <mergeCell ref="A162:D162"/>
    <mergeCell ref="A159:D159"/>
    <mergeCell ref="A160:D160"/>
    <mergeCell ref="A163:D163"/>
    <mergeCell ref="A152:D152"/>
    <mergeCell ref="A155:D155"/>
    <mergeCell ref="A156:D156"/>
    <mergeCell ref="A153:D153"/>
    <mergeCell ref="A154:D154"/>
    <mergeCell ref="A157:D157"/>
    <mergeCell ref="A146:D146"/>
    <mergeCell ref="A149:D149"/>
    <mergeCell ref="A150:D150"/>
    <mergeCell ref="A151:D151"/>
    <mergeCell ref="A147:D147"/>
    <mergeCell ref="A148:D148"/>
    <mergeCell ref="A140:D140"/>
    <mergeCell ref="A141:D141"/>
    <mergeCell ref="A144:D144"/>
    <mergeCell ref="A145:D145"/>
    <mergeCell ref="A142:D142"/>
    <mergeCell ref="A143:D143"/>
    <mergeCell ref="A134:D134"/>
    <mergeCell ref="A135:D135"/>
    <mergeCell ref="A138:D138"/>
    <mergeCell ref="A139:D139"/>
    <mergeCell ref="A136:D136"/>
    <mergeCell ref="A137:D137"/>
    <mergeCell ref="A128:D128"/>
    <mergeCell ref="A129:D129"/>
    <mergeCell ref="A132:D132"/>
    <mergeCell ref="A133:D133"/>
    <mergeCell ref="A130:D130"/>
    <mergeCell ref="A131:D131"/>
    <mergeCell ref="A122:D122"/>
    <mergeCell ref="A123:D123"/>
    <mergeCell ref="A126:D126"/>
    <mergeCell ref="A127:D127"/>
    <mergeCell ref="A124:D124"/>
    <mergeCell ref="A125:D125"/>
    <mergeCell ref="A116:D116"/>
    <mergeCell ref="A117:D117"/>
    <mergeCell ref="A120:D120"/>
    <mergeCell ref="A121:D121"/>
    <mergeCell ref="A118:D118"/>
    <mergeCell ref="A119:D119"/>
    <mergeCell ref="A108:D108"/>
    <mergeCell ref="A109:D109"/>
    <mergeCell ref="A110:D110"/>
    <mergeCell ref="A111:D111"/>
    <mergeCell ref="A114:D114"/>
    <mergeCell ref="A115:D115"/>
    <mergeCell ref="A112:D112"/>
    <mergeCell ref="A113:D113"/>
    <mergeCell ref="A100:D100"/>
    <mergeCell ref="A101:D101"/>
    <mergeCell ref="A102:D102"/>
    <mergeCell ref="A103:D103"/>
    <mergeCell ref="A104:D104"/>
    <mergeCell ref="A105:D105"/>
    <mergeCell ref="A106:D106"/>
    <mergeCell ref="A107:D107"/>
    <mergeCell ref="A94:D94"/>
    <mergeCell ref="A95:D95"/>
    <mergeCell ref="A96:D96"/>
    <mergeCell ref="A97:D97"/>
    <mergeCell ref="A98:D98"/>
    <mergeCell ref="A99:D99"/>
    <mergeCell ref="A88:D88"/>
    <mergeCell ref="A89:D89"/>
    <mergeCell ref="A90:D90"/>
    <mergeCell ref="A91:D91"/>
    <mergeCell ref="A92:D92"/>
    <mergeCell ref="A93:D93"/>
    <mergeCell ref="A82:D82"/>
    <mergeCell ref="A83:D83"/>
    <mergeCell ref="A84:D84"/>
    <mergeCell ref="A85:D85"/>
    <mergeCell ref="A86:D86"/>
    <mergeCell ref="A87:D87"/>
    <mergeCell ref="A77:D77"/>
    <mergeCell ref="A78:D78"/>
    <mergeCell ref="A79:D79"/>
    <mergeCell ref="A80:D80"/>
    <mergeCell ref="A81:D81"/>
    <mergeCell ref="A71:D71"/>
    <mergeCell ref="A72:D72"/>
    <mergeCell ref="A73:D73"/>
    <mergeCell ref="A74:D74"/>
    <mergeCell ref="A75:D75"/>
    <mergeCell ref="A76:D76"/>
    <mergeCell ref="A65:D65"/>
    <mergeCell ref="A66:D66"/>
    <mergeCell ref="A67:D67"/>
    <mergeCell ref="A68:D68"/>
    <mergeCell ref="A69:D69"/>
    <mergeCell ref="A70:D70"/>
    <mergeCell ref="A59:D59"/>
    <mergeCell ref="A60:D60"/>
    <mergeCell ref="A61:D61"/>
    <mergeCell ref="A62:D62"/>
    <mergeCell ref="A63:D63"/>
    <mergeCell ref="A64:D64"/>
    <mergeCell ref="A53:D53"/>
    <mergeCell ref="A54:D54"/>
    <mergeCell ref="A55:D55"/>
    <mergeCell ref="A56:D56"/>
    <mergeCell ref="A57:D57"/>
    <mergeCell ref="A58:D58"/>
    <mergeCell ref="A47:D47"/>
    <mergeCell ref="A48:D48"/>
    <mergeCell ref="A49:D49"/>
    <mergeCell ref="A50:D50"/>
    <mergeCell ref="A51:D51"/>
    <mergeCell ref="A52:D52"/>
    <mergeCell ref="A41:D41"/>
    <mergeCell ref="A42:D42"/>
    <mergeCell ref="A43:D43"/>
    <mergeCell ref="A44:D44"/>
    <mergeCell ref="A45:D45"/>
    <mergeCell ref="A46:D46"/>
    <mergeCell ref="A35:D35"/>
    <mergeCell ref="A36:D36"/>
    <mergeCell ref="A37:D37"/>
    <mergeCell ref="A38:D38"/>
    <mergeCell ref="A39:D39"/>
    <mergeCell ref="A40:D40"/>
    <mergeCell ref="A29:D29"/>
    <mergeCell ref="A30:D30"/>
    <mergeCell ref="A31:D31"/>
    <mergeCell ref="A32:D32"/>
    <mergeCell ref="A33:D33"/>
    <mergeCell ref="A34:D34"/>
    <mergeCell ref="A23:D23"/>
    <mergeCell ref="A24:D24"/>
    <mergeCell ref="A25:D25"/>
    <mergeCell ref="A26:D26"/>
    <mergeCell ref="A27:D27"/>
    <mergeCell ref="A28:D28"/>
    <mergeCell ref="A18:D18"/>
    <mergeCell ref="A19:D19"/>
    <mergeCell ref="A20:D20"/>
    <mergeCell ref="A21:D21"/>
    <mergeCell ref="A22:D22"/>
    <mergeCell ref="A12:D12"/>
    <mergeCell ref="A13:D13"/>
    <mergeCell ref="A14:D14"/>
    <mergeCell ref="A15:D15"/>
    <mergeCell ref="A16:D16"/>
    <mergeCell ref="A17:D17"/>
    <mergeCell ref="A10:D10"/>
    <mergeCell ref="A11:D11"/>
    <mergeCell ref="A2:I2"/>
    <mergeCell ref="A3:I3"/>
    <mergeCell ref="A4:I4"/>
    <mergeCell ref="A7:D7"/>
  </mergeCells>
  <hyperlinks>
    <hyperlink ref="J2:K2" location="Índice!A1" tooltip="Ir a Índice" display="Índice!A1"/>
  </hyperlinks>
  <pageMargins left="0.78740157480314965" right="0.59055118110236227" top="0.9375" bottom="0.86614173228346458" header="0" footer="0.39370078740157499"/>
  <pageSetup orientation="portrait" r:id="rId1"/>
  <headerFooter alignWithMargins="0">
    <oddHeader>&amp;L&amp;"Arial,Negrita"&amp;12&amp;K000080INEGI. Anuario estadístico y geográfico de Veracruz de Ignacio de la Llave 2016.
Componente Salud</oddHeader>
    <oddFooter>&amp;R&amp;P/&amp;N</oddFoot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04"/>
  <sheetViews>
    <sheetView view="pageLayout" zoomScaleNormal="100" workbookViewId="0">
      <selection activeCell="A4" sqref="A4"/>
    </sheetView>
  </sheetViews>
  <sheetFormatPr baseColWidth="10" defaultColWidth="8.85546875" defaultRowHeight="7.5" customHeight="1" x14ac:dyDescent="0.2"/>
  <cols>
    <col min="1" max="1" width="8.85546875" style="292" customWidth="1"/>
    <col min="2" max="2" width="79.42578125" style="292" customWidth="1"/>
    <col min="3" max="3" width="20.85546875" style="292" customWidth="1"/>
    <col min="4" max="4" width="5.85546875" style="292" customWidth="1"/>
    <col min="5" max="5" width="19.7109375" style="297" customWidth="1"/>
    <col min="6" max="6" width="19.140625" style="297" customWidth="1"/>
    <col min="7" max="7" width="18.42578125" style="297" customWidth="1"/>
    <col min="8" max="8" width="12" style="297" customWidth="1"/>
    <col min="9" max="16384" width="8.85546875" style="297"/>
  </cols>
  <sheetData>
    <row r="1" spans="1:11" ht="15.75" customHeight="1" x14ac:dyDescent="0.2">
      <c r="A1" s="317"/>
      <c r="B1" s="317"/>
      <c r="C1" s="317"/>
      <c r="D1" s="317"/>
    </row>
    <row r="2" spans="1:11" ht="3.9" customHeight="1" x14ac:dyDescent="0.2">
      <c r="A2" s="307"/>
      <c r="B2" s="67"/>
      <c r="C2" s="67"/>
      <c r="D2" s="67"/>
      <c r="E2" s="297" t="s">
        <v>1</v>
      </c>
    </row>
    <row r="3" spans="1:11" s="298" customFormat="1" ht="12.75" customHeight="1" x14ac:dyDescent="0.25">
      <c r="A3" s="69"/>
      <c r="B3" s="75" t="s">
        <v>398</v>
      </c>
      <c r="C3" s="315" t="s">
        <v>397</v>
      </c>
      <c r="D3" s="69"/>
      <c r="F3" s="299"/>
    </row>
    <row r="4" spans="1:11" s="298" customFormat="1" ht="12.75" customHeight="1" x14ac:dyDescent="0.25">
      <c r="A4" s="69"/>
      <c r="B4" s="74" t="s">
        <v>922</v>
      </c>
      <c r="C4" s="69"/>
      <c r="D4" s="69"/>
      <c r="F4" s="296"/>
      <c r="G4" s="296"/>
    </row>
    <row r="5" spans="1:11" s="298" customFormat="1" ht="12.75" customHeight="1" x14ac:dyDescent="0.25">
      <c r="A5" s="69"/>
      <c r="B5" s="72" t="s">
        <v>898</v>
      </c>
      <c r="C5" s="70"/>
      <c r="D5" s="69"/>
      <c r="F5" s="296"/>
    </row>
    <row r="6" spans="1:11" s="298" customFormat="1" ht="12.75" customHeight="1" x14ac:dyDescent="0.25">
      <c r="A6" s="69"/>
      <c r="B6" s="72"/>
      <c r="C6" s="70"/>
      <c r="D6" s="69"/>
      <c r="F6" s="303" t="s">
        <v>714</v>
      </c>
      <c r="G6" s="306">
        <v>80</v>
      </c>
    </row>
    <row r="7" spans="1:11" s="298" customFormat="1" ht="12.75" customHeight="1" x14ac:dyDescent="0.25">
      <c r="A7" s="69"/>
      <c r="B7" s="71"/>
      <c r="C7" s="70"/>
      <c r="D7" s="69"/>
      <c r="F7" s="303" t="s">
        <v>394</v>
      </c>
      <c r="G7" s="306">
        <v>58</v>
      </c>
      <c r="H7" s="300"/>
      <c r="I7" s="301"/>
    </row>
    <row r="8" spans="1:11" ht="11.25" customHeight="1" x14ac:dyDescent="0.2">
      <c r="A8" s="67"/>
      <c r="B8" s="623"/>
      <c r="C8" s="623"/>
      <c r="D8" s="67"/>
      <c r="F8" s="303" t="s">
        <v>396</v>
      </c>
      <c r="G8" s="306">
        <v>41</v>
      </c>
      <c r="I8" s="302"/>
    </row>
    <row r="9" spans="1:11" ht="11.25" customHeight="1" x14ac:dyDescent="0.2">
      <c r="A9" s="67"/>
      <c r="B9" s="623"/>
      <c r="C9" s="623"/>
      <c r="D9" s="67"/>
      <c r="F9" s="303" t="s">
        <v>395</v>
      </c>
      <c r="G9" s="306">
        <v>34</v>
      </c>
      <c r="H9" s="303"/>
      <c r="I9" s="304"/>
    </row>
    <row r="10" spans="1:11" ht="11.25" customHeight="1" x14ac:dyDescent="0.2">
      <c r="A10" s="67"/>
      <c r="B10" s="623"/>
      <c r="C10" s="623"/>
      <c r="D10" s="67"/>
      <c r="F10" s="303" t="s">
        <v>715</v>
      </c>
      <c r="G10" s="306">
        <v>32</v>
      </c>
      <c r="H10" s="303"/>
      <c r="I10" s="304"/>
    </row>
    <row r="11" spans="1:11" ht="11.25" customHeight="1" x14ac:dyDescent="0.2">
      <c r="A11" s="67"/>
      <c r="B11" s="623"/>
      <c r="C11" s="623"/>
      <c r="D11" s="67"/>
      <c r="F11" s="303" t="s">
        <v>393</v>
      </c>
      <c r="G11" s="306">
        <v>7</v>
      </c>
      <c r="I11" s="302"/>
    </row>
    <row r="12" spans="1:11" ht="11.25" customHeight="1" x14ac:dyDescent="0.2">
      <c r="A12" s="67"/>
      <c r="B12" s="623"/>
      <c r="C12" s="623"/>
      <c r="D12" s="67"/>
      <c r="F12" s="303" t="s">
        <v>716</v>
      </c>
      <c r="G12" s="306">
        <v>4</v>
      </c>
      <c r="I12" s="302"/>
    </row>
    <row r="13" spans="1:11" ht="11.25" customHeight="1" x14ac:dyDescent="0.2">
      <c r="A13" s="67"/>
      <c r="B13" s="623"/>
      <c r="C13" s="623"/>
      <c r="D13" s="67"/>
      <c r="F13" s="303" t="s">
        <v>717</v>
      </c>
      <c r="G13" s="306">
        <v>3</v>
      </c>
      <c r="H13" s="302"/>
      <c r="I13" s="302"/>
      <c r="J13" s="302"/>
      <c r="K13" s="302"/>
    </row>
    <row r="14" spans="1:11" ht="11.25" customHeight="1" x14ac:dyDescent="0.2">
      <c r="A14" s="67"/>
      <c r="B14" s="623"/>
      <c r="C14" s="623"/>
      <c r="D14" s="67"/>
      <c r="F14" s="303"/>
      <c r="G14" s="302"/>
      <c r="H14" s="302"/>
      <c r="I14" s="302"/>
      <c r="J14" s="302"/>
      <c r="K14" s="302"/>
    </row>
    <row r="15" spans="1:11" ht="11.25" customHeight="1" x14ac:dyDescent="0.2">
      <c r="A15" s="67"/>
      <c r="B15" s="623"/>
      <c r="C15" s="623"/>
      <c r="D15" s="67"/>
      <c r="F15" s="303"/>
      <c r="G15" s="302"/>
      <c r="H15" s="302"/>
      <c r="I15" s="302"/>
      <c r="J15" s="302"/>
      <c r="K15" s="302"/>
    </row>
    <row r="16" spans="1:11" ht="11.25" customHeight="1" x14ac:dyDescent="0.2">
      <c r="A16" s="67"/>
      <c r="B16" s="623"/>
      <c r="C16" s="623"/>
      <c r="D16" s="67"/>
      <c r="H16" s="302"/>
      <c r="I16" s="302"/>
      <c r="J16" s="302"/>
      <c r="K16" s="302"/>
    </row>
    <row r="17" spans="1:8" ht="11.25" customHeight="1" x14ac:dyDescent="0.2">
      <c r="A17" s="67"/>
      <c r="B17" s="623"/>
      <c r="C17" s="623"/>
      <c r="D17" s="67"/>
      <c r="G17" s="302"/>
    </row>
    <row r="18" spans="1:8" ht="11.25" customHeight="1" x14ac:dyDescent="0.2">
      <c r="A18" s="67"/>
      <c r="B18" s="623"/>
      <c r="C18" s="623"/>
      <c r="D18" s="67"/>
      <c r="G18" s="302"/>
    </row>
    <row r="19" spans="1:8" ht="11.25" customHeight="1" x14ac:dyDescent="0.2">
      <c r="A19" s="67"/>
      <c r="B19" s="623"/>
      <c r="C19" s="623"/>
      <c r="D19" s="67"/>
      <c r="G19" s="302"/>
    </row>
    <row r="20" spans="1:8" ht="11.25" customHeight="1" x14ac:dyDescent="0.2">
      <c r="A20" s="67"/>
      <c r="B20" s="623"/>
      <c r="C20" s="623"/>
      <c r="D20" s="67"/>
    </row>
    <row r="21" spans="1:8" ht="11.25" customHeight="1" x14ac:dyDescent="0.2">
      <c r="A21" s="67"/>
      <c r="B21" s="623"/>
      <c r="C21" s="623"/>
      <c r="D21" s="67"/>
      <c r="H21" s="303"/>
    </row>
    <row r="22" spans="1:8" ht="11.25" customHeight="1" x14ac:dyDescent="0.2">
      <c r="A22" s="67"/>
      <c r="B22" s="623"/>
      <c r="C22" s="623"/>
      <c r="D22" s="67"/>
    </row>
    <row r="23" spans="1:8" ht="11.25" customHeight="1" x14ac:dyDescent="0.2">
      <c r="A23" s="67"/>
      <c r="B23" s="623"/>
      <c r="C23" s="623"/>
      <c r="D23" s="67"/>
    </row>
    <row r="24" spans="1:8" ht="11.25" customHeight="1" x14ac:dyDescent="0.2">
      <c r="A24" s="67"/>
      <c r="B24" s="623"/>
      <c r="C24" s="623"/>
      <c r="D24" s="67"/>
    </row>
    <row r="25" spans="1:8" ht="11.25" customHeight="1" x14ac:dyDescent="0.2">
      <c r="A25" s="67"/>
      <c r="B25" s="623"/>
      <c r="C25" s="623"/>
      <c r="D25" s="67"/>
    </row>
    <row r="26" spans="1:8" ht="11.25" customHeight="1" x14ac:dyDescent="0.2">
      <c r="A26" s="67"/>
      <c r="B26" s="623"/>
      <c r="C26" s="623"/>
      <c r="D26" s="67"/>
    </row>
    <row r="27" spans="1:8" ht="11.25" customHeight="1" x14ac:dyDescent="0.2">
      <c r="A27" s="67"/>
      <c r="B27" s="623"/>
      <c r="C27" s="623"/>
      <c r="D27" s="67"/>
    </row>
    <row r="28" spans="1:8" ht="11.25" customHeight="1" x14ac:dyDescent="0.2">
      <c r="A28" s="67"/>
      <c r="B28" s="623"/>
      <c r="C28" s="623"/>
      <c r="D28" s="67"/>
    </row>
    <row r="29" spans="1:8" ht="11.25" customHeight="1" x14ac:dyDescent="0.2">
      <c r="A29" s="67"/>
      <c r="B29" s="623"/>
      <c r="C29" s="623"/>
      <c r="D29" s="67"/>
    </row>
    <row r="30" spans="1:8" s="305" customFormat="1" ht="11.25" customHeight="1" x14ac:dyDescent="0.2">
      <c r="A30" s="68"/>
      <c r="B30" s="623"/>
      <c r="C30" s="623"/>
      <c r="D30" s="68"/>
      <c r="F30" s="297"/>
      <c r="G30" s="297"/>
    </row>
    <row r="31" spans="1:8" s="305" customFormat="1" ht="11.25" customHeight="1" x14ac:dyDescent="0.2">
      <c r="A31" s="68"/>
      <c r="B31" s="623"/>
      <c r="C31" s="623"/>
      <c r="D31" s="68"/>
      <c r="F31" s="297"/>
      <c r="G31" s="297"/>
    </row>
    <row r="32" spans="1:8" s="305" customFormat="1" ht="11.25" customHeight="1" x14ac:dyDescent="0.2">
      <c r="A32" s="68"/>
      <c r="B32" s="68"/>
      <c r="C32" s="68"/>
      <c r="D32" s="68"/>
      <c r="F32" s="297"/>
      <c r="G32" s="297"/>
    </row>
    <row r="33" spans="1:7" s="305" customFormat="1" ht="11.25" customHeight="1" x14ac:dyDescent="0.2">
      <c r="A33" s="68"/>
      <c r="B33" s="68"/>
      <c r="C33" s="68"/>
      <c r="D33" s="68"/>
      <c r="F33" s="297"/>
      <c r="G33" s="294"/>
    </row>
    <row r="34" spans="1:7" s="305" customFormat="1" ht="11.25" customHeight="1" x14ac:dyDescent="0.2">
      <c r="A34" s="68"/>
      <c r="B34" s="68"/>
      <c r="C34" s="68"/>
      <c r="D34" s="68"/>
      <c r="F34" s="297"/>
      <c r="G34" s="293"/>
    </row>
    <row r="35" spans="1:7" s="305" customFormat="1" ht="11.25" customHeight="1" x14ac:dyDescent="0.2">
      <c r="A35" s="291" t="s">
        <v>1</v>
      </c>
      <c r="B35" s="291"/>
      <c r="C35" s="291"/>
      <c r="D35" s="291"/>
      <c r="F35" s="297"/>
      <c r="G35" s="293"/>
    </row>
    <row r="36" spans="1:7" s="305" customFormat="1" ht="11.25" customHeight="1" x14ac:dyDescent="0.2">
      <c r="A36" s="291"/>
      <c r="B36" s="291"/>
      <c r="C36" s="291"/>
      <c r="D36" s="291"/>
      <c r="F36" s="297"/>
      <c r="G36" s="293"/>
    </row>
    <row r="37" spans="1:7" s="305" customFormat="1" ht="11.25" customHeight="1" x14ac:dyDescent="0.2">
      <c r="A37" s="291"/>
      <c r="B37" s="291"/>
      <c r="C37" s="291"/>
      <c r="D37" s="291"/>
      <c r="F37" s="297"/>
      <c r="G37" s="293"/>
    </row>
    <row r="38" spans="1:7" s="305" customFormat="1" ht="11.25" customHeight="1" x14ac:dyDescent="0.2">
      <c r="A38" s="291"/>
      <c r="B38" s="291"/>
      <c r="C38" s="291"/>
      <c r="D38" s="291"/>
      <c r="F38" s="297"/>
      <c r="G38" s="293"/>
    </row>
    <row r="39" spans="1:7" s="305" customFormat="1" ht="11.25" customHeight="1" x14ac:dyDescent="0.2">
      <c r="A39" s="291"/>
      <c r="B39" s="291"/>
      <c r="C39" s="291"/>
      <c r="D39" s="291"/>
      <c r="F39" s="297"/>
      <c r="G39" s="293"/>
    </row>
    <row r="40" spans="1:7" s="305" customFormat="1" ht="11.25" customHeight="1" x14ac:dyDescent="0.2">
      <c r="A40" s="291"/>
      <c r="B40" s="291"/>
      <c r="C40" s="291"/>
      <c r="D40" s="291"/>
      <c r="F40" s="297"/>
      <c r="G40" s="293"/>
    </row>
    <row r="41" spans="1:7" s="305" customFormat="1" ht="11.25" customHeight="1" x14ac:dyDescent="0.2">
      <c r="A41" s="291"/>
      <c r="B41" s="291"/>
      <c r="C41" s="291"/>
      <c r="D41" s="291"/>
      <c r="F41" s="297"/>
      <c r="G41" s="293"/>
    </row>
    <row r="42" spans="1:7" s="305" customFormat="1" ht="11.25" customHeight="1" x14ac:dyDescent="0.2">
      <c r="A42" s="291"/>
      <c r="B42" s="291"/>
      <c r="C42" s="291"/>
      <c r="D42" s="291"/>
      <c r="F42" s="297"/>
      <c r="G42" s="294"/>
    </row>
    <row r="43" spans="1:7" s="305" customFormat="1" ht="11.25" customHeight="1" x14ac:dyDescent="0.2">
      <c r="A43" s="291"/>
      <c r="B43" s="291"/>
      <c r="C43" s="291"/>
      <c r="D43" s="291"/>
      <c r="F43" s="297"/>
      <c r="G43" s="295"/>
    </row>
    <row r="44" spans="1:7" s="305" customFormat="1" ht="11.25" customHeight="1" x14ac:dyDescent="0.2">
      <c r="A44" s="291"/>
      <c r="B44" s="291"/>
      <c r="C44" s="291"/>
      <c r="D44" s="291"/>
      <c r="F44" s="297"/>
      <c r="G44" s="295"/>
    </row>
    <row r="45" spans="1:7" s="305" customFormat="1" ht="11.25" customHeight="1" x14ac:dyDescent="0.2">
      <c r="A45" s="291"/>
      <c r="B45" s="291"/>
      <c r="C45" s="291"/>
      <c r="D45" s="291"/>
      <c r="F45" s="297"/>
      <c r="G45" s="295"/>
    </row>
    <row r="46" spans="1:7" s="305" customFormat="1" ht="11.25" customHeight="1" x14ac:dyDescent="0.2">
      <c r="A46" s="291"/>
      <c r="B46" s="291"/>
      <c r="C46" s="291"/>
      <c r="D46" s="291"/>
      <c r="F46" s="297"/>
      <c r="G46" s="295"/>
    </row>
    <row r="47" spans="1:7" s="305" customFormat="1" ht="23.25" customHeight="1" x14ac:dyDescent="0.2">
      <c r="A47" s="291"/>
      <c r="B47" s="291"/>
      <c r="C47" s="291"/>
      <c r="D47" s="291"/>
      <c r="F47" s="297"/>
      <c r="G47" s="295"/>
    </row>
    <row r="48" spans="1:7" s="305" customFormat="1" ht="11.25" customHeight="1" x14ac:dyDescent="0.2">
      <c r="A48" s="291"/>
      <c r="B48" s="291"/>
      <c r="C48" s="291"/>
      <c r="D48" s="291"/>
      <c r="F48" s="297"/>
      <c r="G48" s="295"/>
    </row>
    <row r="49" spans="1:7" s="305" customFormat="1" ht="11.25" customHeight="1" x14ac:dyDescent="0.2">
      <c r="A49" s="291"/>
      <c r="B49" s="291"/>
      <c r="C49" s="291"/>
      <c r="D49" s="291"/>
      <c r="F49" s="297"/>
      <c r="G49" s="295"/>
    </row>
    <row r="50" spans="1:7" s="305" customFormat="1" ht="11.25" customHeight="1" x14ac:dyDescent="0.2">
      <c r="A50" s="291"/>
      <c r="B50" s="291"/>
      <c r="C50" s="291"/>
      <c r="D50" s="291"/>
      <c r="F50" s="297"/>
      <c r="G50" s="295"/>
    </row>
    <row r="51" spans="1:7" s="305" customFormat="1" ht="11.25" customHeight="1" x14ac:dyDescent="0.2">
      <c r="A51" s="291"/>
      <c r="B51" s="291"/>
      <c r="C51" s="291"/>
      <c r="D51" s="291"/>
      <c r="F51" s="297"/>
      <c r="G51" s="297"/>
    </row>
    <row r="52" spans="1:7" s="305" customFormat="1" ht="11.25" customHeight="1" x14ac:dyDescent="0.2">
      <c r="A52" s="291"/>
      <c r="B52" s="291"/>
      <c r="C52" s="291"/>
      <c r="D52" s="291"/>
      <c r="F52" s="297"/>
      <c r="G52" s="297"/>
    </row>
    <row r="53" spans="1:7" s="305" customFormat="1" ht="11.25" customHeight="1" x14ac:dyDescent="0.2">
      <c r="A53" s="291"/>
      <c r="B53" s="291"/>
      <c r="C53" s="291"/>
      <c r="D53" s="291"/>
      <c r="F53" s="297"/>
      <c r="G53" s="297"/>
    </row>
    <row r="54" spans="1:7" s="305" customFormat="1" ht="11.25" customHeight="1" x14ac:dyDescent="0.2">
      <c r="A54" s="291"/>
      <c r="B54" s="291"/>
      <c r="C54" s="291"/>
      <c r="D54" s="291"/>
      <c r="F54" s="297"/>
      <c r="G54" s="297"/>
    </row>
    <row r="55" spans="1:7" s="305" customFormat="1" ht="11.25" customHeight="1" x14ac:dyDescent="0.2">
      <c r="A55" s="291"/>
      <c r="B55" s="291"/>
      <c r="C55" s="291"/>
      <c r="D55" s="291"/>
      <c r="F55" s="297"/>
      <c r="G55" s="297"/>
    </row>
    <row r="56" spans="1:7" s="305" customFormat="1" ht="11.25" customHeight="1" x14ac:dyDescent="0.2">
      <c r="A56" s="291"/>
      <c r="B56" s="291"/>
      <c r="C56" s="291"/>
      <c r="D56" s="291"/>
      <c r="F56" s="297"/>
      <c r="G56" s="297"/>
    </row>
    <row r="57" spans="1:7" s="305" customFormat="1" ht="11.25" customHeight="1" x14ac:dyDescent="0.2">
      <c r="A57" s="291"/>
      <c r="B57" s="291"/>
      <c r="C57" s="291"/>
      <c r="D57" s="291"/>
      <c r="F57" s="297"/>
      <c r="G57" s="297"/>
    </row>
    <row r="58" spans="1:7" s="305" customFormat="1" ht="11.25" customHeight="1" x14ac:dyDescent="0.2">
      <c r="A58" s="291"/>
      <c r="B58" s="291"/>
      <c r="C58" s="291"/>
      <c r="D58" s="291"/>
      <c r="F58" s="297"/>
      <c r="G58" s="297"/>
    </row>
    <row r="59" spans="1:7" s="305" customFormat="1" ht="11.25" customHeight="1" x14ac:dyDescent="0.2">
      <c r="A59" s="291"/>
      <c r="B59" s="291"/>
      <c r="C59" s="291"/>
      <c r="D59" s="291"/>
      <c r="F59" s="297"/>
      <c r="G59" s="297"/>
    </row>
    <row r="60" spans="1:7" s="305" customFormat="1" ht="11.25" customHeight="1" x14ac:dyDescent="0.2">
      <c r="A60" s="291"/>
      <c r="B60" s="291"/>
      <c r="C60" s="291"/>
      <c r="D60" s="291"/>
      <c r="F60" s="297"/>
      <c r="G60" s="297"/>
    </row>
    <row r="61" spans="1:7" s="305" customFormat="1" ht="11.25" customHeight="1" x14ac:dyDescent="0.2">
      <c r="A61" s="291"/>
      <c r="B61" s="291"/>
      <c r="C61" s="291"/>
      <c r="D61" s="291"/>
      <c r="F61" s="297"/>
      <c r="G61" s="297"/>
    </row>
    <row r="62" spans="1:7" s="305" customFormat="1" ht="11.25" customHeight="1" x14ac:dyDescent="0.2">
      <c r="A62" s="291"/>
      <c r="B62" s="291"/>
      <c r="C62" s="291"/>
      <c r="D62" s="291"/>
      <c r="F62" s="297"/>
      <c r="G62" s="297"/>
    </row>
    <row r="63" spans="1:7" s="305" customFormat="1" ht="11.25" customHeight="1" x14ac:dyDescent="0.2">
      <c r="A63" s="291"/>
      <c r="B63" s="291"/>
      <c r="C63" s="291"/>
      <c r="D63" s="291"/>
      <c r="F63" s="297"/>
      <c r="G63" s="297"/>
    </row>
    <row r="64" spans="1:7" s="305" customFormat="1" ht="11.25" customHeight="1" x14ac:dyDescent="0.2">
      <c r="A64" s="291"/>
      <c r="B64" s="291"/>
      <c r="C64" s="291"/>
      <c r="D64" s="291"/>
      <c r="F64" s="297"/>
      <c r="G64" s="297"/>
    </row>
    <row r="65" spans="1:7" s="305" customFormat="1" ht="11.25" customHeight="1" x14ac:dyDescent="0.2">
      <c r="A65" s="291"/>
      <c r="B65" s="291"/>
      <c r="C65" s="291"/>
      <c r="D65" s="291"/>
      <c r="F65" s="297"/>
      <c r="G65" s="297"/>
    </row>
    <row r="66" spans="1:7" s="305" customFormat="1" ht="11.25" customHeight="1" x14ac:dyDescent="0.2">
      <c r="A66" s="291"/>
      <c r="B66" s="291"/>
      <c r="C66" s="291"/>
      <c r="D66" s="291"/>
      <c r="F66" s="297"/>
      <c r="G66" s="297"/>
    </row>
    <row r="67" spans="1:7" s="305" customFormat="1" ht="11.25" customHeight="1" x14ac:dyDescent="0.2">
      <c r="A67" s="291"/>
      <c r="B67" s="291"/>
      <c r="C67" s="291"/>
      <c r="D67" s="291"/>
      <c r="F67" s="297"/>
      <c r="G67" s="297"/>
    </row>
    <row r="68" spans="1:7" s="305" customFormat="1" ht="11.25" customHeight="1" x14ac:dyDescent="0.2">
      <c r="A68" s="291"/>
      <c r="B68" s="291"/>
      <c r="C68" s="291"/>
      <c r="D68" s="291"/>
      <c r="F68" s="297"/>
      <c r="G68" s="297"/>
    </row>
    <row r="69" spans="1:7" s="305" customFormat="1" ht="11.25" customHeight="1" x14ac:dyDescent="0.2">
      <c r="A69" s="291"/>
      <c r="B69" s="291"/>
      <c r="C69" s="291"/>
      <c r="D69" s="291"/>
      <c r="F69" s="297"/>
      <c r="G69" s="297"/>
    </row>
    <row r="70" spans="1:7" s="305" customFormat="1" ht="11.25" customHeight="1" x14ac:dyDescent="0.2">
      <c r="A70" s="291"/>
      <c r="B70" s="291"/>
      <c r="C70" s="291"/>
      <c r="D70" s="291"/>
      <c r="F70" s="297"/>
      <c r="G70" s="297"/>
    </row>
    <row r="71" spans="1:7" s="305" customFormat="1" ht="11.25" customHeight="1" x14ac:dyDescent="0.2">
      <c r="A71" s="291"/>
      <c r="B71" s="291"/>
      <c r="C71" s="291"/>
      <c r="D71" s="291"/>
      <c r="F71" s="297"/>
      <c r="G71" s="297"/>
    </row>
    <row r="72" spans="1:7" ht="11.25" customHeight="1" x14ac:dyDescent="0.2"/>
    <row r="73" spans="1:7" ht="11.25" customHeight="1" x14ac:dyDescent="0.2"/>
    <row r="74" spans="1:7" ht="11.25" customHeight="1" x14ac:dyDescent="0.2"/>
    <row r="75" spans="1:7" ht="11.25" customHeight="1" x14ac:dyDescent="0.2"/>
    <row r="76" spans="1:7" ht="11.25" customHeight="1" x14ac:dyDescent="0.2"/>
    <row r="77" spans="1:7" ht="11.25" customHeight="1" x14ac:dyDescent="0.2"/>
    <row r="78" spans="1:7" ht="11.25" customHeight="1" x14ac:dyDescent="0.2"/>
    <row r="79" spans="1:7" ht="11.25" customHeight="1" x14ac:dyDescent="0.2"/>
    <row r="80" spans="1:7" ht="11.25" customHeight="1" x14ac:dyDescent="0.2"/>
    <row r="81" ht="11.25" customHeight="1" x14ac:dyDescent="0.2"/>
    <row r="82" ht="11.25" customHeight="1" x14ac:dyDescent="0.2"/>
    <row r="83" ht="11.25" customHeight="1" x14ac:dyDescent="0.2"/>
    <row r="84" ht="11.25" customHeight="1" x14ac:dyDescent="0.2"/>
    <row r="85" ht="11.25" customHeight="1" x14ac:dyDescent="0.2"/>
    <row r="86" ht="11.25" customHeight="1" x14ac:dyDescent="0.2"/>
    <row r="87" ht="11.25" customHeight="1" x14ac:dyDescent="0.2"/>
    <row r="88" ht="11.25" customHeight="1" x14ac:dyDescent="0.2"/>
    <row r="89" ht="11.25" customHeight="1" x14ac:dyDescent="0.2"/>
    <row r="90" ht="11.25" customHeight="1" x14ac:dyDescent="0.2"/>
    <row r="91" ht="11.25" customHeight="1" x14ac:dyDescent="0.2"/>
    <row r="92" ht="11.25" customHeight="1" x14ac:dyDescent="0.2"/>
    <row r="93" ht="11.25" customHeight="1" x14ac:dyDescent="0.2"/>
    <row r="94" ht="11.25" customHeight="1" x14ac:dyDescent="0.2"/>
    <row r="95" ht="11.25" customHeight="1" x14ac:dyDescent="0.2"/>
    <row r="96" ht="11.25" customHeight="1" x14ac:dyDescent="0.2"/>
    <row r="97" ht="11.25" customHeight="1" x14ac:dyDescent="0.2"/>
    <row r="98" ht="11.25" customHeight="1" x14ac:dyDescent="0.2"/>
    <row r="99" ht="11.25" customHeight="1" x14ac:dyDescent="0.2"/>
    <row r="100" ht="11.25" customHeight="1" x14ac:dyDescent="0.2"/>
    <row r="101" ht="11.25" customHeight="1" x14ac:dyDescent="0.2"/>
    <row r="102" ht="11.25" customHeight="1" x14ac:dyDescent="0.2"/>
    <row r="103" ht="11.25" customHeight="1" x14ac:dyDescent="0.2"/>
    <row r="104" ht="11.25" customHeight="1" x14ac:dyDescent="0.2"/>
  </sheetData>
  <mergeCells count="1">
    <mergeCell ref="B8:C31"/>
  </mergeCells>
  <hyperlinks>
    <hyperlink ref="C3" location="Índice!A1" tooltip="Ir a Índice" display="Índice!A1"/>
  </hyperlinks>
  <pageMargins left="0.78740157480314965" right="0.59055118110236227" top="0.75375000000000003" bottom="0.86614173228346458" header="0" footer="0"/>
  <pageSetup scale="54" orientation="portrait" r:id="rId1"/>
  <headerFooter alignWithMargins="0">
    <oddHeader>&amp;L&amp;"Arial,Negrita"&amp;12&amp;K000080 INEGI. Anuario estadístico y geográfico de Veracruz de Ignacio de la Llave 2016.
Componente Salud</oddHeader>
  </headerFooter>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1"/>
  <dimension ref="A1:H59"/>
  <sheetViews>
    <sheetView view="pageLayout" zoomScaleNormal="100" zoomScaleSheetLayoutView="80" workbookViewId="0">
      <selection activeCell="D5" sqref="D5"/>
    </sheetView>
  </sheetViews>
  <sheetFormatPr baseColWidth="10" defaultColWidth="0" defaultRowHeight="10.199999999999999" zeroHeight="1" x14ac:dyDescent="0.2"/>
  <cols>
    <col min="1" max="1" width="2.140625" customWidth="1"/>
    <col min="2" max="2" width="2.85546875" customWidth="1"/>
    <col min="3" max="3" width="1.42578125" customWidth="1"/>
    <col min="4" max="4" width="55" customWidth="1"/>
    <col min="5" max="5" width="16.7109375" customWidth="1"/>
    <col min="6" max="6" width="15.28515625" customWidth="1"/>
    <col min="7" max="7" width="21.7109375" customWidth="1"/>
  </cols>
  <sheetData>
    <row r="1" spans="1:8" ht="7.5" customHeight="1" x14ac:dyDescent="0.2"/>
    <row r="2" spans="1:8" ht="13.2" x14ac:dyDescent="0.25">
      <c r="A2" s="412" t="s">
        <v>406</v>
      </c>
      <c r="B2" s="413"/>
      <c r="C2" s="413"/>
      <c r="D2" s="413"/>
      <c r="E2" s="413"/>
      <c r="F2" s="413"/>
      <c r="G2" s="314" t="s">
        <v>399</v>
      </c>
      <c r="H2" t="s">
        <v>1</v>
      </c>
    </row>
    <row r="3" spans="1:8" ht="13.2" x14ac:dyDescent="0.25">
      <c r="A3" s="412" t="s">
        <v>923</v>
      </c>
      <c r="B3" s="413"/>
      <c r="C3" s="413"/>
      <c r="D3" s="413"/>
      <c r="E3" s="413"/>
      <c r="F3" s="413"/>
      <c r="G3" s="8"/>
    </row>
    <row r="4" spans="1:8" ht="13.2" x14ac:dyDescent="0.25">
      <c r="A4" s="390" t="s">
        <v>898</v>
      </c>
      <c r="B4" s="414"/>
      <c r="C4" s="414"/>
      <c r="D4" s="414"/>
      <c r="E4" s="414"/>
      <c r="F4" s="414"/>
    </row>
    <row r="5" spans="1:8" x14ac:dyDescent="0.2">
      <c r="A5" s="5"/>
      <c r="B5" s="5"/>
      <c r="C5" s="5"/>
      <c r="D5" s="5"/>
      <c r="E5" s="5"/>
      <c r="F5" s="5"/>
      <c r="G5" s="7"/>
    </row>
    <row r="6" spans="1:8" ht="1.5" customHeight="1" x14ac:dyDescent="0.2"/>
    <row r="7" spans="1:8" ht="11.25" customHeight="1" x14ac:dyDescent="0.2">
      <c r="A7" s="569" t="s">
        <v>79</v>
      </c>
      <c r="B7" s="415"/>
      <c r="C7" s="415"/>
      <c r="D7" s="415"/>
      <c r="E7" s="76"/>
      <c r="F7" s="9"/>
      <c r="G7" s="11" t="s">
        <v>4</v>
      </c>
    </row>
    <row r="8" spans="1:8" ht="1.5" customHeight="1" x14ac:dyDescent="0.2">
      <c r="A8" s="7"/>
      <c r="B8" s="7"/>
      <c r="C8" s="7"/>
      <c r="D8" s="7"/>
      <c r="E8" s="7"/>
      <c r="F8" s="7"/>
      <c r="G8" s="7"/>
    </row>
    <row r="9" spans="1:8" ht="23.4" customHeight="1" x14ac:dyDescent="0.2">
      <c r="A9" s="626" t="s">
        <v>404</v>
      </c>
      <c r="B9" s="626"/>
      <c r="C9" s="626"/>
      <c r="D9" s="626"/>
      <c r="E9" s="38"/>
      <c r="F9" s="38"/>
      <c r="G9" s="99">
        <f>SUM(G10:G14)</f>
        <v>434</v>
      </c>
      <c r="H9" s="38"/>
    </row>
    <row r="10" spans="1:8" ht="23.4" customHeight="1" x14ac:dyDescent="0.2">
      <c r="A10" s="625" t="s">
        <v>649</v>
      </c>
      <c r="B10" s="625"/>
      <c r="C10" s="625"/>
      <c r="D10" s="625"/>
      <c r="E10" s="78"/>
      <c r="F10" s="38"/>
      <c r="G10" s="38">
        <v>116</v>
      </c>
      <c r="H10" s="38"/>
    </row>
    <row r="11" spans="1:8" ht="17.25" customHeight="1" x14ac:dyDescent="0.2">
      <c r="A11" s="625" t="s">
        <v>646</v>
      </c>
      <c r="B11" s="625"/>
      <c r="C11" s="625"/>
      <c r="D11" s="625"/>
      <c r="E11" s="78"/>
      <c r="F11" s="38"/>
      <c r="G11" s="38">
        <v>117</v>
      </c>
      <c r="H11" s="38"/>
    </row>
    <row r="12" spans="1:8" ht="17.25" customHeight="1" x14ac:dyDescent="0.2">
      <c r="A12" s="624" t="s">
        <v>363</v>
      </c>
      <c r="B12" s="625"/>
      <c r="C12" s="625"/>
      <c r="D12" s="625"/>
      <c r="E12" s="38"/>
      <c r="F12" s="38"/>
      <c r="G12" s="38">
        <v>60</v>
      </c>
      <c r="H12" s="38"/>
    </row>
    <row r="13" spans="1:8" ht="17.25" customHeight="1" x14ac:dyDescent="0.2">
      <c r="A13" s="624" t="s">
        <v>647</v>
      </c>
      <c r="B13" s="625"/>
      <c r="C13" s="625"/>
      <c r="D13" s="625"/>
      <c r="E13" s="38"/>
      <c r="F13" s="38"/>
      <c r="G13" s="38">
        <v>54</v>
      </c>
      <c r="H13" s="38"/>
    </row>
    <row r="14" spans="1:8" ht="17.25" customHeight="1" x14ac:dyDescent="0.2">
      <c r="A14" s="625" t="s">
        <v>648</v>
      </c>
      <c r="B14" s="625"/>
      <c r="C14" s="625"/>
      <c r="D14" s="625"/>
      <c r="E14" s="38"/>
      <c r="F14" s="38"/>
      <c r="G14" s="38">
        <v>87</v>
      </c>
      <c r="H14" s="38"/>
    </row>
    <row r="15" spans="1:8" ht="23.4" customHeight="1" x14ac:dyDescent="0.2">
      <c r="A15" s="630" t="s">
        <v>650</v>
      </c>
      <c r="B15" s="631"/>
      <c r="C15" s="631"/>
      <c r="D15" s="631"/>
      <c r="E15" s="38"/>
      <c r="F15" s="38"/>
      <c r="G15" s="99">
        <f>SUM(G16:G20)</f>
        <v>400</v>
      </c>
      <c r="H15" s="38"/>
    </row>
    <row r="16" spans="1:8" ht="23.25" customHeight="1" x14ac:dyDescent="0.2">
      <c r="A16" s="625" t="s">
        <v>649</v>
      </c>
      <c r="B16" s="625"/>
      <c r="C16" s="625"/>
      <c r="D16" s="625"/>
      <c r="E16" s="38"/>
      <c r="F16" s="38"/>
      <c r="G16" s="38">
        <v>116</v>
      </c>
      <c r="H16" s="38"/>
    </row>
    <row r="17" spans="1:8" ht="17.25" customHeight="1" x14ac:dyDescent="0.2">
      <c r="A17" s="625" t="s">
        <v>646</v>
      </c>
      <c r="B17" s="625"/>
      <c r="C17" s="625"/>
      <c r="D17" s="625"/>
      <c r="E17" s="38"/>
      <c r="F17" s="38"/>
      <c r="G17" s="38">
        <v>83</v>
      </c>
      <c r="H17" s="38"/>
    </row>
    <row r="18" spans="1:8" ht="17.25" customHeight="1" x14ac:dyDescent="0.2">
      <c r="A18" s="624" t="s">
        <v>363</v>
      </c>
      <c r="B18" s="625"/>
      <c r="C18" s="625"/>
      <c r="D18" s="625"/>
      <c r="E18" s="38"/>
      <c r="F18" s="38"/>
      <c r="G18" s="38">
        <v>60</v>
      </c>
      <c r="H18" s="38"/>
    </row>
    <row r="19" spans="1:8" ht="17.25" customHeight="1" x14ac:dyDescent="0.2">
      <c r="A19" s="624" t="s">
        <v>647</v>
      </c>
      <c r="B19" s="625"/>
      <c r="C19" s="625"/>
      <c r="D19" s="625"/>
      <c r="E19" s="38"/>
      <c r="F19" s="38"/>
      <c r="G19" s="38">
        <v>54</v>
      </c>
      <c r="H19" s="38"/>
    </row>
    <row r="20" spans="1:8" ht="17.25" customHeight="1" x14ac:dyDescent="0.2">
      <c r="A20" s="625" t="s">
        <v>648</v>
      </c>
      <c r="B20" s="625"/>
      <c r="C20" s="625"/>
      <c r="D20" s="625"/>
      <c r="E20" s="38"/>
      <c r="F20" s="38"/>
      <c r="G20" s="38">
        <v>87</v>
      </c>
      <c r="H20" s="38"/>
    </row>
    <row r="21" spans="1:8" ht="23.4" customHeight="1" x14ac:dyDescent="0.2">
      <c r="A21" s="631" t="s">
        <v>403</v>
      </c>
      <c r="B21" s="631"/>
      <c r="C21" s="631"/>
      <c r="D21" s="631"/>
      <c r="E21" s="38"/>
      <c r="F21" s="38"/>
      <c r="G21" s="99">
        <f>SUM(G22:G29)</f>
        <v>400</v>
      </c>
      <c r="H21" s="38"/>
    </row>
    <row r="22" spans="1:8" ht="23.4" customHeight="1" x14ac:dyDescent="0.2">
      <c r="A22" s="625" t="s">
        <v>651</v>
      </c>
      <c r="B22" s="625"/>
      <c r="C22" s="625"/>
      <c r="D22" s="625"/>
      <c r="E22" s="38"/>
      <c r="F22" s="38"/>
      <c r="G22" s="38">
        <v>6</v>
      </c>
      <c r="H22" s="38"/>
    </row>
    <row r="23" spans="1:8" ht="17.25" customHeight="1" x14ac:dyDescent="0.2">
      <c r="A23" s="625" t="s">
        <v>652</v>
      </c>
      <c r="B23" s="629"/>
      <c r="C23" s="629"/>
      <c r="D23" s="629"/>
      <c r="E23" s="38"/>
      <c r="F23" s="38"/>
      <c r="G23" s="38">
        <v>10</v>
      </c>
      <c r="H23" s="38"/>
    </row>
    <row r="24" spans="1:8" ht="17.25" customHeight="1" x14ac:dyDescent="0.2">
      <c r="A24" s="625" t="s">
        <v>653</v>
      </c>
      <c r="B24" s="629"/>
      <c r="C24" s="629"/>
      <c r="D24" s="629"/>
      <c r="E24" s="38"/>
      <c r="F24" s="38"/>
      <c r="G24" s="38">
        <v>59</v>
      </c>
      <c r="H24" s="38"/>
    </row>
    <row r="25" spans="1:8" ht="17.25" customHeight="1" x14ac:dyDescent="0.2">
      <c r="A25" s="625" t="s">
        <v>183</v>
      </c>
      <c r="B25" s="629"/>
      <c r="C25" s="629"/>
      <c r="D25" s="629"/>
      <c r="E25" s="38"/>
      <c r="F25" s="38"/>
      <c r="G25" s="38">
        <v>16</v>
      </c>
      <c r="H25" s="38"/>
    </row>
    <row r="26" spans="1:8" ht="17.25" customHeight="1" x14ac:dyDescent="0.2">
      <c r="A26" s="625" t="s">
        <v>654</v>
      </c>
      <c r="B26" s="629"/>
      <c r="C26" s="629"/>
      <c r="D26" s="629"/>
      <c r="E26" s="38"/>
      <c r="F26" s="38"/>
      <c r="G26" s="38">
        <v>2</v>
      </c>
      <c r="H26" s="38"/>
    </row>
    <row r="27" spans="1:8" ht="17.25" customHeight="1" x14ac:dyDescent="0.2">
      <c r="A27" s="625" t="s">
        <v>655</v>
      </c>
      <c r="B27" s="629"/>
      <c r="C27" s="629"/>
      <c r="D27" s="629"/>
      <c r="E27" s="38"/>
      <c r="F27" s="38"/>
      <c r="G27" s="38">
        <v>90</v>
      </c>
      <c r="H27" s="38"/>
    </row>
    <row r="28" spans="1:8" ht="17.25" customHeight="1" x14ac:dyDescent="0.2">
      <c r="A28" s="625" t="s">
        <v>656</v>
      </c>
      <c r="B28" s="629"/>
      <c r="C28" s="629"/>
      <c r="D28" s="629"/>
      <c r="E28" s="38"/>
      <c r="F28" s="38"/>
      <c r="G28" s="38">
        <v>197</v>
      </c>
      <c r="H28" s="38"/>
    </row>
    <row r="29" spans="1:8" ht="17.25" customHeight="1" x14ac:dyDescent="0.2">
      <c r="A29" s="625" t="s">
        <v>657</v>
      </c>
      <c r="B29" s="629"/>
      <c r="C29" s="629"/>
      <c r="D29" s="629"/>
      <c r="E29" s="38"/>
      <c r="F29" s="38"/>
      <c r="G29" s="38">
        <v>20</v>
      </c>
      <c r="H29" s="38"/>
    </row>
    <row r="30" spans="1:8" ht="23.25" customHeight="1" x14ac:dyDescent="0.2">
      <c r="A30" s="631" t="s">
        <v>402</v>
      </c>
      <c r="B30" s="631"/>
      <c r="C30" s="631"/>
      <c r="D30" s="631"/>
      <c r="E30" s="38"/>
      <c r="F30" s="38"/>
      <c r="G30" s="99">
        <f>G31+G38+G40</f>
        <v>400</v>
      </c>
      <c r="H30" s="38"/>
    </row>
    <row r="31" spans="1:8" ht="23.25" customHeight="1" x14ac:dyDescent="0.2">
      <c r="A31" s="632" t="s">
        <v>387</v>
      </c>
      <c r="B31" s="632"/>
      <c r="C31" s="632"/>
      <c r="D31" s="632"/>
      <c r="E31" s="38"/>
      <c r="F31" s="38"/>
      <c r="G31" s="38">
        <f>SUM(G32:G37)</f>
        <v>251</v>
      </c>
      <c r="H31" s="38"/>
    </row>
    <row r="32" spans="1:8" ht="23.25" customHeight="1" x14ac:dyDescent="0.2">
      <c r="A32" s="627" t="s">
        <v>6</v>
      </c>
      <c r="B32" s="628"/>
      <c r="C32" s="628"/>
      <c r="D32" s="628"/>
      <c r="E32" s="38"/>
      <c r="F32" s="38"/>
      <c r="G32" s="38">
        <v>210</v>
      </c>
      <c r="H32" s="38"/>
    </row>
    <row r="33" spans="1:8" ht="17.25" customHeight="1" x14ac:dyDescent="0.2">
      <c r="A33" s="627" t="s">
        <v>15</v>
      </c>
      <c r="B33" s="628"/>
      <c r="C33" s="628"/>
      <c r="D33" s="628"/>
      <c r="E33" s="38"/>
      <c r="F33" s="38"/>
      <c r="G33" s="38">
        <v>27</v>
      </c>
      <c r="H33" s="38"/>
    </row>
    <row r="34" spans="1:8" ht="17.25" customHeight="1" x14ac:dyDescent="0.2">
      <c r="A34" s="627" t="s">
        <v>658</v>
      </c>
      <c r="B34" s="628"/>
      <c r="C34" s="628"/>
      <c r="D34" s="628"/>
      <c r="E34" s="38"/>
      <c r="F34" s="38"/>
      <c r="G34" s="38">
        <v>9</v>
      </c>
      <c r="H34" s="38"/>
    </row>
    <row r="35" spans="1:8" ht="17.25" customHeight="1" x14ac:dyDescent="0.2">
      <c r="A35" s="627" t="s">
        <v>659</v>
      </c>
      <c r="B35" s="628"/>
      <c r="C35" s="628"/>
      <c r="D35" s="628"/>
      <c r="E35" s="38"/>
      <c r="F35" s="38"/>
      <c r="G35" s="38">
        <v>1</v>
      </c>
      <c r="H35" s="38"/>
    </row>
    <row r="36" spans="1:8" ht="17.25" customHeight="1" x14ac:dyDescent="0.2">
      <c r="A36" s="633" t="s">
        <v>660</v>
      </c>
      <c r="B36" s="635"/>
      <c r="C36" s="635"/>
      <c r="D36" s="635"/>
      <c r="E36" s="38"/>
      <c r="F36" s="38"/>
      <c r="G36" s="38">
        <v>1</v>
      </c>
      <c r="H36" s="38"/>
    </row>
    <row r="37" spans="1:8" ht="17.25" customHeight="1" x14ac:dyDescent="0.2">
      <c r="A37" s="633" t="s">
        <v>661</v>
      </c>
      <c r="B37" s="633"/>
      <c r="C37" s="633"/>
      <c r="D37" s="633"/>
      <c r="E37" s="38"/>
      <c r="F37" s="38"/>
      <c r="G37" s="38">
        <v>3</v>
      </c>
      <c r="H37" s="38"/>
    </row>
    <row r="38" spans="1:8" ht="23.4" customHeight="1" x14ac:dyDescent="0.2">
      <c r="A38" s="634" t="s">
        <v>386</v>
      </c>
      <c r="B38" s="634"/>
      <c r="C38" s="634"/>
      <c r="D38" s="634"/>
      <c r="E38" s="38"/>
      <c r="F38" s="38"/>
      <c r="G38" s="38">
        <f>SUM(G39)</f>
        <v>43</v>
      </c>
      <c r="H38" s="38"/>
    </row>
    <row r="39" spans="1:8" ht="17.25" customHeight="1" x14ac:dyDescent="0.2">
      <c r="A39" s="633" t="s">
        <v>662</v>
      </c>
      <c r="B39" s="633"/>
      <c r="C39" s="633"/>
      <c r="D39" s="633"/>
      <c r="E39" s="38"/>
      <c r="F39" s="38"/>
      <c r="G39" s="38">
        <v>43</v>
      </c>
    </row>
    <row r="40" spans="1:8" ht="23.25" customHeight="1" x14ac:dyDescent="0.2">
      <c r="A40" s="634" t="s">
        <v>385</v>
      </c>
      <c r="B40" s="634"/>
      <c r="C40" s="634"/>
      <c r="D40" s="634"/>
      <c r="E40" s="38"/>
      <c r="F40" s="38"/>
      <c r="G40" s="38">
        <f>SUM(G41:G44)</f>
        <v>106</v>
      </c>
    </row>
    <row r="41" spans="1:8" ht="23.4" customHeight="1" x14ac:dyDescent="0.2">
      <c r="A41" s="633" t="s">
        <v>663</v>
      </c>
      <c r="B41" s="633"/>
      <c r="C41" s="633"/>
      <c r="D41" s="633"/>
      <c r="E41" s="38"/>
      <c r="F41" s="38"/>
      <c r="G41" s="38">
        <v>26</v>
      </c>
    </row>
    <row r="42" spans="1:8" ht="17.25" customHeight="1" x14ac:dyDescent="0.2">
      <c r="A42" s="633" t="s">
        <v>75</v>
      </c>
      <c r="B42" s="633"/>
      <c r="C42" s="633"/>
      <c r="D42" s="633"/>
      <c r="E42" s="38"/>
      <c r="F42" s="38"/>
      <c r="G42" s="38">
        <v>51</v>
      </c>
    </row>
    <row r="43" spans="1:8" ht="17.25" customHeight="1" x14ac:dyDescent="0.2">
      <c r="A43" s="633" t="s">
        <v>664</v>
      </c>
      <c r="B43" s="633"/>
      <c r="C43" s="633"/>
      <c r="D43" s="633"/>
      <c r="E43" s="38"/>
      <c r="F43" s="38"/>
      <c r="G43" s="38">
        <v>1</v>
      </c>
    </row>
    <row r="44" spans="1:8" ht="17.25" customHeight="1" x14ac:dyDescent="0.2">
      <c r="A44" s="633" t="s">
        <v>665</v>
      </c>
      <c r="B44" s="633"/>
      <c r="C44" s="633"/>
      <c r="D44" s="633"/>
      <c r="E44" s="38"/>
      <c r="F44" s="38"/>
      <c r="G44" s="38">
        <v>28</v>
      </c>
    </row>
    <row r="45" spans="1:8" ht="23.4" customHeight="1" x14ac:dyDescent="0.2">
      <c r="A45" s="637" t="s">
        <v>401</v>
      </c>
      <c r="B45" s="637"/>
      <c r="C45" s="637"/>
      <c r="D45" s="637"/>
      <c r="E45" s="38"/>
      <c r="F45" s="38"/>
      <c r="G45" s="99">
        <f>SUM(G46:G50)</f>
        <v>87</v>
      </c>
    </row>
    <row r="46" spans="1:8" ht="23.4" customHeight="1" x14ac:dyDescent="0.2">
      <c r="A46" s="634" t="s">
        <v>666</v>
      </c>
      <c r="B46" s="634"/>
      <c r="C46" s="634"/>
      <c r="D46" s="634"/>
      <c r="E46" s="38"/>
      <c r="F46" s="38"/>
      <c r="G46" s="38">
        <v>35</v>
      </c>
    </row>
    <row r="47" spans="1:8" ht="17.25" customHeight="1" x14ac:dyDescent="0.2">
      <c r="A47" s="634" t="s">
        <v>667</v>
      </c>
      <c r="B47" s="634"/>
      <c r="C47" s="634"/>
      <c r="D47" s="634"/>
      <c r="E47" s="38"/>
      <c r="F47" s="38"/>
      <c r="G47" s="38">
        <v>7</v>
      </c>
    </row>
    <row r="48" spans="1:8" ht="17.25" customHeight="1" x14ac:dyDescent="0.2">
      <c r="A48" s="634" t="s">
        <v>668</v>
      </c>
      <c r="B48" s="634"/>
      <c r="C48" s="634"/>
      <c r="D48" s="634"/>
      <c r="E48" s="38"/>
      <c r="F48" s="38"/>
      <c r="G48" s="38">
        <v>1</v>
      </c>
    </row>
    <row r="49" spans="1:7" ht="17.25" customHeight="1" x14ac:dyDescent="0.2">
      <c r="A49" s="634" t="s">
        <v>361</v>
      </c>
      <c r="B49" s="634"/>
      <c r="C49" s="634"/>
      <c r="D49" s="634"/>
      <c r="E49" s="38"/>
      <c r="F49" s="38"/>
      <c r="G49" s="38">
        <v>23</v>
      </c>
    </row>
    <row r="50" spans="1:7" ht="17.25" customHeight="1" x14ac:dyDescent="0.2">
      <c r="A50" s="634" t="s">
        <v>360</v>
      </c>
      <c r="B50" s="634"/>
      <c r="C50" s="634"/>
      <c r="D50" s="634"/>
      <c r="E50" s="38"/>
      <c r="F50" s="38"/>
      <c r="G50" s="38">
        <v>21</v>
      </c>
    </row>
    <row r="51" spans="1:7" ht="17.25" customHeight="1" x14ac:dyDescent="0.2">
      <c r="A51" s="399"/>
      <c r="B51" s="399"/>
      <c r="C51" s="399"/>
      <c r="D51" s="399"/>
      <c r="E51" s="14"/>
      <c r="F51" s="14"/>
      <c r="G51" s="14"/>
    </row>
    <row r="52" spans="1:7" ht="11.25" customHeight="1" x14ac:dyDescent="0.2">
      <c r="A52" s="13"/>
      <c r="B52" s="13"/>
      <c r="C52" s="13"/>
      <c r="D52" s="13"/>
      <c r="E52" s="13"/>
      <c r="F52" s="13"/>
      <c r="G52" s="8"/>
    </row>
    <row r="53" spans="1:7" ht="11.25" customHeight="1" x14ac:dyDescent="0.2">
      <c r="A53" s="77" t="s">
        <v>9</v>
      </c>
      <c r="B53" s="13"/>
      <c r="C53" s="85"/>
      <c r="D53" s="403" t="s">
        <v>400</v>
      </c>
      <c r="E53" s="403"/>
      <c r="F53" s="403"/>
      <c r="G53" s="403"/>
    </row>
    <row r="54" spans="1:7" ht="11.25" customHeight="1" x14ac:dyDescent="0.2">
      <c r="A54" s="13"/>
      <c r="B54" s="13"/>
      <c r="C54" s="85"/>
      <c r="D54" s="403"/>
      <c r="E54" s="403"/>
      <c r="F54" s="403"/>
      <c r="G54" s="403"/>
    </row>
    <row r="55" spans="1:7" ht="11.25" customHeight="1" x14ac:dyDescent="0.2">
      <c r="A55" s="13" t="s">
        <v>10</v>
      </c>
      <c r="B55" s="13"/>
      <c r="C55" s="13"/>
      <c r="D55" s="576" t="s">
        <v>669</v>
      </c>
      <c r="E55" s="576"/>
      <c r="F55" s="576"/>
      <c r="G55" s="576"/>
    </row>
    <row r="56" spans="1:7" ht="11.25" customHeight="1" x14ac:dyDescent="0.2">
      <c r="A56" s="16" t="s">
        <v>12</v>
      </c>
      <c r="B56" s="13"/>
      <c r="C56" s="13"/>
      <c r="D56" s="636" t="s">
        <v>670</v>
      </c>
      <c r="E56" s="636"/>
      <c r="F56" s="636"/>
      <c r="G56" s="636"/>
    </row>
    <row r="57" spans="1:7" ht="11.25" hidden="1" customHeight="1" x14ac:dyDescent="0.2">
      <c r="A57" s="266" t="s">
        <v>1</v>
      </c>
    </row>
    <row r="58" spans="1:7" ht="11.25" hidden="1" customHeight="1" x14ac:dyDescent="0.2"/>
    <row r="59" spans="1:7" ht="11.25" hidden="1" customHeight="1" x14ac:dyDescent="0.2"/>
  </sheetData>
  <mergeCells count="50">
    <mergeCell ref="D53:G54"/>
    <mergeCell ref="D55:G55"/>
    <mergeCell ref="D56:G56"/>
    <mergeCell ref="A44:D44"/>
    <mergeCell ref="A47:D47"/>
    <mergeCell ref="A48:D48"/>
    <mergeCell ref="A49:D49"/>
    <mergeCell ref="A51:D51"/>
    <mergeCell ref="A45:D45"/>
    <mergeCell ref="A46:D46"/>
    <mergeCell ref="A50:D50"/>
    <mergeCell ref="A41:D41"/>
    <mergeCell ref="A42:D42"/>
    <mergeCell ref="A43:D43"/>
    <mergeCell ref="A37:D37"/>
    <mergeCell ref="A38:D38"/>
    <mergeCell ref="A31:D31"/>
    <mergeCell ref="A32:D32"/>
    <mergeCell ref="A39:D39"/>
    <mergeCell ref="A40:D40"/>
    <mergeCell ref="A26:D26"/>
    <mergeCell ref="A27:D27"/>
    <mergeCell ref="A28:D28"/>
    <mergeCell ref="A30:D30"/>
    <mergeCell ref="A35:D35"/>
    <mergeCell ref="A36:D36"/>
    <mergeCell ref="A20:D20"/>
    <mergeCell ref="A21:D21"/>
    <mergeCell ref="A22:D22"/>
    <mergeCell ref="A23:D23"/>
    <mergeCell ref="A24:D24"/>
    <mergeCell ref="A29:D29"/>
    <mergeCell ref="A33:D33"/>
    <mergeCell ref="A34:D34"/>
    <mergeCell ref="A25:D25"/>
    <mergeCell ref="A11:D11"/>
    <mergeCell ref="A12:D12"/>
    <mergeCell ref="A13:D13"/>
    <mergeCell ref="A14:D14"/>
    <mergeCell ref="A15:D15"/>
    <mergeCell ref="A16:D16"/>
    <mergeCell ref="A17:D17"/>
    <mergeCell ref="A18:D18"/>
    <mergeCell ref="A19:D19"/>
    <mergeCell ref="A2:F2"/>
    <mergeCell ref="A3:F3"/>
    <mergeCell ref="A4:F4"/>
    <mergeCell ref="A7:D7"/>
    <mergeCell ref="A9:D9"/>
    <mergeCell ref="A10:D10"/>
  </mergeCells>
  <hyperlinks>
    <hyperlink ref="G2" location="Índice!A1" tooltip="Ir a Índice" display="Índice!A1"/>
  </hyperlinks>
  <pageMargins left="0.78740157480314965" right="0.59055118110236227" top="0.96875" bottom="0.86614173228346458" header="0" footer="0.39370078740157499"/>
  <pageSetup orientation="portrait" r:id="rId1"/>
  <headerFooter alignWithMargins="0">
    <oddHeader>&amp;L&amp;"Arial,Negrita"&amp;12&amp;K000080INEGI. Anuario estadístico y geográfico de Veracruz de Ignacio de la Llave 2016.
Componente Salud</oddHeader>
    <oddFooter>&amp;R&amp;P/&amp;N</oddFooter>
  </headerFooter>
  <rowBreaks count="1" manualBreakCount="1">
    <brk id="39" max="6" man="1"/>
  </rowBreaks>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5"/>
  <dimension ref="A1:R47"/>
  <sheetViews>
    <sheetView view="pageLayout" zoomScaleNormal="100" workbookViewId="0">
      <selection activeCell="D4" sqref="D4"/>
    </sheetView>
  </sheetViews>
  <sheetFormatPr baseColWidth="10" defaultColWidth="0" defaultRowHeight="10.199999999999999" zeroHeight="1" x14ac:dyDescent="0.2"/>
  <cols>
    <col min="1" max="1" width="2.140625" customWidth="1"/>
    <col min="2" max="2" width="2.85546875" customWidth="1"/>
    <col min="3" max="3" width="1.42578125" customWidth="1"/>
    <col min="4" max="4" width="8.7109375" customWidth="1"/>
    <col min="5" max="5" width="8" bestFit="1" customWidth="1"/>
    <col min="6" max="6" width="2.28515625" customWidth="1"/>
    <col min="7" max="7" width="22.7109375" customWidth="1"/>
    <col min="8" max="8" width="2.28515625" customWidth="1"/>
    <col min="9" max="9" width="8" bestFit="1" customWidth="1"/>
    <col min="10" max="10" width="22.7109375" customWidth="1"/>
    <col min="11" max="11" width="2.28515625" customWidth="1"/>
    <col min="12" max="12" width="8" bestFit="1" customWidth="1"/>
    <col min="13" max="13" width="23.7109375" customWidth="1"/>
  </cols>
  <sheetData>
    <row r="1" spans="1:18" ht="15.9" customHeight="1" x14ac:dyDescent="0.2"/>
    <row r="2" spans="1:18" ht="13.2" x14ac:dyDescent="0.25">
      <c r="A2" s="390" t="s">
        <v>924</v>
      </c>
      <c r="B2" s="390"/>
      <c r="C2" s="390"/>
      <c r="D2" s="390"/>
      <c r="E2" s="390"/>
      <c r="F2" s="390"/>
      <c r="G2" s="390"/>
      <c r="H2" s="390"/>
      <c r="I2" s="390"/>
      <c r="J2" s="390"/>
      <c r="K2" s="390"/>
      <c r="L2" s="63"/>
      <c r="M2" s="314" t="s">
        <v>410</v>
      </c>
      <c r="N2" t="s">
        <v>1</v>
      </c>
    </row>
    <row r="3" spans="1:18" ht="13.2" x14ac:dyDescent="0.25">
      <c r="A3" s="390" t="s">
        <v>925</v>
      </c>
      <c r="B3" s="414"/>
      <c r="C3" s="414"/>
      <c r="D3" s="414"/>
      <c r="E3" s="414"/>
      <c r="F3" s="414"/>
      <c r="G3" s="414"/>
      <c r="H3" s="414"/>
      <c r="I3" s="414"/>
      <c r="J3" s="37"/>
      <c r="K3" s="44"/>
      <c r="L3" s="44"/>
      <c r="M3" s="3" t="s">
        <v>20</v>
      </c>
    </row>
    <row r="4" spans="1:18" x14ac:dyDescent="0.2">
      <c r="A4" s="14"/>
      <c r="B4" s="14"/>
      <c r="C4" s="14"/>
      <c r="D4" s="14"/>
      <c r="E4" s="14"/>
      <c r="F4" s="14"/>
      <c r="G4" s="14"/>
      <c r="H4" s="14"/>
      <c r="I4" s="14"/>
      <c r="J4" s="14"/>
      <c r="K4" s="5"/>
      <c r="L4" s="86"/>
    </row>
    <row r="5" spans="1:18" ht="1.5" customHeight="1" x14ac:dyDescent="0.2">
      <c r="L5" s="83"/>
      <c r="M5" s="83"/>
    </row>
    <row r="6" spans="1:18" ht="56.25" customHeight="1" x14ac:dyDescent="0.2">
      <c r="A6" s="569" t="s">
        <v>408</v>
      </c>
      <c r="B6" s="400"/>
      <c r="C6" s="400"/>
      <c r="D6" s="400"/>
      <c r="E6" s="638" t="s">
        <v>748</v>
      </c>
      <c r="F6" s="638"/>
      <c r="G6" s="638"/>
      <c r="H6" s="85"/>
      <c r="I6" s="638" t="s">
        <v>749</v>
      </c>
      <c r="J6" s="638"/>
      <c r="K6" s="80"/>
      <c r="L6" s="638" t="s">
        <v>750</v>
      </c>
      <c r="M6" s="638"/>
    </row>
    <row r="7" spans="1:18" ht="1.5" customHeight="1" x14ac:dyDescent="0.2">
      <c r="A7" s="400"/>
      <c r="B7" s="400"/>
      <c r="C7" s="400"/>
      <c r="D7" s="400"/>
      <c r="E7" s="61"/>
      <c r="F7" s="61"/>
      <c r="G7" s="61"/>
      <c r="H7" s="57"/>
      <c r="I7" s="61"/>
      <c r="J7" s="57"/>
      <c r="K7" s="80"/>
      <c r="L7" s="80"/>
      <c r="M7" s="84"/>
    </row>
    <row r="8" spans="1:18" ht="1.5" customHeight="1" x14ac:dyDescent="0.2">
      <c r="A8" s="400"/>
      <c r="B8" s="400"/>
      <c r="C8" s="400"/>
      <c r="D8" s="400"/>
      <c r="H8" s="1"/>
      <c r="J8" s="83"/>
      <c r="K8" s="80"/>
      <c r="L8" s="82"/>
      <c r="M8" s="81"/>
    </row>
    <row r="9" spans="1:18" ht="11.25" customHeight="1" x14ac:dyDescent="0.2">
      <c r="A9" s="400"/>
      <c r="B9" s="400"/>
      <c r="C9" s="400"/>
      <c r="D9" s="400"/>
      <c r="E9" s="9" t="s">
        <v>407</v>
      </c>
      <c r="F9" s="9"/>
      <c r="G9" s="9" t="s">
        <v>8</v>
      </c>
      <c r="H9" s="9"/>
      <c r="I9" s="9" t="s">
        <v>407</v>
      </c>
      <c r="J9" s="9" t="s">
        <v>8</v>
      </c>
      <c r="K9" s="80"/>
      <c r="L9" s="9" t="s">
        <v>407</v>
      </c>
      <c r="M9" s="9" t="s">
        <v>8</v>
      </c>
    </row>
    <row r="10" spans="1:18" ht="1.5" customHeight="1" x14ac:dyDescent="0.2">
      <c r="A10" s="7"/>
      <c r="B10" s="7"/>
      <c r="C10" s="7"/>
      <c r="D10" s="7"/>
      <c r="E10" s="7"/>
      <c r="F10" s="7"/>
      <c r="G10" s="7"/>
      <c r="H10" s="7"/>
      <c r="I10" s="7"/>
      <c r="J10" s="7"/>
      <c r="K10" s="7"/>
      <c r="L10" s="7"/>
      <c r="M10" s="7"/>
      <c r="Q10" s="100">
        <v>28.546009999999999</v>
      </c>
    </row>
    <row r="11" spans="1:18" ht="23.25" customHeight="1" x14ac:dyDescent="0.2">
      <c r="A11" s="639">
        <v>2002</v>
      </c>
      <c r="B11" s="639"/>
      <c r="C11" s="639"/>
      <c r="D11" s="639"/>
      <c r="E11" s="165">
        <v>1.1812800000000001</v>
      </c>
      <c r="F11" s="165"/>
      <c r="G11" s="165">
        <v>1.0817099999999999</v>
      </c>
      <c r="H11" s="165"/>
      <c r="I11" s="165">
        <v>74.899820000000005</v>
      </c>
      <c r="J11" s="165">
        <v>68.681030000000007</v>
      </c>
      <c r="K11" s="13"/>
      <c r="L11" s="165">
        <v>25.141439999999999</v>
      </c>
      <c r="M11" s="165">
        <v>28.546009999999999</v>
      </c>
      <c r="N11" s="101"/>
      <c r="O11" s="165"/>
      <c r="P11" s="165"/>
      <c r="Q11" s="165"/>
      <c r="R11" s="165"/>
    </row>
    <row r="12" spans="1:18" ht="17.25" customHeight="1" x14ac:dyDescent="0.2">
      <c r="A12" s="411">
        <v>2003</v>
      </c>
      <c r="B12" s="411"/>
      <c r="C12" s="411"/>
      <c r="D12" s="411"/>
      <c r="E12" s="165">
        <v>1.1811700000000001</v>
      </c>
      <c r="F12" s="165"/>
      <c r="G12" s="165">
        <v>1.05765</v>
      </c>
      <c r="H12" s="165"/>
      <c r="I12" s="165">
        <v>73.468959999999996</v>
      </c>
      <c r="J12" s="165">
        <v>69.659379999999999</v>
      </c>
      <c r="K12" s="13"/>
      <c r="L12" s="165">
        <v>24.473929999999999</v>
      </c>
      <c r="M12" s="165">
        <v>31.638030000000001</v>
      </c>
      <c r="N12" s="101"/>
      <c r="O12" s="165"/>
      <c r="P12" s="165"/>
      <c r="Q12" s="165"/>
      <c r="R12" s="165"/>
    </row>
    <row r="13" spans="1:18" ht="17.25" customHeight="1" x14ac:dyDescent="0.2">
      <c r="A13" s="411">
        <v>2004</v>
      </c>
      <c r="B13" s="411"/>
      <c r="C13" s="411"/>
      <c r="D13" s="411"/>
      <c r="E13" s="165">
        <v>1.24899</v>
      </c>
      <c r="F13" s="165"/>
      <c r="G13" s="165">
        <v>1.1216200000000001</v>
      </c>
      <c r="H13" s="165"/>
      <c r="I13" s="165">
        <v>75.664159999999995</v>
      </c>
      <c r="J13" s="165">
        <v>70.712239999999994</v>
      </c>
      <c r="K13" s="13"/>
      <c r="L13" s="165">
        <v>20.774450000000002</v>
      </c>
      <c r="M13" s="165">
        <v>21.303429999999999</v>
      </c>
      <c r="N13" s="101"/>
      <c r="O13" s="165"/>
      <c r="P13" s="165"/>
      <c r="Q13" s="165"/>
      <c r="R13" s="165"/>
    </row>
    <row r="14" spans="1:18" ht="17.25" customHeight="1" x14ac:dyDescent="0.2">
      <c r="A14" s="411">
        <v>2005</v>
      </c>
      <c r="B14" s="411"/>
      <c r="C14" s="411"/>
      <c r="D14" s="411"/>
      <c r="E14" s="165">
        <v>1.32141</v>
      </c>
      <c r="F14" s="165"/>
      <c r="G14" s="165">
        <v>1.17828</v>
      </c>
      <c r="H14" s="165"/>
      <c r="I14" s="165">
        <v>73.345910000000003</v>
      </c>
      <c r="J14" s="165">
        <v>65.823880000000003</v>
      </c>
      <c r="K14" s="13"/>
      <c r="L14" s="165">
        <v>21.020779999999998</v>
      </c>
      <c r="M14" s="165">
        <v>24.473189999999999</v>
      </c>
      <c r="N14" s="101"/>
      <c r="O14" s="165"/>
      <c r="P14" s="165"/>
      <c r="Q14" s="165"/>
      <c r="R14" s="165"/>
    </row>
    <row r="15" spans="1:18" ht="17.25" customHeight="1" x14ac:dyDescent="0.2">
      <c r="A15" s="411">
        <v>2006</v>
      </c>
      <c r="B15" s="411"/>
      <c r="C15" s="411"/>
      <c r="D15" s="411"/>
      <c r="E15" s="165">
        <v>1.3836200000000001</v>
      </c>
      <c r="F15" s="165"/>
      <c r="G15" s="165">
        <v>1.30243</v>
      </c>
      <c r="H15" s="165"/>
      <c r="I15" s="165">
        <v>71.122590000000002</v>
      </c>
      <c r="J15" s="165">
        <v>64.955449999999999</v>
      </c>
      <c r="K15" s="13"/>
      <c r="L15" s="165">
        <v>17.412759999999999</v>
      </c>
      <c r="M15" s="165">
        <v>18.98357</v>
      </c>
      <c r="N15" s="101"/>
      <c r="O15" s="165"/>
      <c r="P15" s="165"/>
      <c r="Q15" s="165"/>
      <c r="R15" s="165"/>
    </row>
    <row r="16" spans="1:18" ht="17.25" customHeight="1" x14ac:dyDescent="0.2">
      <c r="A16" s="411">
        <v>2007</v>
      </c>
      <c r="B16" s="411"/>
      <c r="C16" s="411"/>
      <c r="D16" s="411"/>
      <c r="E16" s="165">
        <v>1.4103399999999999</v>
      </c>
      <c r="F16" s="165"/>
      <c r="G16" s="165">
        <v>1.36957</v>
      </c>
      <c r="H16" s="165"/>
      <c r="I16" s="165">
        <v>69.949719999999999</v>
      </c>
      <c r="J16" s="165">
        <v>60.50741</v>
      </c>
      <c r="K16" s="13"/>
      <c r="L16" s="165">
        <v>16.552769999999999</v>
      </c>
      <c r="M16" s="165">
        <v>14.941850000000001</v>
      </c>
      <c r="N16" s="101"/>
      <c r="O16" s="165"/>
      <c r="P16" s="165"/>
      <c r="Q16" s="165"/>
      <c r="R16" s="165"/>
    </row>
    <row r="17" spans="1:18" ht="17.25" customHeight="1" x14ac:dyDescent="0.2">
      <c r="A17" s="411">
        <v>2008</v>
      </c>
      <c r="B17" s="411"/>
      <c r="C17" s="411"/>
      <c r="D17" s="411"/>
      <c r="E17" s="165">
        <v>1.4467000000000001</v>
      </c>
      <c r="F17" s="165"/>
      <c r="G17" s="165">
        <v>1.4066099999999999</v>
      </c>
      <c r="H17" s="165"/>
      <c r="I17" s="165">
        <v>71.293329999999997</v>
      </c>
      <c r="J17" s="165">
        <v>53.04571</v>
      </c>
      <c r="K17" s="13"/>
      <c r="L17" s="165">
        <v>13.397880000000001</v>
      </c>
      <c r="M17" s="165">
        <v>12.85056</v>
      </c>
      <c r="N17" s="101"/>
      <c r="O17" s="165"/>
      <c r="P17" s="165"/>
      <c r="Q17" s="165"/>
      <c r="R17" s="165"/>
    </row>
    <row r="18" spans="1:18" ht="17.25" customHeight="1" x14ac:dyDescent="0.2">
      <c r="A18" s="411">
        <v>2009</v>
      </c>
      <c r="B18" s="411"/>
      <c r="C18" s="411"/>
      <c r="D18" s="411"/>
      <c r="E18" s="165">
        <v>1.4921800000000001</v>
      </c>
      <c r="F18" s="165"/>
      <c r="G18" s="165">
        <v>1.42435</v>
      </c>
      <c r="H18" s="166"/>
      <c r="I18" s="165">
        <v>77.800579999999997</v>
      </c>
      <c r="J18" s="165">
        <v>83.586699999999993</v>
      </c>
      <c r="K18" s="13"/>
      <c r="L18" s="165">
        <v>10.53617</v>
      </c>
      <c r="M18" s="165">
        <v>10.677429999999999</v>
      </c>
      <c r="N18" s="101"/>
      <c r="O18" s="165"/>
      <c r="P18" s="165"/>
      <c r="Q18" s="165"/>
      <c r="R18" s="166"/>
    </row>
    <row r="19" spans="1:18" ht="17.25" customHeight="1" x14ac:dyDescent="0.2">
      <c r="A19" s="411">
        <v>2010</v>
      </c>
      <c r="B19" s="411"/>
      <c r="C19" s="411"/>
      <c r="D19" s="411"/>
      <c r="E19" s="165">
        <v>1.48915</v>
      </c>
      <c r="F19" s="165"/>
      <c r="G19" s="165">
        <v>1.4032199999999999</v>
      </c>
      <c r="H19" s="166"/>
      <c r="I19" s="165">
        <v>80.692899999999995</v>
      </c>
      <c r="J19" s="165">
        <v>84.852850000000004</v>
      </c>
      <c r="K19" s="13"/>
      <c r="L19" s="165">
        <v>9.0133600000000005</v>
      </c>
      <c r="M19" s="165">
        <v>10.71926</v>
      </c>
      <c r="N19" s="101"/>
      <c r="O19" s="165"/>
      <c r="P19" s="165"/>
      <c r="Q19" s="165"/>
      <c r="R19" s="166"/>
    </row>
    <row r="20" spans="1:18" ht="17.25" customHeight="1" x14ac:dyDescent="0.2">
      <c r="A20" s="411">
        <v>2011</v>
      </c>
      <c r="B20" s="411"/>
      <c r="C20" s="411"/>
      <c r="D20" s="411"/>
      <c r="E20" s="165">
        <v>1.58209</v>
      </c>
      <c r="F20" s="165"/>
      <c r="G20" s="165">
        <v>1.4325300000000001</v>
      </c>
      <c r="H20" s="166"/>
      <c r="I20" s="165">
        <v>82.065950000000001</v>
      </c>
      <c r="J20" s="165">
        <v>85.781869999999998</v>
      </c>
      <c r="K20" s="13"/>
      <c r="L20" s="165">
        <v>8.8737999999999992</v>
      </c>
      <c r="M20" s="165">
        <v>9.6280300000000008</v>
      </c>
      <c r="N20" s="101"/>
      <c r="O20" s="165"/>
      <c r="P20" s="165"/>
      <c r="Q20" s="165"/>
      <c r="R20" s="166"/>
    </row>
    <row r="21" spans="1:18" ht="17.25" customHeight="1" x14ac:dyDescent="0.2">
      <c r="A21" s="411">
        <v>2012</v>
      </c>
      <c r="B21" s="411"/>
      <c r="C21" s="411"/>
      <c r="D21" s="411"/>
      <c r="E21" s="165">
        <v>1.5932299999999999</v>
      </c>
      <c r="F21" s="167"/>
      <c r="G21" s="165">
        <v>1.4035599999999999</v>
      </c>
      <c r="H21" s="167"/>
      <c r="I21" s="165">
        <v>86.450530000000001</v>
      </c>
      <c r="J21" s="165">
        <v>90.557450000000003</v>
      </c>
      <c r="K21" s="13"/>
      <c r="L21" s="165">
        <v>8.5033600000000007</v>
      </c>
      <c r="M21" s="165">
        <v>7.3875599999999997</v>
      </c>
      <c r="N21" s="101"/>
      <c r="O21" s="165"/>
      <c r="P21" s="166"/>
      <c r="Q21" s="165"/>
      <c r="R21" s="166"/>
    </row>
    <row r="22" spans="1:18" ht="17.25" customHeight="1" x14ac:dyDescent="0.2">
      <c r="A22" s="411">
        <v>2013</v>
      </c>
      <c r="B22" s="411"/>
      <c r="C22" s="411"/>
      <c r="D22" s="411"/>
      <c r="E22" s="165">
        <v>1.6446400000000001</v>
      </c>
      <c r="F22" s="167"/>
      <c r="G22" s="165">
        <v>1.4179900000000001</v>
      </c>
      <c r="H22" s="167"/>
      <c r="I22" s="165">
        <v>85.298159999999996</v>
      </c>
      <c r="J22" s="165">
        <v>83.045919999999995</v>
      </c>
      <c r="K22" s="13"/>
      <c r="L22" s="165">
        <v>9.3378200000000007</v>
      </c>
      <c r="M22" s="165">
        <v>12.542960000000001</v>
      </c>
      <c r="N22" s="101"/>
      <c r="O22" s="165"/>
      <c r="P22" s="166"/>
      <c r="Q22" s="165"/>
      <c r="R22" s="166"/>
    </row>
    <row r="23" spans="1:18" ht="17.25" customHeight="1" x14ac:dyDescent="0.2">
      <c r="A23" s="411">
        <v>2014</v>
      </c>
      <c r="B23" s="411"/>
      <c r="C23" s="411"/>
      <c r="D23" s="411"/>
      <c r="E23" s="165">
        <v>1.7105999999999999</v>
      </c>
      <c r="F23" s="167" t="s">
        <v>746</v>
      </c>
      <c r="G23" s="165">
        <v>1.45106</v>
      </c>
      <c r="H23" s="167" t="s">
        <v>746</v>
      </c>
      <c r="I23" s="165">
        <v>91.79974</v>
      </c>
      <c r="J23" s="165">
        <v>87.572280000000006</v>
      </c>
      <c r="K23" s="13"/>
      <c r="L23" s="165">
        <v>7.8365</v>
      </c>
      <c r="M23" s="165">
        <v>10.15471</v>
      </c>
      <c r="N23" s="101"/>
      <c r="O23" s="165"/>
      <c r="P23" s="166"/>
      <c r="Q23" s="165"/>
      <c r="R23" s="166"/>
    </row>
    <row r="24" spans="1:18" ht="17.25" customHeight="1" x14ac:dyDescent="0.2">
      <c r="A24" s="411">
        <v>2015</v>
      </c>
      <c r="B24" s="411"/>
      <c r="C24" s="411"/>
      <c r="D24" s="411"/>
      <c r="E24" s="165" t="s">
        <v>673</v>
      </c>
      <c r="F24" s="166"/>
      <c r="G24" s="165" t="s">
        <v>673</v>
      </c>
      <c r="H24" s="166"/>
      <c r="I24" s="165">
        <v>96.687600000000003</v>
      </c>
      <c r="J24" s="165">
        <v>61.328029999999998</v>
      </c>
      <c r="K24" s="13"/>
      <c r="L24" s="165" t="s">
        <v>673</v>
      </c>
      <c r="M24" s="165" t="s">
        <v>673</v>
      </c>
      <c r="N24" s="101"/>
      <c r="O24" s="165"/>
      <c r="P24" s="166"/>
      <c r="Q24" s="165"/>
      <c r="R24" s="166"/>
    </row>
    <row r="25" spans="1:18" ht="17.25" customHeight="1" x14ac:dyDescent="0.2">
      <c r="A25" s="601"/>
      <c r="B25" s="601"/>
      <c r="C25" s="601"/>
      <c r="D25" s="601"/>
      <c r="E25" s="7"/>
      <c r="F25" s="7"/>
      <c r="G25" s="7"/>
      <c r="H25" s="7"/>
      <c r="I25" s="14"/>
      <c r="J25" s="14"/>
      <c r="K25" s="14"/>
      <c r="L25" s="14"/>
      <c r="M25" s="14"/>
    </row>
    <row r="26" spans="1:18" ht="11.25" customHeight="1" x14ac:dyDescent="0.2">
      <c r="A26" s="13"/>
      <c r="B26" s="13"/>
      <c r="C26" s="13"/>
      <c r="D26" s="13"/>
      <c r="E26" s="13"/>
      <c r="F26" s="13"/>
      <c r="G26" s="13"/>
      <c r="H26" s="13"/>
      <c r="I26" s="13"/>
      <c r="J26" s="13"/>
      <c r="K26" s="13"/>
      <c r="L26" s="13"/>
      <c r="M26" s="8"/>
    </row>
    <row r="27" spans="1:18" hidden="1" x14ac:dyDescent="0.2">
      <c r="A27" s="42" t="s">
        <v>1</v>
      </c>
      <c r="B27" s="42"/>
      <c r="C27" s="42"/>
      <c r="D27" s="42"/>
      <c r="E27" s="42"/>
      <c r="F27" s="42"/>
      <c r="G27" s="42"/>
      <c r="H27" s="42"/>
      <c r="I27" s="13"/>
      <c r="J27" s="13"/>
      <c r="K27" s="13"/>
      <c r="L27" s="13"/>
      <c r="M27" s="13"/>
    </row>
    <row r="28" spans="1:18" hidden="1" x14ac:dyDescent="0.2">
      <c r="A28" s="42"/>
      <c r="B28" s="42"/>
      <c r="C28" s="42"/>
      <c r="D28" s="42"/>
      <c r="E28" s="42"/>
      <c r="F28" s="42"/>
      <c r="G28" s="42"/>
      <c r="H28" s="42"/>
      <c r="I28" s="13"/>
      <c r="J28" s="13"/>
      <c r="K28" s="13"/>
      <c r="L28" s="13"/>
      <c r="M28" s="13"/>
    </row>
    <row r="29" spans="1:18" hidden="1" x14ac:dyDescent="0.2"/>
    <row r="30" spans="1:18" hidden="1" x14ac:dyDescent="0.2"/>
    <row r="31" spans="1:18" hidden="1" x14ac:dyDescent="0.2"/>
    <row r="32" spans="1:18" hidden="1" x14ac:dyDescent="0.2"/>
    <row r="33" hidden="1" x14ac:dyDescent="0.2"/>
    <row r="34" hidden="1" x14ac:dyDescent="0.2"/>
    <row r="35" hidden="1" x14ac:dyDescent="0.2"/>
    <row r="36" hidden="1" x14ac:dyDescent="0.2"/>
    <row r="37" hidden="1" x14ac:dyDescent="0.2"/>
    <row r="38" hidden="1" x14ac:dyDescent="0.2"/>
    <row r="39" hidden="1" x14ac:dyDescent="0.2"/>
    <row r="40" hidden="1" x14ac:dyDescent="0.2"/>
    <row r="41" hidden="1" x14ac:dyDescent="0.2"/>
    <row r="42" hidden="1" x14ac:dyDescent="0.2"/>
    <row r="43" hidden="1" x14ac:dyDescent="0.2"/>
    <row r="44" hidden="1" x14ac:dyDescent="0.2"/>
    <row r="45" hidden="1" x14ac:dyDescent="0.2"/>
    <row r="46" hidden="1" x14ac:dyDescent="0.2"/>
    <row r="47" ht="23.25" hidden="1" customHeight="1" x14ac:dyDescent="0.2"/>
  </sheetData>
  <mergeCells count="21">
    <mergeCell ref="A16:D16"/>
    <mergeCell ref="A3:I3"/>
    <mergeCell ref="E6:G6"/>
    <mergeCell ref="I6:J6"/>
    <mergeCell ref="A13:D13"/>
    <mergeCell ref="A14:D14"/>
    <mergeCell ref="L6:M6"/>
    <mergeCell ref="A12:D12"/>
    <mergeCell ref="A6:D9"/>
    <mergeCell ref="A11:D11"/>
    <mergeCell ref="A15:D15"/>
    <mergeCell ref="A2:K2"/>
    <mergeCell ref="A25:D25"/>
    <mergeCell ref="A17:D17"/>
    <mergeCell ref="A18:D18"/>
    <mergeCell ref="A20:D20"/>
    <mergeCell ref="A21:D21"/>
    <mergeCell ref="A24:D24"/>
    <mergeCell ref="A19:D19"/>
    <mergeCell ref="A23:D23"/>
    <mergeCell ref="A22:D22"/>
  </mergeCells>
  <hyperlinks>
    <hyperlink ref="M2" location="Índice!A1" tooltip="Ir a Índice" display="Índice!A1"/>
  </hyperlinks>
  <pageMargins left="0.78740157480314965" right="0.59055118110236204" top="0.94791666666666663" bottom="0.86614173228346458" header="0" footer="0.39370078740157499"/>
  <pageSetup orientation="portrait" r:id="rId1"/>
  <headerFooter alignWithMargins="0">
    <oddHeader>&amp;L&amp;"Arial,Negrita"&amp;12&amp;K000080INEGI. Anuario estadístico y geográfico de Veracruz de Ignacio de la Llave 2016.
Componente Salud</oddHeader>
    <oddFooter>&amp;R&amp;P/&amp;N</oddFooter>
  </headerFooter>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8"/>
  <dimension ref="A1:M47"/>
  <sheetViews>
    <sheetView view="pageLayout" zoomScaleNormal="100" workbookViewId="0">
      <selection activeCell="D4" sqref="D4"/>
    </sheetView>
  </sheetViews>
  <sheetFormatPr baseColWidth="10" defaultColWidth="0" defaultRowHeight="10.199999999999999" zeroHeight="1" x14ac:dyDescent="0.2"/>
  <cols>
    <col min="1" max="1" width="2.140625" customWidth="1"/>
    <col min="2" max="2" width="2.85546875" customWidth="1"/>
    <col min="3" max="3" width="1.42578125" customWidth="1"/>
    <col min="4" max="4" width="16.85546875" customWidth="1"/>
    <col min="5" max="5" width="8" bestFit="1" customWidth="1"/>
    <col min="6" max="6" width="35.42578125" customWidth="1"/>
    <col min="7" max="7" width="14.140625" customWidth="1"/>
    <col min="8" max="8" width="8" bestFit="1" customWidth="1"/>
    <col min="9" max="9" width="26.140625" customWidth="1"/>
    <col min="10" max="10" width="19.7109375" hidden="1" customWidth="1"/>
    <col min="11" max="11" width="2.28515625" hidden="1" customWidth="1"/>
    <col min="12" max="12" width="14.7109375" hidden="1" customWidth="1"/>
    <col min="13" max="13" width="18.140625" hidden="1" customWidth="1"/>
  </cols>
  <sheetData>
    <row r="1" spans="1:12" ht="7.5" customHeight="1" x14ac:dyDescent="0.2"/>
    <row r="2" spans="1:12" ht="13.2" x14ac:dyDescent="0.25">
      <c r="A2" s="390" t="s">
        <v>411</v>
      </c>
      <c r="B2" s="390"/>
      <c r="C2" s="390"/>
      <c r="D2" s="390"/>
      <c r="E2" s="390"/>
      <c r="F2" s="390"/>
      <c r="G2" s="390"/>
      <c r="H2" s="63"/>
      <c r="I2" s="314" t="s">
        <v>410</v>
      </c>
      <c r="J2" t="s">
        <v>1</v>
      </c>
    </row>
    <row r="3" spans="1:12" ht="13.2" x14ac:dyDescent="0.25">
      <c r="A3" s="390" t="s">
        <v>409</v>
      </c>
      <c r="B3" s="414"/>
      <c r="C3" s="414"/>
      <c r="D3" s="414"/>
      <c r="E3" s="414"/>
      <c r="F3" s="414"/>
      <c r="G3" s="414"/>
      <c r="H3" s="44"/>
      <c r="I3" s="3" t="s">
        <v>27</v>
      </c>
    </row>
    <row r="4" spans="1:12" x14ac:dyDescent="0.2">
      <c r="A4" s="14"/>
      <c r="B4" s="14"/>
      <c r="C4" s="14"/>
      <c r="D4" s="14"/>
      <c r="E4" s="14"/>
      <c r="F4" s="14"/>
      <c r="G4" s="14"/>
      <c r="H4" s="86"/>
      <c r="I4" s="46"/>
      <c r="J4" s="46"/>
    </row>
    <row r="5" spans="1:12" ht="1.5" customHeight="1" x14ac:dyDescent="0.2">
      <c r="H5" s="83"/>
      <c r="I5" s="83"/>
    </row>
    <row r="6" spans="1:12" ht="33.75" customHeight="1" x14ac:dyDescent="0.2">
      <c r="A6" s="569" t="s">
        <v>408</v>
      </c>
      <c r="B6" s="400"/>
      <c r="C6" s="400"/>
      <c r="D6" s="400"/>
      <c r="E6" s="638" t="s">
        <v>751</v>
      </c>
      <c r="F6" s="638"/>
      <c r="G6" s="85"/>
      <c r="H6" s="638" t="s">
        <v>412</v>
      </c>
      <c r="I6" s="642"/>
      <c r="L6" s="168"/>
    </row>
    <row r="7" spans="1:12" ht="1.5" customHeight="1" x14ac:dyDescent="0.2">
      <c r="A7" s="400"/>
      <c r="B7" s="400"/>
      <c r="C7" s="400"/>
      <c r="D7" s="400"/>
      <c r="E7" s="61"/>
      <c r="F7" s="61"/>
      <c r="G7" s="57"/>
      <c r="H7" s="80"/>
      <c r="I7" s="84"/>
    </row>
    <row r="8" spans="1:12" ht="1.5" customHeight="1" x14ac:dyDescent="0.2">
      <c r="A8" s="400"/>
      <c r="B8" s="400"/>
      <c r="C8" s="400"/>
      <c r="D8" s="400"/>
      <c r="G8" s="1"/>
      <c r="H8" s="82"/>
      <c r="I8" s="81"/>
    </row>
    <row r="9" spans="1:12" ht="11.25" customHeight="1" x14ac:dyDescent="0.2">
      <c r="A9" s="400"/>
      <c r="B9" s="400"/>
      <c r="C9" s="400"/>
      <c r="D9" s="400"/>
      <c r="E9" s="9" t="s">
        <v>407</v>
      </c>
      <c r="F9" s="9" t="s">
        <v>8</v>
      </c>
      <c r="G9" s="9"/>
      <c r="H9" s="9" t="s">
        <v>407</v>
      </c>
      <c r="I9" s="9" t="s">
        <v>8</v>
      </c>
    </row>
    <row r="10" spans="1:12" ht="1.5" customHeight="1" x14ac:dyDescent="0.2">
      <c r="A10" s="7"/>
      <c r="B10" s="7"/>
      <c r="C10" s="7"/>
      <c r="D10" s="7"/>
      <c r="E10" s="7"/>
      <c r="F10" s="7"/>
      <c r="G10" s="7"/>
      <c r="H10" s="7"/>
      <c r="I10" s="7"/>
    </row>
    <row r="11" spans="1:12" ht="23.25" customHeight="1" x14ac:dyDescent="0.2">
      <c r="A11" s="639">
        <v>2002</v>
      </c>
      <c r="B11" s="639"/>
      <c r="C11" s="639"/>
      <c r="D11" s="639"/>
      <c r="E11" s="165">
        <v>41.429900000000004</v>
      </c>
      <c r="F11" s="165">
        <v>39.170760000000001</v>
      </c>
      <c r="G11" s="79"/>
      <c r="H11" s="165">
        <v>4.3155000000000001</v>
      </c>
      <c r="I11" s="165">
        <v>7.9517300000000004</v>
      </c>
      <c r="J11" s="100"/>
    </row>
    <row r="12" spans="1:12" ht="17.25" customHeight="1" x14ac:dyDescent="0.2">
      <c r="A12" s="411">
        <v>2003</v>
      </c>
      <c r="B12" s="411"/>
      <c r="C12" s="411"/>
      <c r="D12" s="411"/>
      <c r="E12" s="165">
        <v>36.488079999999997</v>
      </c>
      <c r="F12" s="165">
        <v>30.33605</v>
      </c>
      <c r="G12" s="13"/>
      <c r="H12" s="165">
        <v>4.3993599999999997</v>
      </c>
      <c r="I12" s="165">
        <v>8.5910100000000007</v>
      </c>
      <c r="J12" s="100"/>
    </row>
    <row r="13" spans="1:12" ht="17.25" customHeight="1" x14ac:dyDescent="0.2">
      <c r="A13" s="411">
        <v>2004</v>
      </c>
      <c r="B13" s="411"/>
      <c r="C13" s="411"/>
      <c r="D13" s="411"/>
      <c r="E13" s="165">
        <v>38.294119999999999</v>
      </c>
      <c r="F13" s="165">
        <v>33.74145</v>
      </c>
      <c r="G13" s="13"/>
      <c r="H13" s="165">
        <v>4.4539200000000001</v>
      </c>
      <c r="I13" s="165">
        <v>8.7217300000000009</v>
      </c>
      <c r="J13" s="100"/>
    </row>
    <row r="14" spans="1:12" ht="17.25" customHeight="1" x14ac:dyDescent="0.2">
      <c r="A14" s="411">
        <v>2005</v>
      </c>
      <c r="B14" s="411"/>
      <c r="C14" s="411"/>
      <c r="D14" s="411"/>
      <c r="E14" s="165">
        <v>33.668500000000002</v>
      </c>
      <c r="F14" s="165">
        <v>30.255310000000001</v>
      </c>
      <c r="G14" s="13"/>
      <c r="H14" s="165">
        <v>4.3396699999999999</v>
      </c>
      <c r="I14" s="165">
        <v>8.8394899999999996</v>
      </c>
      <c r="J14" s="100"/>
    </row>
    <row r="15" spans="1:12" ht="17.25" customHeight="1" x14ac:dyDescent="0.2">
      <c r="A15" s="411">
        <v>2006</v>
      </c>
      <c r="B15" s="411"/>
      <c r="C15" s="411"/>
      <c r="D15" s="411"/>
      <c r="E15" s="165">
        <v>31.49531</v>
      </c>
      <c r="F15" s="165">
        <v>23.76361</v>
      </c>
      <c r="G15" s="13"/>
      <c r="H15" s="165">
        <v>4.5605099999999998</v>
      </c>
      <c r="I15" s="165">
        <v>9.2867499999999996</v>
      </c>
      <c r="J15" s="100"/>
    </row>
    <row r="16" spans="1:12" ht="17.25" customHeight="1" x14ac:dyDescent="0.2">
      <c r="A16" s="411">
        <v>2007</v>
      </c>
      <c r="B16" s="411"/>
      <c r="C16" s="411"/>
      <c r="D16" s="411"/>
      <c r="E16" s="165">
        <v>26.65502</v>
      </c>
      <c r="F16" s="165">
        <v>20.06082</v>
      </c>
      <c r="G16" s="13"/>
      <c r="H16" s="165">
        <v>4.6389699999999996</v>
      </c>
      <c r="I16" s="165">
        <v>9.3001199999999997</v>
      </c>
      <c r="J16" s="100"/>
    </row>
    <row r="17" spans="1:10" ht="17.25" customHeight="1" x14ac:dyDescent="0.2">
      <c r="A17" s="411">
        <v>2008</v>
      </c>
      <c r="B17" s="411"/>
      <c r="C17" s="411"/>
      <c r="D17" s="411"/>
      <c r="E17" s="165">
        <v>24.63251</v>
      </c>
      <c r="F17" s="165">
        <v>18.018719999999998</v>
      </c>
      <c r="G17" s="13"/>
      <c r="H17" s="165">
        <v>4.6568199999999997</v>
      </c>
      <c r="I17" s="165">
        <v>10.2887</v>
      </c>
      <c r="J17" s="100"/>
    </row>
    <row r="18" spans="1:10" ht="17.25" customHeight="1" x14ac:dyDescent="0.2">
      <c r="A18" s="411">
        <v>2009</v>
      </c>
      <c r="B18" s="411"/>
      <c r="C18" s="411"/>
      <c r="D18" s="411"/>
      <c r="E18" s="165">
        <v>23.915870000000002</v>
      </c>
      <c r="F18" s="165">
        <v>21.635840000000002</v>
      </c>
      <c r="G18" s="13"/>
      <c r="H18" s="165">
        <v>4.5315799999999999</v>
      </c>
      <c r="I18" s="165">
        <v>9.6778999999999993</v>
      </c>
      <c r="J18" s="100"/>
    </row>
    <row r="19" spans="1:10" ht="17.25" customHeight="1" x14ac:dyDescent="0.2">
      <c r="A19" s="411">
        <v>2010</v>
      </c>
      <c r="B19" s="411"/>
      <c r="C19" s="411"/>
      <c r="D19" s="411"/>
      <c r="E19" s="165">
        <v>22.904109999999999</v>
      </c>
      <c r="F19" s="165">
        <v>22.425830000000001</v>
      </c>
      <c r="G19" s="13"/>
      <c r="H19" s="165">
        <v>4.2510000000000003</v>
      </c>
      <c r="I19" s="165">
        <v>8.8690099999999994</v>
      </c>
      <c r="J19" s="100"/>
    </row>
    <row r="20" spans="1:10" ht="17.25" customHeight="1" x14ac:dyDescent="0.2">
      <c r="A20" s="411">
        <v>2011</v>
      </c>
      <c r="B20" s="411"/>
      <c r="C20" s="411"/>
      <c r="D20" s="411"/>
      <c r="E20" s="165">
        <v>22.71332</v>
      </c>
      <c r="F20" s="165">
        <v>19.822420000000001</v>
      </c>
      <c r="G20" s="13"/>
      <c r="H20" s="165">
        <v>4.3532799999999998</v>
      </c>
      <c r="I20" s="165">
        <v>9.4073200000000003</v>
      </c>
      <c r="J20" s="100"/>
    </row>
    <row r="21" spans="1:10" ht="17.25" customHeight="1" x14ac:dyDescent="0.2">
      <c r="A21" s="411">
        <v>2012</v>
      </c>
      <c r="B21" s="411"/>
      <c r="C21" s="411"/>
      <c r="D21" s="411"/>
      <c r="E21" s="165">
        <v>19.99099</v>
      </c>
      <c r="F21" s="165">
        <v>18.610969999999998</v>
      </c>
      <c r="G21" s="13"/>
      <c r="H21" s="165">
        <v>4.2476200000000004</v>
      </c>
      <c r="I21" s="165">
        <v>8.9201599999999992</v>
      </c>
      <c r="J21" s="100"/>
    </row>
    <row r="22" spans="1:10" ht="17.25" customHeight="1" x14ac:dyDescent="0.2">
      <c r="A22" s="411">
        <v>2013</v>
      </c>
      <c r="B22" s="411"/>
      <c r="C22" s="411"/>
      <c r="D22" s="411"/>
      <c r="E22" s="165">
        <v>20.811789999999998</v>
      </c>
      <c r="F22" s="165">
        <v>20.382300000000001</v>
      </c>
      <c r="G22" s="13"/>
      <c r="H22" s="165">
        <v>4.1935900000000004</v>
      </c>
      <c r="I22" s="165">
        <v>8.6455000000000002</v>
      </c>
      <c r="J22" s="100"/>
    </row>
    <row r="23" spans="1:10" ht="17.25" customHeight="1" x14ac:dyDescent="0.2">
      <c r="A23" s="411">
        <v>2014</v>
      </c>
      <c r="B23" s="411"/>
      <c r="C23" s="411"/>
      <c r="D23" s="411"/>
      <c r="E23" s="165">
        <v>19.95731</v>
      </c>
      <c r="F23" s="165">
        <v>21.596630000000001</v>
      </c>
      <c r="G23" s="13"/>
      <c r="H23" s="165" t="s">
        <v>673</v>
      </c>
      <c r="I23" s="165" t="s">
        <v>673</v>
      </c>
      <c r="J23" s="100"/>
    </row>
    <row r="24" spans="1:10" ht="17.25" customHeight="1" x14ac:dyDescent="0.2">
      <c r="A24" s="411">
        <v>2015</v>
      </c>
      <c r="B24" s="411"/>
      <c r="C24" s="411"/>
      <c r="D24" s="411"/>
      <c r="E24" s="165" t="s">
        <v>673</v>
      </c>
      <c r="F24" s="165" t="s">
        <v>673</v>
      </c>
      <c r="G24" s="13"/>
      <c r="H24" s="165" t="s">
        <v>673</v>
      </c>
      <c r="I24" s="165" t="s">
        <v>673</v>
      </c>
    </row>
    <row r="25" spans="1:10" ht="17.25" customHeight="1" x14ac:dyDescent="0.2">
      <c r="A25" s="601"/>
      <c r="B25" s="601"/>
      <c r="C25" s="601"/>
      <c r="D25" s="601"/>
      <c r="E25" s="7"/>
      <c r="F25" s="7"/>
      <c r="G25" s="7"/>
      <c r="H25" s="14"/>
      <c r="I25" s="14"/>
    </row>
    <row r="26" spans="1:10" ht="11.25" customHeight="1" x14ac:dyDescent="0.2">
      <c r="A26" s="13"/>
      <c r="B26" s="13"/>
      <c r="C26" s="13"/>
      <c r="D26" s="13"/>
      <c r="E26" s="13"/>
      <c r="F26" s="13"/>
      <c r="G26" s="13"/>
      <c r="H26" s="13"/>
      <c r="I26" s="8"/>
    </row>
    <row r="27" spans="1:10" x14ac:dyDescent="0.2">
      <c r="A27" s="640" t="s">
        <v>12</v>
      </c>
      <c r="B27" s="640"/>
      <c r="C27" s="640"/>
      <c r="D27" s="641" t="s">
        <v>747</v>
      </c>
      <c r="E27" s="641"/>
      <c r="F27" s="641"/>
      <c r="G27" s="641"/>
      <c r="H27" s="641"/>
      <c r="I27" s="641"/>
      <c r="J27" s="87"/>
    </row>
    <row r="28" spans="1:10" hidden="1" x14ac:dyDescent="0.2">
      <c r="A28" s="42" t="s">
        <v>1</v>
      </c>
      <c r="B28" s="42"/>
      <c r="C28" s="42"/>
      <c r="D28" s="42"/>
      <c r="E28" s="42"/>
      <c r="F28" s="42"/>
      <c r="G28" s="42"/>
      <c r="H28" s="13"/>
      <c r="I28" s="13"/>
    </row>
    <row r="29" spans="1:10" hidden="1" x14ac:dyDescent="0.2">
      <c r="A29" s="42"/>
      <c r="B29" s="42"/>
      <c r="C29" s="42"/>
    </row>
    <row r="30" spans="1:10" hidden="1" x14ac:dyDescent="0.2"/>
    <row r="31" spans="1:10" hidden="1" x14ac:dyDescent="0.2"/>
    <row r="32" spans="1:10" hidden="1" x14ac:dyDescent="0.2"/>
    <row r="33" hidden="1" x14ac:dyDescent="0.2"/>
    <row r="34" hidden="1" x14ac:dyDescent="0.2"/>
    <row r="35" hidden="1" x14ac:dyDescent="0.2"/>
    <row r="36" hidden="1" x14ac:dyDescent="0.2"/>
    <row r="37" hidden="1" x14ac:dyDescent="0.2"/>
    <row r="38" hidden="1" x14ac:dyDescent="0.2"/>
    <row r="39" hidden="1" x14ac:dyDescent="0.2"/>
    <row r="40" hidden="1" x14ac:dyDescent="0.2"/>
    <row r="41" hidden="1" x14ac:dyDescent="0.2"/>
    <row r="42" hidden="1" x14ac:dyDescent="0.2"/>
    <row r="43" hidden="1" x14ac:dyDescent="0.2"/>
    <row r="44" hidden="1" x14ac:dyDescent="0.2"/>
    <row r="45" hidden="1" x14ac:dyDescent="0.2"/>
    <row r="46" hidden="1" x14ac:dyDescent="0.2"/>
    <row r="47" ht="23.25" hidden="1" customHeight="1" x14ac:dyDescent="0.2"/>
  </sheetData>
  <mergeCells count="22">
    <mergeCell ref="A2:G2"/>
    <mergeCell ref="A3:G3"/>
    <mergeCell ref="A6:D9"/>
    <mergeCell ref="E6:F6"/>
    <mergeCell ref="A12:D12"/>
    <mergeCell ref="A15:D15"/>
    <mergeCell ref="H6:I6"/>
    <mergeCell ref="A11:D11"/>
    <mergeCell ref="A17:D17"/>
    <mergeCell ref="A16:D16"/>
    <mergeCell ref="A13:D13"/>
    <mergeCell ref="A14:D14"/>
    <mergeCell ref="A24:D24"/>
    <mergeCell ref="A25:D25"/>
    <mergeCell ref="A27:C27"/>
    <mergeCell ref="D27:I27"/>
    <mergeCell ref="A18:D18"/>
    <mergeCell ref="A19:D19"/>
    <mergeCell ref="A20:D20"/>
    <mergeCell ref="A21:D21"/>
    <mergeCell ref="A22:D22"/>
    <mergeCell ref="A23:D23"/>
  </mergeCells>
  <hyperlinks>
    <hyperlink ref="D27:I27" r:id="rId1" location="top" tooltip="www.snieg.mx/cni/indicadores.aspx?" display="INEGI. Catálogo Nacional de Indicadores. www.snieg.mx (&lt;día&gt; de &lt;mes&gt; de &lt;año&gt;)."/>
    <hyperlink ref="I2" location="Índice!A1" tooltip="Ir a Índice" display="Índice!A1"/>
  </hyperlinks>
  <pageMargins left="0.78740157480314965" right="0.59055118110236204" top="0.96875" bottom="0.86614173228346458" header="0" footer="0.39370078740157499"/>
  <pageSetup orientation="portrait" r:id="rId2"/>
  <headerFooter alignWithMargins="0">
    <oddHeader>&amp;L&amp;"Arial,Negrita"&amp;12&amp;K000080INEGI. Anuario estadístico y geográfico de Veracruz de Ignacio de la Llave 2016.
Componente Salud</oddHeader>
    <oddFooter>&amp;R&amp;P/&amp;N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46"/>
  <sheetViews>
    <sheetView view="pageLayout" zoomScaleNormal="100" workbookViewId="0">
      <selection activeCell="D5" sqref="D5"/>
    </sheetView>
  </sheetViews>
  <sheetFormatPr baseColWidth="10" defaultColWidth="0" defaultRowHeight="10.199999999999999" zeroHeight="1" x14ac:dyDescent="0.2"/>
  <cols>
    <col min="1" max="1" width="2.140625" style="174" customWidth="1"/>
    <col min="2" max="2" width="2.85546875" style="174" customWidth="1"/>
    <col min="3" max="3" width="1.42578125" style="174" customWidth="1"/>
    <col min="4" max="4" width="22.42578125" style="174" customWidth="1"/>
    <col min="5" max="5" width="28.7109375" style="174" customWidth="1"/>
    <col min="6" max="6" width="2.28515625" style="174" customWidth="1"/>
    <col min="7" max="7" width="26.7109375" style="174" customWidth="1"/>
    <col min="8" max="8" width="26.140625" style="174" customWidth="1"/>
    <col min="9" max="9" width="2.28515625" style="174" customWidth="1"/>
    <col min="10" max="16384" width="0" style="174" hidden="1"/>
  </cols>
  <sheetData>
    <row r="1" spans="1:10" ht="7.5" customHeight="1" x14ac:dyDescent="0.2"/>
    <row r="2" spans="1:10" ht="12.75" customHeight="1" x14ac:dyDescent="0.25">
      <c r="A2" s="429" t="s">
        <v>23</v>
      </c>
      <c r="B2" s="429"/>
      <c r="C2" s="429"/>
      <c r="D2" s="429"/>
      <c r="E2" s="429"/>
      <c r="F2" s="429"/>
      <c r="G2" s="429"/>
      <c r="H2" s="395" t="s">
        <v>22</v>
      </c>
      <c r="I2" s="395"/>
      <c r="J2" s="174" t="s">
        <v>1</v>
      </c>
    </row>
    <row r="3" spans="1:10" ht="12.75" customHeight="1" x14ac:dyDescent="0.25">
      <c r="A3" s="429" t="s">
        <v>876</v>
      </c>
      <c r="B3" s="429"/>
      <c r="C3" s="429"/>
      <c r="D3" s="429"/>
      <c r="E3" s="429"/>
      <c r="F3" s="429"/>
      <c r="G3" s="429"/>
      <c r="I3" s="175" t="s">
        <v>27</v>
      </c>
      <c r="J3" s="22"/>
    </row>
    <row r="4" spans="1:10" ht="12.75" customHeight="1" x14ac:dyDescent="0.25">
      <c r="A4" s="429" t="s">
        <v>877</v>
      </c>
      <c r="B4" s="429"/>
      <c r="C4" s="429"/>
      <c r="D4" s="429"/>
      <c r="E4" s="429"/>
      <c r="F4" s="211"/>
      <c r="G4" s="211"/>
      <c r="H4" s="211"/>
      <c r="I4" s="211"/>
      <c r="J4" s="73"/>
    </row>
    <row r="5" spans="1:10" x14ac:dyDescent="0.2">
      <c r="A5" s="195"/>
      <c r="B5" s="195"/>
      <c r="C5" s="195"/>
      <c r="D5" s="195"/>
      <c r="E5" s="195"/>
      <c r="F5" s="195"/>
      <c r="G5" s="195"/>
      <c r="H5" s="190"/>
      <c r="I5" s="190"/>
    </row>
    <row r="6" spans="1:10" ht="1.5" customHeight="1" x14ac:dyDescent="0.2"/>
    <row r="7" spans="1:10" ht="33.75" customHeight="1" x14ac:dyDescent="0.2">
      <c r="A7" s="430" t="s">
        <v>3</v>
      </c>
      <c r="B7" s="430"/>
      <c r="C7" s="430"/>
      <c r="D7" s="430"/>
      <c r="E7" s="335" t="s">
        <v>878</v>
      </c>
      <c r="F7" s="336"/>
      <c r="G7" s="336" t="s">
        <v>780</v>
      </c>
      <c r="H7" s="337" t="s">
        <v>779</v>
      </c>
      <c r="I7" s="336"/>
    </row>
    <row r="8" spans="1:10" ht="1.5" customHeight="1" x14ac:dyDescent="0.2">
      <c r="A8" s="190"/>
      <c r="B8" s="190"/>
      <c r="C8" s="190"/>
      <c r="D8" s="190"/>
      <c r="E8" s="191"/>
      <c r="F8" s="191"/>
      <c r="G8" s="191"/>
      <c r="H8" s="190"/>
      <c r="I8" s="190"/>
    </row>
    <row r="9" spans="1:10" ht="12" customHeight="1" x14ac:dyDescent="0.2">
      <c r="A9" s="259"/>
      <c r="B9" s="259"/>
      <c r="C9" s="259"/>
      <c r="D9" s="259"/>
      <c r="E9" s="176"/>
      <c r="F9" s="176"/>
      <c r="G9" s="176"/>
      <c r="H9" s="259"/>
      <c r="I9" s="259"/>
    </row>
    <row r="10" spans="1:10" ht="11.25" customHeight="1" x14ac:dyDescent="0.2">
      <c r="A10" s="436" t="s">
        <v>8</v>
      </c>
      <c r="B10" s="436"/>
      <c r="C10" s="436"/>
      <c r="D10" s="436"/>
      <c r="E10" s="189">
        <f>SUM(E11:E222)</f>
        <v>1482933</v>
      </c>
      <c r="F10" s="208"/>
      <c r="G10" s="189">
        <f>SUM(G11:G222)</f>
        <v>1894648</v>
      </c>
      <c r="H10" s="189">
        <f>SUM(H11:H222)</f>
        <v>0</v>
      </c>
      <c r="I10" s="209" t="s">
        <v>29</v>
      </c>
      <c r="J10" s="208"/>
    </row>
    <row r="11" spans="1:10" ht="23.25" customHeight="1" x14ac:dyDescent="0.2">
      <c r="A11" s="428" t="s">
        <v>599</v>
      </c>
      <c r="B11" s="428"/>
      <c r="C11" s="428"/>
      <c r="D11" s="428"/>
      <c r="E11" s="207">
        <v>0</v>
      </c>
      <c r="F11" s="206"/>
      <c r="G11" s="185">
        <v>3134</v>
      </c>
      <c r="H11" s="185">
        <v>0</v>
      </c>
      <c r="I11" s="185"/>
      <c r="J11" s="208"/>
    </row>
    <row r="12" spans="1:10" x14ac:dyDescent="0.2">
      <c r="A12" s="428" t="s">
        <v>680</v>
      </c>
      <c r="B12" s="428"/>
      <c r="C12" s="428"/>
      <c r="D12" s="428"/>
      <c r="E12" s="207">
        <v>0</v>
      </c>
      <c r="F12" s="206"/>
      <c r="G12" s="185">
        <v>532</v>
      </c>
      <c r="H12" s="185">
        <v>0</v>
      </c>
      <c r="I12" s="208"/>
      <c r="J12" s="208"/>
    </row>
    <row r="13" spans="1:10" x14ac:dyDescent="0.2">
      <c r="A13" s="428" t="s">
        <v>598</v>
      </c>
      <c r="B13" s="428"/>
      <c r="C13" s="428"/>
      <c r="D13" s="428"/>
      <c r="E13" s="207">
        <v>14812</v>
      </c>
      <c r="F13" s="206"/>
      <c r="G13" s="185">
        <v>13244</v>
      </c>
      <c r="H13" s="185">
        <v>0</v>
      </c>
      <c r="I13" s="189"/>
      <c r="J13" s="188"/>
    </row>
    <row r="14" spans="1:10" x14ac:dyDescent="0.2">
      <c r="A14" s="426" t="s">
        <v>597</v>
      </c>
      <c r="B14" s="426"/>
      <c r="C14" s="426"/>
      <c r="D14" s="426"/>
      <c r="E14" s="205">
        <v>17699</v>
      </c>
      <c r="F14" s="205"/>
      <c r="G14" s="185">
        <v>5120</v>
      </c>
      <c r="H14" s="185">
        <v>0</v>
      </c>
      <c r="I14" s="178"/>
      <c r="J14" s="178"/>
    </row>
    <row r="15" spans="1:10" x14ac:dyDescent="0.2">
      <c r="A15" s="426" t="s">
        <v>596</v>
      </c>
      <c r="B15" s="426"/>
      <c r="C15" s="426"/>
      <c r="D15" s="426"/>
      <c r="E15" s="205">
        <v>0</v>
      </c>
      <c r="F15" s="205"/>
      <c r="G15" s="185">
        <v>1590</v>
      </c>
      <c r="H15" s="185">
        <v>0</v>
      </c>
      <c r="I15" s="178"/>
      <c r="J15" s="178"/>
    </row>
    <row r="16" spans="1:10" x14ac:dyDescent="0.2">
      <c r="A16" s="426" t="s">
        <v>595</v>
      </c>
      <c r="B16" s="426"/>
      <c r="C16" s="426"/>
      <c r="D16" s="426"/>
      <c r="E16" s="205">
        <v>11395</v>
      </c>
      <c r="F16" s="205"/>
      <c r="G16" s="185">
        <v>4934</v>
      </c>
      <c r="H16" s="185">
        <v>0</v>
      </c>
      <c r="I16" s="178"/>
      <c r="J16" s="178"/>
    </row>
    <row r="17" spans="1:10" x14ac:dyDescent="0.2">
      <c r="A17" s="426" t="s">
        <v>594</v>
      </c>
      <c r="B17" s="426"/>
      <c r="C17" s="426"/>
      <c r="D17" s="426"/>
      <c r="E17" s="205">
        <v>4052</v>
      </c>
      <c r="F17" s="205"/>
      <c r="G17" s="185">
        <v>8673</v>
      </c>
      <c r="H17" s="185">
        <v>0</v>
      </c>
      <c r="I17" s="178"/>
      <c r="J17" s="178"/>
    </row>
    <row r="18" spans="1:10" x14ac:dyDescent="0.2">
      <c r="A18" s="426" t="s">
        <v>593</v>
      </c>
      <c r="B18" s="426"/>
      <c r="C18" s="426"/>
      <c r="D18" s="426"/>
      <c r="E18" s="205">
        <v>19418</v>
      </c>
      <c r="F18" s="205"/>
      <c r="G18" s="185">
        <v>27306</v>
      </c>
      <c r="H18" s="185">
        <v>0</v>
      </c>
      <c r="I18" s="178"/>
      <c r="J18" s="178"/>
    </row>
    <row r="19" spans="1:10" x14ac:dyDescent="0.2">
      <c r="A19" s="426" t="s">
        <v>592</v>
      </c>
      <c r="B19" s="426"/>
      <c r="C19" s="426"/>
      <c r="D19" s="426"/>
      <c r="E19" s="204">
        <v>1616</v>
      </c>
      <c r="F19" s="204"/>
      <c r="G19" s="185">
        <v>2391</v>
      </c>
      <c r="H19" s="185">
        <v>0</v>
      </c>
      <c r="I19" s="178"/>
      <c r="J19" s="178"/>
    </row>
    <row r="20" spans="1:10" ht="22.5" customHeight="1" x14ac:dyDescent="0.2">
      <c r="A20" s="431" t="s">
        <v>591</v>
      </c>
      <c r="B20" s="431"/>
      <c r="C20" s="431"/>
      <c r="D20" s="431"/>
      <c r="E20" s="338">
        <v>11917</v>
      </c>
      <c r="F20" s="338"/>
      <c r="G20" s="334">
        <v>4836</v>
      </c>
      <c r="H20" s="334">
        <v>0</v>
      </c>
      <c r="I20" s="253"/>
      <c r="J20" s="178"/>
    </row>
    <row r="21" spans="1:10" x14ac:dyDescent="0.2">
      <c r="A21" s="426" t="s">
        <v>590</v>
      </c>
      <c r="B21" s="426"/>
      <c r="C21" s="426"/>
      <c r="D21" s="426"/>
      <c r="E21" s="204">
        <v>19235</v>
      </c>
      <c r="F21" s="204"/>
      <c r="G21" s="185">
        <v>9696</v>
      </c>
      <c r="H21" s="185">
        <v>0</v>
      </c>
      <c r="I21" s="178"/>
      <c r="J21" s="178"/>
    </row>
    <row r="22" spans="1:10" x14ac:dyDescent="0.2">
      <c r="A22" s="426" t="s">
        <v>589</v>
      </c>
      <c r="B22" s="426"/>
      <c r="C22" s="426"/>
      <c r="D22" s="426"/>
      <c r="E22" s="204">
        <v>3548</v>
      </c>
      <c r="F22" s="204"/>
      <c r="G22" s="185">
        <v>12262</v>
      </c>
      <c r="H22" s="185">
        <v>0</v>
      </c>
      <c r="I22" s="178"/>
      <c r="J22" s="178"/>
    </row>
    <row r="23" spans="1:10" x14ac:dyDescent="0.2">
      <c r="A23" s="426" t="s">
        <v>588</v>
      </c>
      <c r="B23" s="426"/>
      <c r="C23" s="426"/>
      <c r="D23" s="426"/>
      <c r="E23" s="204">
        <v>0</v>
      </c>
      <c r="F23" s="204"/>
      <c r="G23" s="185">
        <v>2440</v>
      </c>
      <c r="H23" s="185">
        <v>0</v>
      </c>
      <c r="I23" s="178"/>
      <c r="J23" s="178"/>
    </row>
    <row r="24" spans="1:10" ht="11.25" customHeight="1" x14ac:dyDescent="0.2">
      <c r="A24" s="423" t="s">
        <v>587</v>
      </c>
      <c r="B24" s="423"/>
      <c r="C24" s="423"/>
      <c r="D24" s="423"/>
      <c r="E24" s="202">
        <v>10371</v>
      </c>
      <c r="F24" s="202"/>
      <c r="G24" s="185">
        <v>8888</v>
      </c>
      <c r="H24" s="185">
        <v>0</v>
      </c>
      <c r="I24" s="178"/>
      <c r="J24" s="180"/>
    </row>
    <row r="25" spans="1:10" ht="11.25" customHeight="1" x14ac:dyDescent="0.2">
      <c r="A25" s="423" t="s">
        <v>586</v>
      </c>
      <c r="B25" s="423"/>
      <c r="C25" s="423"/>
      <c r="D25" s="423"/>
      <c r="E25" s="202">
        <v>7563</v>
      </c>
      <c r="F25" s="202"/>
      <c r="G25" s="185">
        <v>7945</v>
      </c>
      <c r="H25" s="185">
        <v>0</v>
      </c>
      <c r="I25" s="178"/>
      <c r="J25" s="178"/>
    </row>
    <row r="26" spans="1:10" ht="11.25" customHeight="1" x14ac:dyDescent="0.2">
      <c r="A26" s="423" t="s">
        <v>681</v>
      </c>
      <c r="B26" s="423"/>
      <c r="C26" s="423"/>
      <c r="D26" s="423"/>
      <c r="E26" s="202">
        <v>0</v>
      </c>
      <c r="F26" s="202"/>
      <c r="G26" s="185">
        <v>474</v>
      </c>
      <c r="H26" s="185">
        <v>0</v>
      </c>
      <c r="I26" s="178"/>
      <c r="J26" s="178"/>
    </row>
    <row r="27" spans="1:10" ht="11.25" customHeight="1" x14ac:dyDescent="0.2">
      <c r="A27" s="423" t="s">
        <v>682</v>
      </c>
      <c r="B27" s="423"/>
      <c r="C27" s="423"/>
      <c r="D27" s="423"/>
      <c r="E27" s="202">
        <v>7040</v>
      </c>
      <c r="F27" s="202"/>
      <c r="G27" s="185">
        <v>0</v>
      </c>
      <c r="H27" s="185">
        <v>0</v>
      </c>
      <c r="I27" s="178"/>
      <c r="J27" s="178"/>
    </row>
    <row r="28" spans="1:10" ht="11.25" customHeight="1" x14ac:dyDescent="0.2">
      <c r="A28" s="423" t="s">
        <v>683</v>
      </c>
      <c r="B28" s="423"/>
      <c r="C28" s="423"/>
      <c r="D28" s="423"/>
      <c r="E28" s="202">
        <v>0</v>
      </c>
      <c r="F28" s="202"/>
      <c r="G28" s="185">
        <v>5310</v>
      </c>
      <c r="H28" s="185">
        <v>0</v>
      </c>
      <c r="I28" s="178"/>
      <c r="J28" s="178"/>
    </row>
    <row r="29" spans="1:10" ht="11.25" customHeight="1" x14ac:dyDescent="0.2">
      <c r="A29" s="423" t="s">
        <v>585</v>
      </c>
      <c r="B29" s="423"/>
      <c r="C29" s="423"/>
      <c r="D29" s="423"/>
      <c r="E29" s="202">
        <v>1257</v>
      </c>
      <c r="F29" s="202"/>
      <c r="G29" s="185">
        <v>8659</v>
      </c>
      <c r="H29" s="185">
        <v>0</v>
      </c>
      <c r="I29" s="178"/>
      <c r="J29" s="178"/>
    </row>
    <row r="30" spans="1:10" ht="11.25" customHeight="1" x14ac:dyDescent="0.2">
      <c r="A30" s="423" t="s">
        <v>584</v>
      </c>
      <c r="B30" s="423"/>
      <c r="C30" s="423"/>
      <c r="D30" s="423"/>
      <c r="E30" s="202">
        <v>0</v>
      </c>
      <c r="F30" s="202"/>
      <c r="G30" s="185">
        <v>7275</v>
      </c>
      <c r="H30" s="185">
        <v>0</v>
      </c>
      <c r="I30" s="178"/>
      <c r="J30" s="178"/>
    </row>
    <row r="31" spans="1:10" ht="11.25" customHeight="1" x14ac:dyDescent="0.2">
      <c r="A31" s="423" t="s">
        <v>583</v>
      </c>
      <c r="B31" s="423"/>
      <c r="C31" s="423"/>
      <c r="D31" s="423"/>
      <c r="E31" s="202">
        <v>2679</v>
      </c>
      <c r="F31" s="202"/>
      <c r="G31" s="185">
        <v>5472</v>
      </c>
      <c r="H31" s="185">
        <v>0</v>
      </c>
      <c r="I31" s="178"/>
      <c r="J31" s="178"/>
    </row>
    <row r="32" spans="1:10" ht="11.25" customHeight="1" x14ac:dyDescent="0.2">
      <c r="A32" s="423" t="s">
        <v>582</v>
      </c>
      <c r="B32" s="423"/>
      <c r="C32" s="423"/>
      <c r="D32" s="423"/>
      <c r="E32" s="202">
        <v>27112</v>
      </c>
      <c r="F32" s="202"/>
      <c r="G32" s="185">
        <v>14540</v>
      </c>
      <c r="H32" s="185">
        <v>0</v>
      </c>
      <c r="I32" s="178"/>
      <c r="J32" s="178"/>
    </row>
    <row r="33" spans="1:10" ht="11.25" customHeight="1" x14ac:dyDescent="0.2">
      <c r="A33" s="423" t="s">
        <v>581</v>
      </c>
      <c r="B33" s="423"/>
      <c r="C33" s="423"/>
      <c r="D33" s="423"/>
      <c r="E33" s="202">
        <v>5379</v>
      </c>
      <c r="F33" s="202"/>
      <c r="G33" s="185">
        <v>2359</v>
      </c>
      <c r="H33" s="185">
        <v>0</v>
      </c>
      <c r="I33" s="178"/>
      <c r="J33" s="178"/>
    </row>
    <row r="34" spans="1:10" ht="11.25" customHeight="1" x14ac:dyDescent="0.2">
      <c r="A34" s="423" t="s">
        <v>580</v>
      </c>
      <c r="B34" s="423"/>
      <c r="C34" s="423"/>
      <c r="D34" s="423"/>
      <c r="E34" s="202">
        <v>3386</v>
      </c>
      <c r="F34" s="202"/>
      <c r="G34" s="185">
        <v>4202</v>
      </c>
      <c r="H34" s="185">
        <v>0</v>
      </c>
      <c r="I34" s="178"/>
      <c r="J34" s="178"/>
    </row>
    <row r="35" spans="1:10" ht="11.25" customHeight="1" x14ac:dyDescent="0.2">
      <c r="A35" s="423" t="s">
        <v>579</v>
      </c>
      <c r="B35" s="423"/>
      <c r="C35" s="423"/>
      <c r="D35" s="423"/>
      <c r="E35" s="202">
        <v>12713</v>
      </c>
      <c r="F35" s="202"/>
      <c r="G35" s="185">
        <v>3852</v>
      </c>
      <c r="H35" s="185">
        <v>0</v>
      </c>
      <c r="I35" s="178"/>
      <c r="J35" s="178"/>
    </row>
    <row r="36" spans="1:10" ht="11.25" customHeight="1" x14ac:dyDescent="0.2">
      <c r="A36" s="423" t="s">
        <v>578</v>
      </c>
      <c r="B36" s="423"/>
      <c r="C36" s="423"/>
      <c r="D36" s="423"/>
      <c r="E36" s="202">
        <v>3130</v>
      </c>
      <c r="F36" s="202"/>
      <c r="G36" s="185">
        <v>21925</v>
      </c>
      <c r="H36" s="185">
        <v>0</v>
      </c>
      <c r="I36" s="178"/>
      <c r="J36" s="178"/>
    </row>
    <row r="37" spans="1:10" ht="11.25" customHeight="1" x14ac:dyDescent="0.2">
      <c r="A37" s="423" t="s">
        <v>684</v>
      </c>
      <c r="B37" s="423"/>
      <c r="C37" s="423"/>
      <c r="D37" s="423"/>
      <c r="E37" s="202">
        <v>6240</v>
      </c>
      <c r="F37" s="202"/>
      <c r="G37" s="185">
        <v>2260</v>
      </c>
      <c r="H37" s="185">
        <v>0</v>
      </c>
      <c r="I37" s="178"/>
      <c r="J37" s="178"/>
    </row>
    <row r="38" spans="1:10" ht="11.25" customHeight="1" x14ac:dyDescent="0.2">
      <c r="A38" s="423" t="s">
        <v>577</v>
      </c>
      <c r="B38" s="423"/>
      <c r="C38" s="423"/>
      <c r="D38" s="423"/>
      <c r="E38" s="202">
        <v>5006</v>
      </c>
      <c r="F38" s="202"/>
      <c r="G38" s="185">
        <v>2598</v>
      </c>
      <c r="H38" s="185">
        <v>0</v>
      </c>
      <c r="I38" s="178"/>
      <c r="J38" s="178"/>
    </row>
    <row r="39" spans="1:10" ht="11.25" customHeight="1" x14ac:dyDescent="0.2">
      <c r="A39" s="423" t="s">
        <v>576</v>
      </c>
      <c r="B39" s="423"/>
      <c r="C39" s="423"/>
      <c r="D39" s="423"/>
      <c r="E39" s="202">
        <v>7815</v>
      </c>
      <c r="F39" s="202"/>
      <c r="G39" s="185">
        <v>7258</v>
      </c>
      <c r="H39" s="185">
        <v>0</v>
      </c>
      <c r="I39" s="178"/>
      <c r="J39" s="178"/>
    </row>
    <row r="40" spans="1:10" ht="11.25" customHeight="1" x14ac:dyDescent="0.2">
      <c r="A40" s="423" t="s">
        <v>575</v>
      </c>
      <c r="B40" s="423"/>
      <c r="C40" s="423"/>
      <c r="D40" s="423"/>
      <c r="E40" s="202">
        <v>0</v>
      </c>
      <c r="F40" s="202"/>
      <c r="G40" s="185">
        <v>1352</v>
      </c>
      <c r="H40" s="185">
        <v>0</v>
      </c>
      <c r="I40" s="178"/>
      <c r="J40" s="178"/>
    </row>
    <row r="41" spans="1:10" ht="11.25" customHeight="1" x14ac:dyDescent="0.2">
      <c r="A41" s="423" t="s">
        <v>574</v>
      </c>
      <c r="B41" s="423"/>
      <c r="C41" s="423"/>
      <c r="D41" s="423"/>
      <c r="E41" s="202">
        <v>2832</v>
      </c>
      <c r="F41" s="202"/>
      <c r="G41" s="185">
        <v>6103</v>
      </c>
      <c r="H41" s="185">
        <v>0</v>
      </c>
      <c r="I41" s="178"/>
      <c r="J41" s="178"/>
    </row>
    <row r="42" spans="1:10" ht="11.25" customHeight="1" x14ac:dyDescent="0.2">
      <c r="A42" s="423" t="s">
        <v>573</v>
      </c>
      <c r="B42" s="423"/>
      <c r="C42" s="423"/>
      <c r="D42" s="423"/>
      <c r="E42" s="202">
        <v>4552</v>
      </c>
      <c r="F42" s="202"/>
      <c r="G42" s="185">
        <v>7981</v>
      </c>
      <c r="H42" s="185">
        <v>0</v>
      </c>
      <c r="I42" s="178"/>
      <c r="J42" s="178"/>
    </row>
    <row r="43" spans="1:10" ht="11.25" customHeight="1" x14ac:dyDescent="0.2">
      <c r="A43" s="423" t="s">
        <v>572</v>
      </c>
      <c r="B43" s="423"/>
      <c r="C43" s="423"/>
      <c r="D43" s="423"/>
      <c r="E43" s="202">
        <v>9874</v>
      </c>
      <c r="F43" s="202"/>
      <c r="G43" s="185">
        <v>21285</v>
      </c>
      <c r="H43" s="185">
        <v>0</v>
      </c>
      <c r="I43" s="178"/>
      <c r="J43" s="178"/>
    </row>
    <row r="44" spans="1:10" ht="11.25" customHeight="1" x14ac:dyDescent="0.2">
      <c r="A44" s="423" t="s">
        <v>571</v>
      </c>
      <c r="B44" s="423"/>
      <c r="C44" s="423"/>
      <c r="D44" s="423"/>
      <c r="E44" s="202">
        <v>8483</v>
      </c>
      <c r="F44" s="202"/>
      <c r="G44" s="185">
        <v>6700</v>
      </c>
      <c r="H44" s="185">
        <v>0</v>
      </c>
      <c r="I44" s="178"/>
      <c r="J44" s="178"/>
    </row>
    <row r="45" spans="1:10" ht="11.25" customHeight="1" x14ac:dyDescent="0.2">
      <c r="A45" s="423" t="s">
        <v>570</v>
      </c>
      <c r="B45" s="423"/>
      <c r="C45" s="423"/>
      <c r="D45" s="423"/>
      <c r="E45" s="202">
        <v>0</v>
      </c>
      <c r="F45" s="202"/>
      <c r="G45" s="185">
        <v>11381</v>
      </c>
      <c r="H45" s="185">
        <v>0</v>
      </c>
      <c r="I45" s="178"/>
      <c r="J45" s="178"/>
    </row>
    <row r="46" spans="1:10" ht="11.25" customHeight="1" x14ac:dyDescent="0.2">
      <c r="A46" s="423" t="s">
        <v>569</v>
      </c>
      <c r="B46" s="423"/>
      <c r="C46" s="423"/>
      <c r="D46" s="423"/>
      <c r="E46" s="202">
        <v>0</v>
      </c>
      <c r="F46" s="202"/>
      <c r="G46" s="185">
        <v>2829</v>
      </c>
      <c r="H46" s="185">
        <v>0</v>
      </c>
      <c r="I46" s="178"/>
      <c r="J46" s="178"/>
    </row>
    <row r="47" spans="1:10" ht="11.25" customHeight="1" x14ac:dyDescent="0.2">
      <c r="A47" s="423" t="s">
        <v>568</v>
      </c>
      <c r="B47" s="423"/>
      <c r="C47" s="423"/>
      <c r="D47" s="423"/>
      <c r="E47" s="202">
        <v>11228</v>
      </c>
      <c r="F47" s="202"/>
      <c r="G47" s="185">
        <v>627</v>
      </c>
      <c r="H47" s="185">
        <v>0</v>
      </c>
      <c r="I47" s="178"/>
      <c r="J47" s="178"/>
    </row>
    <row r="48" spans="1:10" ht="11.25" customHeight="1" x14ac:dyDescent="0.2">
      <c r="A48" s="423" t="s">
        <v>567</v>
      </c>
      <c r="B48" s="423"/>
      <c r="C48" s="423"/>
      <c r="D48" s="423"/>
      <c r="E48" s="202">
        <v>1313</v>
      </c>
      <c r="F48" s="202"/>
      <c r="G48" s="185">
        <v>4383</v>
      </c>
      <c r="H48" s="185">
        <v>0</v>
      </c>
      <c r="I48" s="178"/>
      <c r="J48" s="178"/>
    </row>
    <row r="49" spans="1:10" ht="11.25" customHeight="1" x14ac:dyDescent="0.2">
      <c r="A49" s="423" t="s">
        <v>566</v>
      </c>
      <c r="B49" s="423"/>
      <c r="C49" s="423"/>
      <c r="D49" s="423"/>
      <c r="E49" s="202">
        <v>4348</v>
      </c>
      <c r="F49" s="202"/>
      <c r="G49" s="185">
        <v>3561</v>
      </c>
      <c r="H49" s="185">
        <v>0</v>
      </c>
      <c r="I49" s="178"/>
      <c r="J49" s="178"/>
    </row>
    <row r="50" spans="1:10" ht="11.25" customHeight="1" x14ac:dyDescent="0.2">
      <c r="A50" s="423" t="s">
        <v>565</v>
      </c>
      <c r="B50" s="423"/>
      <c r="C50" s="423"/>
      <c r="D50" s="423"/>
      <c r="E50" s="202">
        <v>39603</v>
      </c>
      <c r="F50" s="202"/>
      <c r="G50" s="185">
        <v>10722</v>
      </c>
      <c r="H50" s="185">
        <v>0</v>
      </c>
      <c r="I50" s="178"/>
      <c r="J50" s="178"/>
    </row>
    <row r="51" spans="1:10" ht="11.25" customHeight="1" x14ac:dyDescent="0.2">
      <c r="A51" s="423" t="s">
        <v>564</v>
      </c>
      <c r="B51" s="423"/>
      <c r="C51" s="423"/>
      <c r="D51" s="423"/>
      <c r="E51" s="202">
        <v>11415</v>
      </c>
      <c r="F51" s="202"/>
      <c r="G51" s="185">
        <v>3016</v>
      </c>
      <c r="H51" s="185">
        <v>0</v>
      </c>
      <c r="I51" s="178"/>
      <c r="J51" s="178"/>
    </row>
    <row r="52" spans="1:10" ht="11.25" customHeight="1" x14ac:dyDescent="0.2">
      <c r="A52" s="423" t="s">
        <v>563</v>
      </c>
      <c r="B52" s="423"/>
      <c r="C52" s="423"/>
      <c r="D52" s="423"/>
      <c r="E52" s="202">
        <v>0</v>
      </c>
      <c r="F52" s="202"/>
      <c r="G52" s="185">
        <v>3878</v>
      </c>
      <c r="H52" s="185">
        <v>0</v>
      </c>
      <c r="I52" s="178"/>
      <c r="J52" s="178"/>
    </row>
    <row r="53" spans="1:10" ht="11.25" customHeight="1" x14ac:dyDescent="0.2">
      <c r="A53" s="423" t="s">
        <v>562</v>
      </c>
      <c r="B53" s="423"/>
      <c r="C53" s="423"/>
      <c r="D53" s="423"/>
      <c r="E53" s="202">
        <v>5213</v>
      </c>
      <c r="F53" s="202"/>
      <c r="G53" s="185">
        <v>6191</v>
      </c>
      <c r="H53" s="185">
        <v>0</v>
      </c>
      <c r="I53" s="178"/>
      <c r="J53" s="178"/>
    </row>
    <row r="54" spans="1:10" ht="11.25" customHeight="1" x14ac:dyDescent="0.2">
      <c r="A54" s="423" t="s">
        <v>561</v>
      </c>
      <c r="B54" s="423"/>
      <c r="C54" s="423"/>
      <c r="D54" s="423"/>
      <c r="E54" s="202">
        <v>4747</v>
      </c>
      <c r="F54" s="202"/>
      <c r="G54" s="185">
        <v>8080</v>
      </c>
      <c r="H54" s="185">
        <v>0</v>
      </c>
      <c r="I54" s="178"/>
      <c r="J54" s="178"/>
    </row>
    <row r="55" spans="1:10" ht="11.25" customHeight="1" x14ac:dyDescent="0.2">
      <c r="A55" s="423" t="s">
        <v>685</v>
      </c>
      <c r="B55" s="423"/>
      <c r="C55" s="423"/>
      <c r="D55" s="423"/>
      <c r="E55" s="202">
        <v>0</v>
      </c>
      <c r="F55" s="202"/>
      <c r="G55" s="185">
        <v>3240</v>
      </c>
      <c r="H55" s="185">
        <v>0</v>
      </c>
      <c r="I55" s="178"/>
      <c r="J55" s="178"/>
    </row>
    <row r="56" spans="1:10" ht="11.25" customHeight="1" x14ac:dyDescent="0.2">
      <c r="A56" s="423" t="s">
        <v>560</v>
      </c>
      <c r="B56" s="423"/>
      <c r="C56" s="423"/>
      <c r="D56" s="423"/>
      <c r="E56" s="202">
        <v>2401</v>
      </c>
      <c r="F56" s="202"/>
      <c r="G56" s="185">
        <v>2671</v>
      </c>
      <c r="H56" s="185">
        <v>0</v>
      </c>
      <c r="I56" s="178"/>
      <c r="J56" s="178"/>
    </row>
    <row r="57" spans="1:10" ht="11.25" customHeight="1" x14ac:dyDescent="0.2">
      <c r="A57" s="423" t="s">
        <v>559</v>
      </c>
      <c r="B57" s="423"/>
      <c r="C57" s="423"/>
      <c r="D57" s="423"/>
      <c r="E57" s="202">
        <v>0</v>
      </c>
      <c r="F57" s="202"/>
      <c r="G57" s="185">
        <v>3575</v>
      </c>
      <c r="H57" s="185">
        <v>0</v>
      </c>
      <c r="I57" s="178"/>
      <c r="J57" s="178"/>
    </row>
    <row r="58" spans="1:10" ht="11.25" customHeight="1" x14ac:dyDescent="0.2">
      <c r="A58" s="423" t="s">
        <v>558</v>
      </c>
      <c r="B58" s="423"/>
      <c r="C58" s="423"/>
      <c r="D58" s="423"/>
      <c r="E58" s="202">
        <v>5375</v>
      </c>
      <c r="F58" s="202"/>
      <c r="G58" s="185">
        <v>2025</v>
      </c>
      <c r="H58" s="185">
        <v>0</v>
      </c>
      <c r="I58" s="178"/>
      <c r="J58" s="178"/>
    </row>
    <row r="59" spans="1:10" ht="11.25" customHeight="1" x14ac:dyDescent="0.2">
      <c r="A59" s="423" t="s">
        <v>557</v>
      </c>
      <c r="B59" s="423"/>
      <c r="C59" s="423"/>
      <c r="D59" s="423"/>
      <c r="E59" s="202">
        <v>12773</v>
      </c>
      <c r="F59" s="202"/>
      <c r="G59" s="185">
        <v>20109</v>
      </c>
      <c r="H59" s="185">
        <v>0</v>
      </c>
      <c r="I59" s="178"/>
      <c r="J59" s="178"/>
    </row>
    <row r="60" spans="1:10" ht="11.25" customHeight="1" x14ac:dyDescent="0.2">
      <c r="A60" s="423" t="s">
        <v>556</v>
      </c>
      <c r="B60" s="423"/>
      <c r="C60" s="423"/>
      <c r="D60" s="423"/>
      <c r="E60" s="202">
        <v>2279</v>
      </c>
      <c r="F60" s="202"/>
      <c r="G60" s="185">
        <v>64793</v>
      </c>
      <c r="H60" s="185">
        <v>0</v>
      </c>
      <c r="I60" s="178"/>
      <c r="J60" s="178"/>
    </row>
    <row r="61" spans="1:10" ht="11.25" customHeight="1" x14ac:dyDescent="0.2">
      <c r="A61" s="423" t="s">
        <v>555</v>
      </c>
      <c r="B61" s="423"/>
      <c r="C61" s="423"/>
      <c r="D61" s="423"/>
      <c r="E61" s="202">
        <v>5091</v>
      </c>
      <c r="F61" s="202"/>
      <c r="G61" s="185">
        <v>10235</v>
      </c>
      <c r="H61" s="185">
        <v>0</v>
      </c>
      <c r="I61" s="178"/>
      <c r="J61" s="178"/>
    </row>
    <row r="62" spans="1:10" ht="11.25" customHeight="1" x14ac:dyDescent="0.2">
      <c r="A62" s="423" t="s">
        <v>686</v>
      </c>
      <c r="B62" s="423"/>
      <c r="C62" s="423"/>
      <c r="D62" s="423"/>
      <c r="E62" s="202">
        <v>0</v>
      </c>
      <c r="F62" s="202"/>
      <c r="G62" s="185">
        <v>2111</v>
      </c>
      <c r="H62" s="185">
        <v>0</v>
      </c>
      <c r="I62" s="178"/>
      <c r="J62" s="178"/>
    </row>
    <row r="63" spans="1:10" ht="11.25" customHeight="1" x14ac:dyDescent="0.2">
      <c r="A63" s="423" t="s">
        <v>554</v>
      </c>
      <c r="B63" s="423"/>
      <c r="C63" s="423"/>
      <c r="D63" s="423"/>
      <c r="E63" s="202">
        <v>0</v>
      </c>
      <c r="F63" s="202"/>
      <c r="G63" s="185">
        <v>4525</v>
      </c>
      <c r="H63" s="185">
        <v>0</v>
      </c>
      <c r="I63" s="178"/>
      <c r="J63" s="178"/>
    </row>
    <row r="64" spans="1:10" ht="11.25" customHeight="1" x14ac:dyDescent="0.2">
      <c r="A64" s="423" t="s">
        <v>553</v>
      </c>
      <c r="B64" s="423"/>
      <c r="C64" s="423"/>
      <c r="D64" s="423"/>
      <c r="E64" s="202">
        <v>6817</v>
      </c>
      <c r="F64" s="202"/>
      <c r="G64" s="185">
        <v>5223</v>
      </c>
      <c r="H64" s="185">
        <v>0</v>
      </c>
      <c r="I64" s="178"/>
      <c r="J64" s="178"/>
    </row>
    <row r="65" spans="1:10" ht="11.25" customHeight="1" x14ac:dyDescent="0.2">
      <c r="A65" s="423" t="s">
        <v>552</v>
      </c>
      <c r="B65" s="423"/>
      <c r="C65" s="423"/>
      <c r="D65" s="423"/>
      <c r="E65" s="202">
        <v>24295</v>
      </c>
      <c r="F65" s="202"/>
      <c r="G65" s="185">
        <v>43570</v>
      </c>
      <c r="H65" s="185">
        <v>0</v>
      </c>
      <c r="I65" s="178"/>
      <c r="J65" s="178"/>
    </row>
    <row r="66" spans="1:10" ht="11.25" customHeight="1" x14ac:dyDescent="0.2">
      <c r="A66" s="423" t="s">
        <v>551</v>
      </c>
      <c r="B66" s="423"/>
      <c r="C66" s="423"/>
      <c r="D66" s="423"/>
      <c r="E66" s="202">
        <v>1879</v>
      </c>
      <c r="F66" s="202"/>
      <c r="G66" s="185">
        <v>12806</v>
      </c>
      <c r="H66" s="185">
        <v>0</v>
      </c>
      <c r="I66" s="178"/>
      <c r="J66" s="178"/>
    </row>
    <row r="67" spans="1:10" ht="11.25" customHeight="1" x14ac:dyDescent="0.2">
      <c r="A67" s="423" t="s">
        <v>550</v>
      </c>
      <c r="B67" s="423"/>
      <c r="C67" s="423"/>
      <c r="D67" s="423"/>
      <c r="E67" s="202">
        <v>3715</v>
      </c>
      <c r="F67" s="202"/>
      <c r="G67" s="185">
        <v>5212</v>
      </c>
      <c r="H67" s="185">
        <v>0</v>
      </c>
      <c r="I67" s="178"/>
      <c r="J67" s="178"/>
    </row>
    <row r="68" spans="1:10" ht="11.25" customHeight="1" x14ac:dyDescent="0.2">
      <c r="A68" s="432" t="s">
        <v>549</v>
      </c>
      <c r="B68" s="432"/>
      <c r="C68" s="432"/>
      <c r="D68" s="432"/>
      <c r="E68" s="203">
        <v>38688</v>
      </c>
      <c r="F68" s="203"/>
      <c r="G68" s="185">
        <v>8648</v>
      </c>
      <c r="H68" s="185">
        <v>0</v>
      </c>
      <c r="I68" s="178"/>
      <c r="J68" s="178"/>
    </row>
    <row r="69" spans="1:10" ht="11.25" customHeight="1" x14ac:dyDescent="0.2">
      <c r="A69" s="423" t="s">
        <v>548</v>
      </c>
      <c r="B69" s="423"/>
      <c r="C69" s="423"/>
      <c r="D69" s="423"/>
      <c r="E69" s="202">
        <v>13192</v>
      </c>
      <c r="F69" s="202"/>
      <c r="G69" s="185">
        <v>27498</v>
      </c>
      <c r="H69" s="185">
        <v>0</v>
      </c>
      <c r="I69" s="178"/>
      <c r="J69" s="178"/>
    </row>
    <row r="70" spans="1:10" ht="11.25" customHeight="1" x14ac:dyDescent="0.2">
      <c r="A70" s="423" t="s">
        <v>547</v>
      </c>
      <c r="B70" s="423"/>
      <c r="C70" s="423"/>
      <c r="D70" s="423"/>
      <c r="E70" s="202">
        <v>0</v>
      </c>
      <c r="F70" s="202"/>
      <c r="G70" s="185">
        <v>6397</v>
      </c>
      <c r="H70" s="185">
        <v>0</v>
      </c>
      <c r="I70" s="178"/>
      <c r="J70" s="178"/>
    </row>
    <row r="71" spans="1:10" ht="11.25" customHeight="1" x14ac:dyDescent="0.2">
      <c r="A71" s="423" t="s">
        <v>546</v>
      </c>
      <c r="B71" s="423"/>
      <c r="C71" s="423"/>
      <c r="D71" s="423"/>
      <c r="E71" s="202">
        <v>3720</v>
      </c>
      <c r="F71" s="202"/>
      <c r="G71" s="185">
        <v>3131</v>
      </c>
      <c r="H71" s="185">
        <v>0</v>
      </c>
      <c r="I71" s="178"/>
      <c r="J71" s="178"/>
    </row>
    <row r="72" spans="1:10" ht="11.25" customHeight="1" x14ac:dyDescent="0.2">
      <c r="A72" s="423" t="s">
        <v>545</v>
      </c>
      <c r="B72" s="423"/>
      <c r="C72" s="423"/>
      <c r="D72" s="423"/>
      <c r="E72" s="202">
        <v>5541</v>
      </c>
      <c r="F72" s="202"/>
      <c r="G72" s="185">
        <v>3299</v>
      </c>
      <c r="H72" s="185">
        <v>0</v>
      </c>
      <c r="I72" s="178"/>
      <c r="J72" s="178"/>
    </row>
    <row r="73" spans="1:10" ht="11.25" customHeight="1" x14ac:dyDescent="0.2">
      <c r="A73" s="423" t="s">
        <v>544</v>
      </c>
      <c r="B73" s="423"/>
      <c r="C73" s="423"/>
      <c r="D73" s="423"/>
      <c r="E73" s="202">
        <v>0</v>
      </c>
      <c r="F73" s="202"/>
      <c r="G73" s="185">
        <v>4104</v>
      </c>
      <c r="H73" s="185">
        <v>0</v>
      </c>
      <c r="I73" s="178"/>
      <c r="J73" s="178"/>
    </row>
    <row r="74" spans="1:10" ht="11.25" customHeight="1" x14ac:dyDescent="0.2">
      <c r="A74" s="423" t="s">
        <v>543</v>
      </c>
      <c r="B74" s="423"/>
      <c r="C74" s="423"/>
      <c r="D74" s="423"/>
      <c r="E74" s="202">
        <v>0</v>
      </c>
      <c r="F74" s="202"/>
      <c r="G74" s="185">
        <v>5083</v>
      </c>
      <c r="H74" s="185">
        <v>0</v>
      </c>
      <c r="I74" s="178"/>
      <c r="J74" s="178"/>
    </row>
    <row r="75" spans="1:10" ht="11.25" customHeight="1" x14ac:dyDescent="0.2">
      <c r="A75" s="423" t="s">
        <v>542</v>
      </c>
      <c r="B75" s="423"/>
      <c r="C75" s="423"/>
      <c r="D75" s="423"/>
      <c r="E75" s="202">
        <v>6284</v>
      </c>
      <c r="F75" s="202"/>
      <c r="G75" s="185">
        <v>5790</v>
      </c>
      <c r="H75" s="185">
        <v>0</v>
      </c>
      <c r="I75" s="178"/>
      <c r="J75" s="178"/>
    </row>
    <row r="76" spans="1:10" ht="11.25" customHeight="1" x14ac:dyDescent="0.2">
      <c r="A76" s="423" t="s">
        <v>541</v>
      </c>
      <c r="B76" s="423"/>
      <c r="C76" s="423"/>
      <c r="D76" s="423"/>
      <c r="E76" s="202">
        <v>19474</v>
      </c>
      <c r="F76" s="202"/>
      <c r="G76" s="185">
        <v>4406</v>
      </c>
      <c r="H76" s="185">
        <v>0</v>
      </c>
      <c r="I76" s="178"/>
      <c r="J76" s="178"/>
    </row>
    <row r="77" spans="1:10" ht="11.25" customHeight="1" x14ac:dyDescent="0.2">
      <c r="A77" s="423" t="s">
        <v>540</v>
      </c>
      <c r="B77" s="423"/>
      <c r="C77" s="423"/>
      <c r="D77" s="423"/>
      <c r="E77" s="202">
        <v>17082</v>
      </c>
      <c r="F77" s="202"/>
      <c r="G77" s="185">
        <v>9026</v>
      </c>
      <c r="H77" s="185">
        <v>0</v>
      </c>
      <c r="I77" s="178"/>
      <c r="J77" s="178"/>
    </row>
    <row r="78" spans="1:10" ht="11.25" customHeight="1" x14ac:dyDescent="0.2">
      <c r="A78" s="423" t="s">
        <v>539</v>
      </c>
      <c r="B78" s="423"/>
      <c r="C78" s="423"/>
      <c r="D78" s="423"/>
      <c r="E78" s="202">
        <v>1425</v>
      </c>
      <c r="F78" s="202"/>
      <c r="G78" s="185">
        <v>6443</v>
      </c>
      <c r="H78" s="185">
        <v>0</v>
      </c>
      <c r="I78" s="178"/>
      <c r="J78" s="178"/>
    </row>
    <row r="79" spans="1:10" ht="11.25" customHeight="1" x14ac:dyDescent="0.2">
      <c r="A79" s="423" t="s">
        <v>538</v>
      </c>
      <c r="B79" s="423"/>
      <c r="C79" s="423"/>
      <c r="D79" s="423"/>
      <c r="E79" s="202">
        <v>0</v>
      </c>
      <c r="F79" s="202"/>
      <c r="G79" s="185">
        <v>17077</v>
      </c>
      <c r="H79" s="185">
        <v>0</v>
      </c>
      <c r="I79" s="178"/>
      <c r="J79" s="178"/>
    </row>
    <row r="80" spans="1:10" ht="11.25" customHeight="1" x14ac:dyDescent="0.2">
      <c r="A80" s="423" t="s">
        <v>537</v>
      </c>
      <c r="B80" s="423"/>
      <c r="C80" s="423"/>
      <c r="D80" s="423"/>
      <c r="E80" s="202">
        <v>4626</v>
      </c>
      <c r="F80" s="202"/>
      <c r="G80" s="185">
        <v>13347</v>
      </c>
      <c r="H80" s="185">
        <v>0</v>
      </c>
      <c r="I80" s="178"/>
      <c r="J80" s="178"/>
    </row>
    <row r="81" spans="1:10" ht="11.25" customHeight="1" x14ac:dyDescent="0.2">
      <c r="A81" s="423" t="s">
        <v>536</v>
      </c>
      <c r="B81" s="423"/>
      <c r="C81" s="423"/>
      <c r="D81" s="423"/>
      <c r="E81" s="202">
        <v>6090</v>
      </c>
      <c r="F81" s="202"/>
      <c r="G81" s="185">
        <v>9383</v>
      </c>
      <c r="H81" s="185">
        <v>0</v>
      </c>
      <c r="I81" s="178"/>
      <c r="J81" s="178"/>
    </row>
    <row r="82" spans="1:10" ht="11.25" customHeight="1" x14ac:dyDescent="0.2">
      <c r="A82" s="423" t="s">
        <v>535</v>
      </c>
      <c r="B82" s="423"/>
      <c r="C82" s="423"/>
      <c r="D82" s="423"/>
      <c r="E82" s="202">
        <v>15659</v>
      </c>
      <c r="F82" s="202"/>
      <c r="G82" s="185">
        <v>13748</v>
      </c>
      <c r="H82" s="185">
        <v>0</v>
      </c>
      <c r="I82" s="178"/>
      <c r="J82" s="178"/>
    </row>
    <row r="83" spans="1:10" ht="11.25" customHeight="1" x14ac:dyDescent="0.2">
      <c r="A83" s="423" t="s">
        <v>534</v>
      </c>
      <c r="B83" s="423"/>
      <c r="C83" s="423"/>
      <c r="D83" s="423"/>
      <c r="E83" s="202">
        <v>9600</v>
      </c>
      <c r="F83" s="202"/>
      <c r="G83" s="185">
        <v>9992</v>
      </c>
      <c r="H83" s="185">
        <v>0</v>
      </c>
      <c r="I83" s="178"/>
      <c r="J83" s="180"/>
    </row>
    <row r="84" spans="1:10" ht="11.25" customHeight="1" x14ac:dyDescent="0.2">
      <c r="A84" s="423" t="s">
        <v>533</v>
      </c>
      <c r="B84" s="423"/>
      <c r="C84" s="423"/>
      <c r="D84" s="423"/>
      <c r="E84" s="202">
        <v>18866</v>
      </c>
      <c r="F84" s="202"/>
      <c r="G84" s="185">
        <v>7453</v>
      </c>
      <c r="H84" s="185">
        <v>0</v>
      </c>
      <c r="I84" s="178"/>
      <c r="J84" s="178"/>
    </row>
    <row r="85" spans="1:10" ht="11.25" customHeight="1" x14ac:dyDescent="0.2">
      <c r="A85" s="423" t="s">
        <v>532</v>
      </c>
      <c r="B85" s="423"/>
      <c r="C85" s="423"/>
      <c r="D85" s="423"/>
      <c r="E85" s="202">
        <v>0</v>
      </c>
      <c r="F85" s="202"/>
      <c r="G85" s="185">
        <v>3943</v>
      </c>
      <c r="H85" s="185">
        <v>0</v>
      </c>
      <c r="I85" s="178"/>
      <c r="J85" s="178"/>
    </row>
    <row r="86" spans="1:10" ht="11.25" customHeight="1" x14ac:dyDescent="0.2">
      <c r="A86" s="423" t="s">
        <v>531</v>
      </c>
      <c r="B86" s="423"/>
      <c r="C86" s="423"/>
      <c r="D86" s="423"/>
      <c r="E86" s="202">
        <v>3981</v>
      </c>
      <c r="F86" s="202"/>
      <c r="G86" s="185">
        <v>2362</v>
      </c>
      <c r="H86" s="185">
        <v>0</v>
      </c>
      <c r="I86" s="178"/>
      <c r="J86" s="178"/>
    </row>
    <row r="87" spans="1:10" ht="11.25" customHeight="1" x14ac:dyDescent="0.2">
      <c r="A87" s="423" t="s">
        <v>687</v>
      </c>
      <c r="B87" s="423"/>
      <c r="C87" s="423"/>
      <c r="D87" s="423"/>
      <c r="E87" s="202">
        <v>8185</v>
      </c>
      <c r="F87" s="202"/>
      <c r="G87" s="185">
        <v>1630</v>
      </c>
      <c r="H87" s="185">
        <v>0</v>
      </c>
      <c r="I87" s="178"/>
      <c r="J87" s="178"/>
    </row>
    <row r="88" spans="1:10" ht="11.25" customHeight="1" x14ac:dyDescent="0.2">
      <c r="A88" s="423" t="s">
        <v>530</v>
      </c>
      <c r="B88" s="423"/>
      <c r="C88" s="423"/>
      <c r="D88" s="423"/>
      <c r="E88" s="202">
        <v>6204</v>
      </c>
      <c r="F88" s="202"/>
      <c r="G88" s="185">
        <v>12929</v>
      </c>
      <c r="H88" s="185">
        <v>0</v>
      </c>
      <c r="I88" s="178"/>
      <c r="J88" s="178"/>
    </row>
    <row r="89" spans="1:10" x14ac:dyDescent="0.2">
      <c r="A89" s="409" t="s">
        <v>529</v>
      </c>
      <c r="B89" s="409"/>
      <c r="C89" s="409"/>
      <c r="D89" s="409"/>
      <c r="E89" s="201">
        <v>3355</v>
      </c>
      <c r="F89" s="200"/>
      <c r="G89" s="185">
        <v>5764</v>
      </c>
      <c r="H89" s="185">
        <v>0</v>
      </c>
      <c r="I89" s="178"/>
      <c r="J89" s="178"/>
    </row>
    <row r="90" spans="1:10" x14ac:dyDescent="0.2">
      <c r="A90" s="409" t="s">
        <v>528</v>
      </c>
      <c r="B90" s="409"/>
      <c r="C90" s="409"/>
      <c r="D90" s="409"/>
      <c r="E90" s="201">
        <v>1205</v>
      </c>
      <c r="F90" s="200"/>
      <c r="G90" s="185">
        <v>3188</v>
      </c>
      <c r="H90" s="185">
        <v>0</v>
      </c>
      <c r="I90" s="178"/>
      <c r="J90" s="178"/>
    </row>
    <row r="91" spans="1:10" x14ac:dyDescent="0.2">
      <c r="A91" s="409" t="s">
        <v>527</v>
      </c>
      <c r="B91" s="409"/>
      <c r="C91" s="409"/>
      <c r="D91" s="409"/>
      <c r="E91" s="201">
        <v>10363</v>
      </c>
      <c r="F91" s="200"/>
      <c r="G91" s="185">
        <v>2823</v>
      </c>
      <c r="H91" s="185">
        <v>0</v>
      </c>
      <c r="I91" s="178"/>
      <c r="J91" s="178"/>
    </row>
    <row r="92" spans="1:10" x14ac:dyDescent="0.2">
      <c r="A92" s="409" t="s">
        <v>526</v>
      </c>
      <c r="B92" s="409"/>
      <c r="C92" s="409"/>
      <c r="D92" s="409"/>
      <c r="E92" s="201">
        <v>16669</v>
      </c>
      <c r="F92" s="200"/>
      <c r="G92" s="185">
        <v>6129</v>
      </c>
      <c r="H92" s="185">
        <v>0</v>
      </c>
      <c r="I92" s="178"/>
      <c r="J92" s="178"/>
    </row>
    <row r="93" spans="1:10" x14ac:dyDescent="0.2">
      <c r="A93" s="409" t="s">
        <v>525</v>
      </c>
      <c r="B93" s="409"/>
      <c r="C93" s="409"/>
      <c r="D93" s="409"/>
      <c r="E93" s="201">
        <v>0</v>
      </c>
      <c r="F93" s="200"/>
      <c r="G93" s="185">
        <v>5192</v>
      </c>
      <c r="H93" s="185">
        <v>0</v>
      </c>
      <c r="I93" s="178"/>
      <c r="J93" s="178"/>
    </row>
    <row r="94" spans="1:10" x14ac:dyDescent="0.2">
      <c r="A94" s="409" t="s">
        <v>524</v>
      </c>
      <c r="B94" s="409"/>
      <c r="C94" s="409"/>
      <c r="D94" s="409"/>
      <c r="E94" s="201">
        <v>18411</v>
      </c>
      <c r="F94" s="200"/>
      <c r="G94" s="185">
        <v>16157</v>
      </c>
      <c r="H94" s="185">
        <v>0</v>
      </c>
      <c r="I94" s="178"/>
      <c r="J94" s="178"/>
    </row>
    <row r="95" spans="1:10" x14ac:dyDescent="0.2">
      <c r="A95" s="409" t="s">
        <v>523</v>
      </c>
      <c r="B95" s="409"/>
      <c r="C95" s="409"/>
      <c r="D95" s="409"/>
      <c r="E95" s="201">
        <v>0</v>
      </c>
      <c r="F95" s="200"/>
      <c r="G95" s="185">
        <v>1603</v>
      </c>
      <c r="H95" s="185">
        <v>0</v>
      </c>
      <c r="I95" s="178"/>
      <c r="J95" s="178"/>
    </row>
    <row r="96" spans="1:10" x14ac:dyDescent="0.2">
      <c r="A96" s="409" t="s">
        <v>522</v>
      </c>
      <c r="B96" s="409"/>
      <c r="C96" s="409"/>
      <c r="D96" s="409"/>
      <c r="E96" s="201">
        <v>10998</v>
      </c>
      <c r="F96" s="200"/>
      <c r="G96" s="185">
        <v>17084</v>
      </c>
      <c r="H96" s="185">
        <v>0</v>
      </c>
      <c r="I96" s="178"/>
      <c r="J96" s="178"/>
    </row>
    <row r="97" spans="1:10" x14ac:dyDescent="0.2">
      <c r="A97" s="409" t="s">
        <v>521</v>
      </c>
      <c r="B97" s="409"/>
      <c r="C97" s="409"/>
      <c r="D97" s="409"/>
      <c r="E97" s="201">
        <v>5221</v>
      </c>
      <c r="F97" s="200"/>
      <c r="G97" s="185">
        <v>15496</v>
      </c>
      <c r="H97" s="185">
        <v>0</v>
      </c>
      <c r="I97" s="178"/>
      <c r="J97" s="178"/>
    </row>
    <row r="98" spans="1:10" x14ac:dyDescent="0.2">
      <c r="A98" s="409" t="s">
        <v>520</v>
      </c>
      <c r="B98" s="409"/>
      <c r="C98" s="409"/>
      <c r="D98" s="409"/>
      <c r="E98" s="201">
        <v>2286</v>
      </c>
      <c r="F98" s="200"/>
      <c r="G98" s="185">
        <v>722</v>
      </c>
      <c r="H98" s="185">
        <v>0</v>
      </c>
      <c r="I98" s="178"/>
      <c r="J98" s="178"/>
    </row>
    <row r="99" spans="1:10" x14ac:dyDescent="0.2">
      <c r="A99" s="409" t="s">
        <v>519</v>
      </c>
      <c r="B99" s="409"/>
      <c r="C99" s="409"/>
      <c r="D99" s="409"/>
      <c r="E99" s="201">
        <v>18657</v>
      </c>
      <c r="F99" s="200"/>
      <c r="G99" s="185">
        <v>8627</v>
      </c>
      <c r="H99" s="185">
        <v>0</v>
      </c>
      <c r="I99" s="178"/>
      <c r="J99" s="178"/>
    </row>
    <row r="100" spans="1:10" x14ac:dyDescent="0.2">
      <c r="A100" s="409" t="s">
        <v>518</v>
      </c>
      <c r="B100" s="409"/>
      <c r="C100" s="409"/>
      <c r="D100" s="409"/>
      <c r="E100" s="201">
        <v>0</v>
      </c>
      <c r="F100" s="200"/>
      <c r="G100" s="185">
        <v>3315</v>
      </c>
      <c r="H100" s="185">
        <v>0</v>
      </c>
      <c r="I100" s="178"/>
      <c r="J100" s="178"/>
    </row>
    <row r="101" spans="1:10" x14ac:dyDescent="0.2">
      <c r="A101" s="409" t="s">
        <v>517</v>
      </c>
      <c r="B101" s="409"/>
      <c r="C101" s="409"/>
      <c r="D101" s="409"/>
      <c r="E101" s="201">
        <v>8956</v>
      </c>
      <c r="F101" s="200"/>
      <c r="G101" s="185">
        <v>5453</v>
      </c>
      <c r="H101" s="185">
        <v>0</v>
      </c>
      <c r="I101" s="178"/>
      <c r="J101" s="178"/>
    </row>
    <row r="102" spans="1:10" x14ac:dyDescent="0.2">
      <c r="A102" s="409" t="s">
        <v>516</v>
      </c>
      <c r="B102" s="409"/>
      <c r="C102" s="409"/>
      <c r="D102" s="409"/>
      <c r="E102" s="201">
        <v>0</v>
      </c>
      <c r="F102" s="200"/>
      <c r="G102" s="185">
        <v>3782</v>
      </c>
      <c r="H102" s="185">
        <v>0</v>
      </c>
      <c r="I102" s="178"/>
      <c r="J102" s="178"/>
    </row>
    <row r="103" spans="1:10" x14ac:dyDescent="0.2">
      <c r="A103" s="409" t="s">
        <v>515</v>
      </c>
      <c r="B103" s="409"/>
      <c r="C103" s="409"/>
      <c r="D103" s="409"/>
      <c r="E103" s="201">
        <v>8809</v>
      </c>
      <c r="F103" s="200"/>
      <c r="G103" s="185">
        <v>8918</v>
      </c>
      <c r="H103" s="185">
        <v>0</v>
      </c>
      <c r="I103" s="178"/>
      <c r="J103" s="178"/>
    </row>
    <row r="104" spans="1:10" x14ac:dyDescent="0.2">
      <c r="A104" s="409" t="s">
        <v>514</v>
      </c>
      <c r="B104" s="409"/>
      <c r="C104" s="409"/>
      <c r="D104" s="409"/>
      <c r="E104" s="201">
        <v>12838</v>
      </c>
      <c r="F104" s="200"/>
      <c r="G104" s="185">
        <v>3288</v>
      </c>
      <c r="H104" s="185">
        <v>0</v>
      </c>
      <c r="I104" s="178"/>
      <c r="J104" s="178"/>
    </row>
    <row r="105" spans="1:10" x14ac:dyDescent="0.2">
      <c r="A105" s="409" t="s">
        <v>513</v>
      </c>
      <c r="B105" s="409"/>
      <c r="C105" s="409"/>
      <c r="D105" s="409"/>
      <c r="E105" s="201">
        <v>5482</v>
      </c>
      <c r="F105" s="200"/>
      <c r="G105" s="185">
        <v>7710</v>
      </c>
      <c r="H105" s="185">
        <v>0</v>
      </c>
      <c r="I105" s="178"/>
      <c r="J105" s="178"/>
    </row>
    <row r="106" spans="1:10" x14ac:dyDescent="0.2">
      <c r="A106" s="409" t="s">
        <v>512</v>
      </c>
      <c r="B106" s="409"/>
      <c r="C106" s="409"/>
      <c r="D106" s="409"/>
      <c r="E106" s="201">
        <v>3440</v>
      </c>
      <c r="F106" s="200"/>
      <c r="G106" s="185">
        <v>9684</v>
      </c>
      <c r="H106" s="185">
        <v>0</v>
      </c>
      <c r="I106" s="178"/>
      <c r="J106" s="178"/>
    </row>
    <row r="107" spans="1:10" x14ac:dyDescent="0.2">
      <c r="A107" s="409" t="s">
        <v>688</v>
      </c>
      <c r="B107" s="409"/>
      <c r="C107" s="409"/>
      <c r="D107" s="409"/>
      <c r="E107" s="201">
        <v>0</v>
      </c>
      <c r="F107" s="200"/>
      <c r="G107" s="185">
        <v>610</v>
      </c>
      <c r="H107" s="185">
        <v>0</v>
      </c>
      <c r="I107" s="178"/>
      <c r="J107" s="178"/>
    </row>
    <row r="108" spans="1:10" x14ac:dyDescent="0.2">
      <c r="A108" s="409" t="s">
        <v>511</v>
      </c>
      <c r="B108" s="409"/>
      <c r="C108" s="409"/>
      <c r="D108" s="409"/>
      <c r="E108" s="201">
        <v>24391</v>
      </c>
      <c r="F108" s="200"/>
      <c r="G108" s="185">
        <v>4315</v>
      </c>
      <c r="H108" s="185">
        <v>0</v>
      </c>
      <c r="I108" s="178"/>
      <c r="J108" s="178"/>
    </row>
    <row r="109" spans="1:10" x14ac:dyDescent="0.2">
      <c r="A109" s="409" t="s">
        <v>510</v>
      </c>
      <c r="B109" s="409"/>
      <c r="C109" s="409"/>
      <c r="D109" s="409"/>
      <c r="E109" s="201">
        <v>13865</v>
      </c>
      <c r="F109" s="200"/>
      <c r="G109" s="185">
        <v>12801</v>
      </c>
      <c r="H109" s="185">
        <v>0</v>
      </c>
      <c r="I109" s="178"/>
      <c r="J109" s="178"/>
    </row>
    <row r="110" spans="1:10" x14ac:dyDescent="0.2">
      <c r="A110" s="409" t="s">
        <v>689</v>
      </c>
      <c r="B110" s="409"/>
      <c r="C110" s="409"/>
      <c r="D110" s="409"/>
      <c r="E110" s="201">
        <v>0</v>
      </c>
      <c r="F110" s="200"/>
      <c r="G110" s="185">
        <v>1994</v>
      </c>
      <c r="H110" s="185">
        <v>0</v>
      </c>
      <c r="I110" s="178"/>
      <c r="J110" s="178"/>
    </row>
    <row r="111" spans="1:10" x14ac:dyDescent="0.2">
      <c r="A111" s="409" t="s">
        <v>509</v>
      </c>
      <c r="B111" s="409"/>
      <c r="C111" s="409"/>
      <c r="D111" s="409"/>
      <c r="E111" s="201">
        <v>0</v>
      </c>
      <c r="F111" s="200"/>
      <c r="G111" s="185">
        <v>2504</v>
      </c>
      <c r="H111" s="185">
        <v>0</v>
      </c>
      <c r="I111" s="178"/>
      <c r="J111" s="178"/>
    </row>
    <row r="112" spans="1:10" x14ac:dyDescent="0.2">
      <c r="A112" s="409" t="s">
        <v>508</v>
      </c>
      <c r="B112" s="409"/>
      <c r="C112" s="409"/>
      <c r="D112" s="409"/>
      <c r="E112" s="201">
        <v>0</v>
      </c>
      <c r="F112" s="200"/>
      <c r="G112" s="185">
        <v>4606</v>
      </c>
      <c r="H112" s="185">
        <v>0</v>
      </c>
      <c r="I112" s="178"/>
      <c r="J112" s="178"/>
    </row>
    <row r="113" spans="1:10" x14ac:dyDescent="0.2">
      <c r="A113" s="409" t="s">
        <v>690</v>
      </c>
      <c r="B113" s="409"/>
      <c r="C113" s="409"/>
      <c r="D113" s="409"/>
      <c r="E113" s="201">
        <v>8995</v>
      </c>
      <c r="F113" s="200"/>
      <c r="G113" s="185">
        <v>0</v>
      </c>
      <c r="H113" s="185">
        <v>0</v>
      </c>
      <c r="I113" s="178"/>
      <c r="J113" s="178"/>
    </row>
    <row r="114" spans="1:10" x14ac:dyDescent="0.2">
      <c r="A114" s="409" t="s">
        <v>691</v>
      </c>
      <c r="B114" s="409"/>
      <c r="C114" s="409"/>
      <c r="D114" s="409"/>
      <c r="E114" s="201">
        <v>3184</v>
      </c>
      <c r="F114" s="200"/>
      <c r="G114" s="185">
        <v>0</v>
      </c>
      <c r="H114" s="185">
        <v>0</v>
      </c>
      <c r="I114" s="178"/>
      <c r="J114" s="178"/>
    </row>
    <row r="115" spans="1:10" x14ac:dyDescent="0.2">
      <c r="A115" s="409" t="s">
        <v>507</v>
      </c>
      <c r="B115" s="409"/>
      <c r="C115" s="409"/>
      <c r="D115" s="409"/>
      <c r="E115" s="201">
        <v>6066</v>
      </c>
      <c r="F115" s="200"/>
      <c r="G115" s="185">
        <v>2967</v>
      </c>
      <c r="H115" s="185">
        <v>0</v>
      </c>
      <c r="I115" s="178"/>
      <c r="J115" s="178"/>
    </row>
    <row r="116" spans="1:10" x14ac:dyDescent="0.2">
      <c r="A116" s="409" t="s">
        <v>506</v>
      </c>
      <c r="B116" s="409"/>
      <c r="C116" s="409"/>
      <c r="D116" s="409"/>
      <c r="E116" s="201">
        <v>6525</v>
      </c>
      <c r="F116" s="200"/>
      <c r="G116" s="185">
        <v>3563</v>
      </c>
      <c r="H116" s="185">
        <v>0</v>
      </c>
      <c r="I116" s="178"/>
      <c r="J116" s="178"/>
    </row>
    <row r="117" spans="1:10" x14ac:dyDescent="0.2">
      <c r="A117" s="409" t="s">
        <v>505</v>
      </c>
      <c r="B117" s="409"/>
      <c r="C117" s="409"/>
      <c r="D117" s="409"/>
      <c r="E117" s="201">
        <v>6605</v>
      </c>
      <c r="F117" s="200"/>
      <c r="G117" s="185">
        <v>9652</v>
      </c>
      <c r="H117" s="185">
        <v>0</v>
      </c>
      <c r="I117" s="178"/>
      <c r="J117" s="178"/>
    </row>
    <row r="118" spans="1:10" x14ac:dyDescent="0.2">
      <c r="A118" s="409" t="s">
        <v>504</v>
      </c>
      <c r="B118" s="409"/>
      <c r="C118" s="409"/>
      <c r="D118" s="409"/>
      <c r="E118" s="201">
        <v>0</v>
      </c>
      <c r="F118" s="200"/>
      <c r="G118" s="185">
        <v>30449</v>
      </c>
      <c r="H118" s="185">
        <v>0</v>
      </c>
      <c r="I118" s="178"/>
      <c r="J118" s="178"/>
    </row>
    <row r="119" spans="1:10" x14ac:dyDescent="0.2">
      <c r="A119" s="409" t="s">
        <v>692</v>
      </c>
      <c r="B119" s="409"/>
      <c r="C119" s="409"/>
      <c r="D119" s="409"/>
      <c r="E119" s="201">
        <v>4837</v>
      </c>
      <c r="F119" s="200"/>
      <c r="G119" s="185">
        <v>2228</v>
      </c>
      <c r="H119" s="185">
        <v>0</v>
      </c>
      <c r="I119" s="178"/>
      <c r="J119" s="178"/>
    </row>
    <row r="120" spans="1:10" x14ac:dyDescent="0.2">
      <c r="A120" s="409" t="s">
        <v>693</v>
      </c>
      <c r="B120" s="409"/>
      <c r="C120" s="409"/>
      <c r="D120" s="409"/>
      <c r="E120" s="201">
        <v>5982</v>
      </c>
      <c r="F120" s="200"/>
      <c r="G120" s="185">
        <v>5869</v>
      </c>
      <c r="H120" s="185">
        <v>0</v>
      </c>
      <c r="I120" s="178"/>
      <c r="J120" s="178"/>
    </row>
    <row r="121" spans="1:10" x14ac:dyDescent="0.2">
      <c r="A121" s="409" t="s">
        <v>503</v>
      </c>
      <c r="B121" s="409"/>
      <c r="C121" s="409"/>
      <c r="D121" s="409"/>
      <c r="E121" s="201">
        <v>0</v>
      </c>
      <c r="F121" s="200"/>
      <c r="G121" s="185">
        <v>15795</v>
      </c>
      <c r="H121" s="185">
        <v>0</v>
      </c>
      <c r="I121" s="178"/>
      <c r="J121" s="178"/>
    </row>
    <row r="122" spans="1:10" x14ac:dyDescent="0.2">
      <c r="A122" s="409" t="s">
        <v>694</v>
      </c>
      <c r="B122" s="409"/>
      <c r="C122" s="409"/>
      <c r="D122" s="409"/>
      <c r="E122" s="201">
        <v>0</v>
      </c>
      <c r="F122" s="200"/>
      <c r="G122" s="185">
        <v>937</v>
      </c>
      <c r="H122" s="185">
        <v>0</v>
      </c>
      <c r="I122" s="178"/>
      <c r="J122" s="178"/>
    </row>
    <row r="123" spans="1:10" x14ac:dyDescent="0.2">
      <c r="A123" s="409" t="s">
        <v>502</v>
      </c>
      <c r="B123" s="409"/>
      <c r="C123" s="409"/>
      <c r="D123" s="409"/>
      <c r="E123" s="201">
        <v>15137</v>
      </c>
      <c r="F123" s="200"/>
      <c r="G123" s="185">
        <v>31275</v>
      </c>
      <c r="H123" s="185">
        <v>0</v>
      </c>
      <c r="I123" s="178"/>
      <c r="J123" s="178"/>
    </row>
    <row r="124" spans="1:10" x14ac:dyDescent="0.2">
      <c r="A124" s="409" t="s">
        <v>501</v>
      </c>
      <c r="B124" s="409"/>
      <c r="C124" s="409"/>
      <c r="D124" s="409"/>
      <c r="E124" s="201">
        <v>13816</v>
      </c>
      <c r="F124" s="200"/>
      <c r="G124" s="185">
        <v>16441</v>
      </c>
      <c r="H124" s="185">
        <v>0</v>
      </c>
      <c r="I124" s="178"/>
      <c r="J124" s="178"/>
    </row>
    <row r="125" spans="1:10" x14ac:dyDescent="0.2">
      <c r="A125" s="409" t="s">
        <v>695</v>
      </c>
      <c r="B125" s="409"/>
      <c r="C125" s="409"/>
      <c r="D125" s="409"/>
      <c r="E125" s="201">
        <v>8343</v>
      </c>
      <c r="F125" s="200"/>
      <c r="G125" s="185">
        <v>1640</v>
      </c>
      <c r="H125" s="185">
        <v>0</v>
      </c>
      <c r="I125" s="178"/>
      <c r="J125" s="178"/>
    </row>
    <row r="126" spans="1:10" x14ac:dyDescent="0.2">
      <c r="A126" s="409" t="s">
        <v>500</v>
      </c>
      <c r="B126" s="409"/>
      <c r="C126" s="409"/>
      <c r="D126" s="409"/>
      <c r="E126" s="201">
        <v>1537</v>
      </c>
      <c r="F126" s="200"/>
      <c r="G126" s="185">
        <v>7100</v>
      </c>
      <c r="H126" s="185">
        <v>0</v>
      </c>
      <c r="I126" s="178"/>
      <c r="J126" s="178"/>
    </row>
    <row r="127" spans="1:10" ht="22.5" customHeight="1" x14ac:dyDescent="0.2">
      <c r="A127" s="424" t="s">
        <v>499</v>
      </c>
      <c r="B127" s="424"/>
      <c r="C127" s="424"/>
      <c r="D127" s="424"/>
      <c r="E127" s="339">
        <v>0</v>
      </c>
      <c r="F127" s="340"/>
      <c r="G127" s="334">
        <v>4864</v>
      </c>
      <c r="H127" s="334">
        <v>0</v>
      </c>
      <c r="I127" s="253"/>
      <c r="J127" s="178"/>
    </row>
    <row r="128" spans="1:10" x14ac:dyDescent="0.2">
      <c r="A128" s="409" t="s">
        <v>498</v>
      </c>
      <c r="B128" s="409"/>
      <c r="C128" s="409"/>
      <c r="D128" s="409"/>
      <c r="E128" s="201">
        <v>14665</v>
      </c>
      <c r="F128" s="200"/>
      <c r="G128" s="185">
        <v>4254</v>
      </c>
      <c r="H128" s="185">
        <v>0</v>
      </c>
      <c r="I128" s="178"/>
      <c r="J128" s="178"/>
    </row>
    <row r="129" spans="1:10" x14ac:dyDescent="0.2">
      <c r="A129" s="409" t="s">
        <v>696</v>
      </c>
      <c r="B129" s="409"/>
      <c r="C129" s="409"/>
      <c r="D129" s="409"/>
      <c r="E129" s="201">
        <v>1319</v>
      </c>
      <c r="F129" s="200"/>
      <c r="G129" s="185">
        <v>2200</v>
      </c>
      <c r="H129" s="185">
        <v>0</v>
      </c>
      <c r="I129" s="178"/>
      <c r="J129" s="178"/>
    </row>
    <row r="130" spans="1:10" x14ac:dyDescent="0.2">
      <c r="A130" s="409" t="s">
        <v>497</v>
      </c>
      <c r="B130" s="409"/>
      <c r="C130" s="409"/>
      <c r="D130" s="409"/>
      <c r="E130" s="201">
        <v>2024</v>
      </c>
      <c r="F130" s="200"/>
      <c r="G130" s="185">
        <v>9496</v>
      </c>
      <c r="H130" s="185">
        <v>0</v>
      </c>
      <c r="I130" s="178"/>
      <c r="J130" s="178"/>
    </row>
    <row r="131" spans="1:10" x14ac:dyDescent="0.2">
      <c r="A131" s="409" t="s">
        <v>496</v>
      </c>
      <c r="B131" s="409"/>
      <c r="C131" s="409"/>
      <c r="D131" s="409"/>
      <c r="E131" s="201">
        <v>2817</v>
      </c>
      <c r="F131" s="200"/>
      <c r="G131" s="185">
        <v>3577</v>
      </c>
      <c r="H131" s="185">
        <v>0</v>
      </c>
      <c r="I131" s="178"/>
      <c r="J131" s="178"/>
    </row>
    <row r="132" spans="1:10" x14ac:dyDescent="0.2">
      <c r="A132" s="409" t="s">
        <v>495</v>
      </c>
      <c r="B132" s="409"/>
      <c r="C132" s="409"/>
      <c r="D132" s="409"/>
      <c r="E132" s="201">
        <v>4184</v>
      </c>
      <c r="F132" s="200"/>
      <c r="G132" s="185">
        <v>10022</v>
      </c>
      <c r="H132" s="185">
        <v>0</v>
      </c>
      <c r="I132" s="178"/>
      <c r="J132" s="178"/>
    </row>
    <row r="133" spans="1:10" x14ac:dyDescent="0.2">
      <c r="A133" s="409" t="s">
        <v>494</v>
      </c>
      <c r="B133" s="409"/>
      <c r="C133" s="409"/>
      <c r="D133" s="409"/>
      <c r="E133" s="201">
        <v>0</v>
      </c>
      <c r="F133" s="200"/>
      <c r="G133" s="185">
        <v>10969</v>
      </c>
      <c r="H133" s="185">
        <v>0</v>
      </c>
      <c r="I133" s="178"/>
      <c r="J133" s="178"/>
    </row>
    <row r="134" spans="1:10" x14ac:dyDescent="0.2">
      <c r="A134" s="410" t="s">
        <v>493</v>
      </c>
      <c r="B134" s="410"/>
      <c r="C134" s="410"/>
      <c r="D134" s="410"/>
      <c r="E134" s="201">
        <v>7321</v>
      </c>
      <c r="F134" s="200"/>
      <c r="G134" s="185">
        <v>3878</v>
      </c>
      <c r="H134" s="185">
        <v>0</v>
      </c>
      <c r="I134" s="178"/>
      <c r="J134" s="178"/>
    </row>
    <row r="135" spans="1:10" x14ac:dyDescent="0.2">
      <c r="A135" s="409" t="s">
        <v>636</v>
      </c>
      <c r="B135" s="409"/>
      <c r="C135" s="409"/>
      <c r="D135" s="409"/>
      <c r="E135" s="201">
        <v>2595</v>
      </c>
      <c r="F135" s="200"/>
      <c r="G135" s="185">
        <v>18645</v>
      </c>
      <c r="H135" s="185">
        <v>0</v>
      </c>
      <c r="I135" s="178"/>
      <c r="J135" s="178"/>
    </row>
    <row r="136" spans="1:10" ht="11.25" customHeight="1" x14ac:dyDescent="0.2">
      <c r="A136" s="410" t="s">
        <v>492</v>
      </c>
      <c r="B136" s="410"/>
      <c r="C136" s="410"/>
      <c r="D136" s="410"/>
      <c r="E136" s="201">
        <v>0</v>
      </c>
      <c r="F136" s="200"/>
      <c r="G136" s="185">
        <v>1607</v>
      </c>
      <c r="H136" s="185">
        <v>0</v>
      </c>
      <c r="I136" s="178"/>
      <c r="J136" s="178"/>
    </row>
    <row r="137" spans="1:10" x14ac:dyDescent="0.2">
      <c r="A137" s="409" t="s">
        <v>491</v>
      </c>
      <c r="B137" s="409"/>
      <c r="C137" s="409"/>
      <c r="D137" s="409"/>
      <c r="E137" s="201">
        <v>0</v>
      </c>
      <c r="F137" s="200"/>
      <c r="G137" s="185">
        <v>1272</v>
      </c>
      <c r="H137" s="185">
        <v>0</v>
      </c>
      <c r="I137" s="178"/>
      <c r="J137" s="178"/>
    </row>
    <row r="138" spans="1:10" x14ac:dyDescent="0.2">
      <c r="A138" s="409" t="s">
        <v>490</v>
      </c>
      <c r="B138" s="409"/>
      <c r="C138" s="409"/>
      <c r="D138" s="409"/>
      <c r="E138" s="201">
        <v>5477</v>
      </c>
      <c r="F138" s="200"/>
      <c r="G138" s="185">
        <v>2422</v>
      </c>
      <c r="H138" s="185">
        <v>0</v>
      </c>
      <c r="I138" s="178"/>
      <c r="J138" s="178"/>
    </row>
    <row r="139" spans="1:10" x14ac:dyDescent="0.2">
      <c r="A139" s="409" t="s">
        <v>489</v>
      </c>
      <c r="B139" s="409"/>
      <c r="C139" s="409"/>
      <c r="D139" s="409"/>
      <c r="E139" s="201">
        <v>4661</v>
      </c>
      <c r="F139" s="200"/>
      <c r="G139" s="185">
        <v>2176</v>
      </c>
      <c r="H139" s="185">
        <v>0</v>
      </c>
      <c r="I139" s="178"/>
      <c r="J139" s="178"/>
    </row>
    <row r="140" spans="1:10" ht="11.25" customHeight="1" x14ac:dyDescent="0.2">
      <c r="A140" s="409" t="s">
        <v>488</v>
      </c>
      <c r="B140" s="409"/>
      <c r="C140" s="409"/>
      <c r="D140" s="409"/>
      <c r="E140" s="201">
        <v>2496</v>
      </c>
      <c r="F140" s="200"/>
      <c r="G140" s="185">
        <v>25226</v>
      </c>
      <c r="H140" s="185">
        <v>0</v>
      </c>
      <c r="I140" s="178"/>
      <c r="J140" s="178"/>
    </row>
    <row r="141" spans="1:10" x14ac:dyDescent="0.2">
      <c r="A141" s="409" t="s">
        <v>487</v>
      </c>
      <c r="B141" s="409"/>
      <c r="C141" s="409"/>
      <c r="D141" s="409"/>
      <c r="E141" s="201">
        <v>97470</v>
      </c>
      <c r="F141" s="200"/>
      <c r="G141" s="185">
        <v>23393</v>
      </c>
      <c r="H141" s="185">
        <v>0</v>
      </c>
      <c r="I141" s="178"/>
      <c r="J141" s="180"/>
    </row>
    <row r="142" spans="1:10" x14ac:dyDescent="0.2">
      <c r="A142" s="409" t="s">
        <v>486</v>
      </c>
      <c r="B142" s="409"/>
      <c r="C142" s="409"/>
      <c r="D142" s="409"/>
      <c r="E142" s="201">
        <v>6146</v>
      </c>
      <c r="F142" s="200"/>
      <c r="G142" s="185">
        <v>6231</v>
      </c>
      <c r="H142" s="185">
        <v>0</v>
      </c>
      <c r="I142" s="178"/>
      <c r="J142" s="178"/>
    </row>
    <row r="143" spans="1:10" x14ac:dyDescent="0.2">
      <c r="A143" s="409" t="s">
        <v>485</v>
      </c>
      <c r="B143" s="409"/>
      <c r="C143" s="409"/>
      <c r="D143" s="409"/>
      <c r="E143" s="201">
        <v>7867</v>
      </c>
      <c r="F143" s="200"/>
      <c r="G143" s="185">
        <v>3723</v>
      </c>
      <c r="H143" s="185">
        <v>0</v>
      </c>
      <c r="I143" s="178"/>
      <c r="J143" s="178"/>
    </row>
    <row r="144" spans="1:10" x14ac:dyDescent="0.2">
      <c r="A144" s="409" t="s">
        <v>484</v>
      </c>
      <c r="B144" s="409"/>
      <c r="C144" s="409"/>
      <c r="D144" s="409"/>
      <c r="E144" s="201">
        <v>30050</v>
      </c>
      <c r="F144" s="200"/>
      <c r="G144" s="185">
        <v>12343</v>
      </c>
      <c r="H144" s="185">
        <v>0</v>
      </c>
      <c r="I144" s="178"/>
      <c r="J144" s="178"/>
    </row>
    <row r="145" spans="1:10" x14ac:dyDescent="0.2">
      <c r="A145" s="409" t="s">
        <v>483</v>
      </c>
      <c r="B145" s="409"/>
      <c r="C145" s="409"/>
      <c r="D145" s="409"/>
      <c r="E145" s="201">
        <v>2086</v>
      </c>
      <c r="F145" s="200"/>
      <c r="G145" s="185">
        <v>9701</v>
      </c>
      <c r="H145" s="185">
        <v>0</v>
      </c>
      <c r="I145" s="178"/>
      <c r="J145" s="178"/>
    </row>
    <row r="146" spans="1:10" x14ac:dyDescent="0.2">
      <c r="A146" s="409" t="s">
        <v>482</v>
      </c>
      <c r="B146" s="409"/>
      <c r="C146" s="409"/>
      <c r="D146" s="409"/>
      <c r="E146" s="201">
        <v>17755</v>
      </c>
      <c r="F146" s="200"/>
      <c r="G146" s="185">
        <v>15177</v>
      </c>
      <c r="H146" s="185">
        <v>0</v>
      </c>
      <c r="I146" s="178"/>
      <c r="J146" s="178"/>
    </row>
    <row r="147" spans="1:10" x14ac:dyDescent="0.2">
      <c r="A147" s="409" t="s">
        <v>481</v>
      </c>
      <c r="B147" s="409"/>
      <c r="C147" s="409"/>
      <c r="D147" s="409"/>
      <c r="E147" s="201">
        <v>4625</v>
      </c>
      <c r="F147" s="200"/>
      <c r="G147" s="185">
        <v>37867</v>
      </c>
      <c r="H147" s="185">
        <v>0</v>
      </c>
      <c r="I147" s="178"/>
      <c r="J147" s="178"/>
    </row>
    <row r="148" spans="1:10" x14ac:dyDescent="0.2">
      <c r="A148" s="409" t="s">
        <v>480</v>
      </c>
      <c r="B148" s="409"/>
      <c r="C148" s="409"/>
      <c r="D148" s="409"/>
      <c r="E148" s="201">
        <v>1945</v>
      </c>
      <c r="F148" s="200"/>
      <c r="G148" s="185">
        <v>11497</v>
      </c>
      <c r="H148" s="185">
        <v>0</v>
      </c>
      <c r="I148" s="178"/>
      <c r="J148" s="178"/>
    </row>
    <row r="149" spans="1:10" x14ac:dyDescent="0.2">
      <c r="A149" s="409" t="s">
        <v>479</v>
      </c>
      <c r="B149" s="409"/>
      <c r="C149" s="409"/>
      <c r="D149" s="409"/>
      <c r="E149" s="201">
        <v>4132</v>
      </c>
      <c r="F149" s="200"/>
      <c r="G149" s="185">
        <v>850</v>
      </c>
      <c r="H149" s="185">
        <v>0</v>
      </c>
      <c r="I149" s="178"/>
      <c r="J149" s="178"/>
    </row>
    <row r="150" spans="1:10" x14ac:dyDescent="0.2">
      <c r="A150" s="409" t="s">
        <v>478</v>
      </c>
      <c r="B150" s="409"/>
      <c r="C150" s="409"/>
      <c r="D150" s="409"/>
      <c r="E150" s="201">
        <v>11022</v>
      </c>
      <c r="F150" s="200"/>
      <c r="G150" s="185">
        <v>3068</v>
      </c>
      <c r="H150" s="185">
        <v>0</v>
      </c>
      <c r="I150" s="178"/>
      <c r="J150" s="178"/>
    </row>
    <row r="151" spans="1:10" x14ac:dyDescent="0.2">
      <c r="A151" s="409" t="s">
        <v>477</v>
      </c>
      <c r="B151" s="409"/>
      <c r="C151" s="409"/>
      <c r="D151" s="409"/>
      <c r="E151" s="201">
        <v>0</v>
      </c>
      <c r="F151" s="200"/>
      <c r="G151" s="185">
        <v>2970</v>
      </c>
      <c r="H151" s="185">
        <v>0</v>
      </c>
      <c r="I151" s="178"/>
      <c r="J151" s="178"/>
    </row>
    <row r="152" spans="1:10" x14ac:dyDescent="0.2">
      <c r="A152" s="409" t="s">
        <v>476</v>
      </c>
      <c r="B152" s="409"/>
      <c r="C152" s="409"/>
      <c r="D152" s="409"/>
      <c r="E152" s="201">
        <v>1782</v>
      </c>
      <c r="F152" s="200"/>
      <c r="G152" s="185">
        <v>15440</v>
      </c>
      <c r="H152" s="185">
        <v>0</v>
      </c>
      <c r="I152" s="178"/>
      <c r="J152" s="178"/>
    </row>
    <row r="153" spans="1:10" x14ac:dyDescent="0.2">
      <c r="A153" s="409" t="s">
        <v>475</v>
      </c>
      <c r="B153" s="409"/>
      <c r="C153" s="409"/>
      <c r="D153" s="409"/>
      <c r="E153" s="201">
        <v>0</v>
      </c>
      <c r="F153" s="200"/>
      <c r="G153" s="185">
        <v>5109</v>
      </c>
      <c r="H153" s="185">
        <v>0</v>
      </c>
      <c r="I153" s="178"/>
      <c r="J153" s="178"/>
    </row>
    <row r="154" spans="1:10" x14ac:dyDescent="0.2">
      <c r="A154" s="409" t="s">
        <v>697</v>
      </c>
      <c r="B154" s="409"/>
      <c r="C154" s="409"/>
      <c r="D154" s="409"/>
      <c r="E154" s="201">
        <v>0</v>
      </c>
      <c r="F154" s="200"/>
      <c r="G154" s="185">
        <v>2741</v>
      </c>
      <c r="H154" s="185">
        <v>0</v>
      </c>
      <c r="I154" s="178"/>
      <c r="J154" s="178"/>
    </row>
    <row r="155" spans="1:10" x14ac:dyDescent="0.2">
      <c r="A155" s="409" t="s">
        <v>474</v>
      </c>
      <c r="B155" s="409"/>
      <c r="C155" s="409"/>
      <c r="D155" s="409"/>
      <c r="E155" s="201">
        <v>30233</v>
      </c>
      <c r="F155" s="200"/>
      <c r="G155" s="185">
        <v>52616</v>
      </c>
      <c r="H155" s="185">
        <v>0</v>
      </c>
      <c r="I155" s="178"/>
      <c r="J155" s="178"/>
    </row>
    <row r="156" spans="1:10" x14ac:dyDescent="0.2">
      <c r="A156" s="409" t="s">
        <v>473</v>
      </c>
      <c r="B156" s="409"/>
      <c r="C156" s="409"/>
      <c r="D156" s="409"/>
      <c r="E156" s="201">
        <v>7641</v>
      </c>
      <c r="F156" s="200"/>
      <c r="G156" s="185">
        <v>3633</v>
      </c>
      <c r="H156" s="185">
        <v>0</v>
      </c>
      <c r="I156" s="178"/>
      <c r="J156" s="178"/>
    </row>
    <row r="157" spans="1:10" x14ac:dyDescent="0.2">
      <c r="A157" s="409" t="s">
        <v>472</v>
      </c>
      <c r="B157" s="409"/>
      <c r="C157" s="409"/>
      <c r="D157" s="409"/>
      <c r="E157" s="201">
        <v>0</v>
      </c>
      <c r="F157" s="200"/>
      <c r="G157" s="185">
        <v>15704</v>
      </c>
      <c r="H157" s="185">
        <v>0</v>
      </c>
      <c r="I157" s="178"/>
      <c r="J157" s="178"/>
    </row>
    <row r="158" spans="1:10" x14ac:dyDescent="0.2">
      <c r="A158" s="409" t="s">
        <v>471</v>
      </c>
      <c r="B158" s="409"/>
      <c r="C158" s="409"/>
      <c r="D158" s="409"/>
      <c r="E158" s="201">
        <v>8506</v>
      </c>
      <c r="F158" s="200"/>
      <c r="G158" s="185">
        <v>2787</v>
      </c>
      <c r="H158" s="185">
        <v>0</v>
      </c>
      <c r="I158" s="178"/>
      <c r="J158" s="178"/>
    </row>
    <row r="159" spans="1:10" x14ac:dyDescent="0.2">
      <c r="A159" s="409" t="s">
        <v>470</v>
      </c>
      <c r="B159" s="409"/>
      <c r="C159" s="409"/>
      <c r="D159" s="409"/>
      <c r="E159" s="201">
        <v>24428</v>
      </c>
      <c r="F159" s="200"/>
      <c r="G159" s="185">
        <v>14008</v>
      </c>
      <c r="H159" s="185">
        <v>0</v>
      </c>
      <c r="I159" s="178"/>
      <c r="J159" s="178"/>
    </row>
    <row r="160" spans="1:10" x14ac:dyDescent="0.2">
      <c r="A160" s="409" t="s">
        <v>469</v>
      </c>
      <c r="B160" s="409"/>
      <c r="C160" s="409"/>
      <c r="D160" s="409"/>
      <c r="E160" s="201">
        <v>24570</v>
      </c>
      <c r="F160" s="200"/>
      <c r="G160" s="185">
        <v>7239</v>
      </c>
      <c r="H160" s="185">
        <v>0</v>
      </c>
      <c r="I160" s="178"/>
      <c r="J160" s="178"/>
    </row>
    <row r="161" spans="1:10" x14ac:dyDescent="0.2">
      <c r="A161" s="409" t="s">
        <v>698</v>
      </c>
      <c r="B161" s="409"/>
      <c r="C161" s="409"/>
      <c r="D161" s="409"/>
      <c r="E161" s="201">
        <v>0</v>
      </c>
      <c r="F161" s="200"/>
      <c r="G161" s="185">
        <v>1206</v>
      </c>
      <c r="H161" s="185">
        <v>0</v>
      </c>
      <c r="I161" s="178"/>
      <c r="J161" s="178"/>
    </row>
    <row r="162" spans="1:10" x14ac:dyDescent="0.2">
      <c r="A162" s="409" t="s">
        <v>468</v>
      </c>
      <c r="B162" s="409"/>
      <c r="C162" s="409"/>
      <c r="D162" s="409"/>
      <c r="E162" s="201">
        <v>2066</v>
      </c>
      <c r="F162" s="200"/>
      <c r="G162" s="185">
        <v>3473</v>
      </c>
      <c r="H162" s="185">
        <v>0</v>
      </c>
      <c r="I162" s="178"/>
      <c r="J162" s="178"/>
    </row>
    <row r="163" spans="1:10" x14ac:dyDescent="0.2">
      <c r="A163" s="409" t="s">
        <v>699</v>
      </c>
      <c r="B163" s="409"/>
      <c r="C163" s="409"/>
      <c r="D163" s="409"/>
      <c r="E163" s="201">
        <v>17981</v>
      </c>
      <c r="F163" s="200"/>
      <c r="G163" s="185">
        <v>5490</v>
      </c>
      <c r="H163" s="185">
        <v>0</v>
      </c>
      <c r="I163" s="178"/>
      <c r="J163" s="178"/>
    </row>
    <row r="164" spans="1:10" x14ac:dyDescent="0.2">
      <c r="A164" s="409" t="s">
        <v>467</v>
      </c>
      <c r="B164" s="409"/>
      <c r="C164" s="409"/>
      <c r="D164" s="409"/>
      <c r="E164" s="201">
        <v>2128</v>
      </c>
      <c r="F164" s="200"/>
      <c r="G164" s="185">
        <v>7418</v>
      </c>
      <c r="H164" s="185">
        <v>0</v>
      </c>
      <c r="I164" s="178"/>
      <c r="J164" s="178"/>
    </row>
    <row r="165" spans="1:10" x14ac:dyDescent="0.2">
      <c r="A165" s="409" t="s">
        <v>466</v>
      </c>
      <c r="B165" s="409"/>
      <c r="C165" s="409"/>
      <c r="D165" s="409"/>
      <c r="E165" s="201">
        <v>14321</v>
      </c>
      <c r="F165" s="200"/>
      <c r="G165" s="185">
        <v>10944</v>
      </c>
      <c r="H165" s="185">
        <v>0</v>
      </c>
      <c r="I165" s="178"/>
      <c r="J165" s="178"/>
    </row>
    <row r="166" spans="1:10" x14ac:dyDescent="0.2">
      <c r="A166" s="409" t="s">
        <v>465</v>
      </c>
      <c r="B166" s="409"/>
      <c r="C166" s="409"/>
      <c r="D166" s="409"/>
      <c r="E166" s="201">
        <v>2177</v>
      </c>
      <c r="F166" s="200"/>
      <c r="G166" s="185">
        <v>5293</v>
      </c>
      <c r="H166" s="185">
        <v>0</v>
      </c>
      <c r="I166" s="178"/>
      <c r="J166" s="178"/>
    </row>
    <row r="167" spans="1:10" x14ac:dyDescent="0.2">
      <c r="A167" s="409" t="s">
        <v>464</v>
      </c>
      <c r="B167" s="409"/>
      <c r="C167" s="409"/>
      <c r="D167" s="409"/>
      <c r="E167" s="201">
        <v>9973</v>
      </c>
      <c r="F167" s="200"/>
      <c r="G167" s="185">
        <v>8010</v>
      </c>
      <c r="H167" s="185">
        <v>0</v>
      </c>
      <c r="I167" s="178"/>
      <c r="J167" s="178"/>
    </row>
    <row r="168" spans="1:10" x14ac:dyDescent="0.2">
      <c r="A168" s="409" t="s">
        <v>463</v>
      </c>
      <c r="B168" s="409"/>
      <c r="C168" s="409"/>
      <c r="D168" s="409"/>
      <c r="E168" s="201">
        <v>1605</v>
      </c>
      <c r="F168" s="200"/>
      <c r="G168" s="185">
        <v>1890</v>
      </c>
      <c r="H168" s="185">
        <v>0</v>
      </c>
      <c r="I168" s="178"/>
      <c r="J168" s="178"/>
    </row>
    <row r="169" spans="1:10" x14ac:dyDescent="0.2">
      <c r="A169" s="409" t="s">
        <v>462</v>
      </c>
      <c r="B169" s="409"/>
      <c r="C169" s="409"/>
      <c r="D169" s="409"/>
      <c r="E169" s="201">
        <v>1842</v>
      </c>
      <c r="F169" s="200"/>
      <c r="G169" s="185">
        <v>2220</v>
      </c>
      <c r="H169" s="185">
        <v>0</v>
      </c>
      <c r="I169" s="178"/>
      <c r="J169" s="178"/>
    </row>
    <row r="170" spans="1:10" x14ac:dyDescent="0.2">
      <c r="A170" s="409" t="s">
        <v>461</v>
      </c>
      <c r="B170" s="409"/>
      <c r="C170" s="409"/>
      <c r="D170" s="409"/>
      <c r="E170" s="201">
        <v>2881</v>
      </c>
      <c r="F170" s="200"/>
      <c r="G170" s="185">
        <v>4258</v>
      </c>
      <c r="H170" s="185">
        <v>0</v>
      </c>
      <c r="I170" s="178"/>
      <c r="J170" s="178"/>
    </row>
    <row r="171" spans="1:10" x14ac:dyDescent="0.2">
      <c r="A171" s="409" t="s">
        <v>460</v>
      </c>
      <c r="B171" s="409"/>
      <c r="C171" s="409"/>
      <c r="D171" s="409"/>
      <c r="E171" s="201">
        <v>25462</v>
      </c>
      <c r="F171" s="200"/>
      <c r="G171" s="185">
        <v>30185</v>
      </c>
      <c r="H171" s="185">
        <v>0</v>
      </c>
      <c r="I171" s="178"/>
      <c r="J171" s="178"/>
    </row>
    <row r="172" spans="1:10" x14ac:dyDescent="0.2">
      <c r="A172" s="409" t="s">
        <v>459</v>
      </c>
      <c r="B172" s="409"/>
      <c r="C172" s="409"/>
      <c r="D172" s="409"/>
      <c r="E172" s="201">
        <v>10064</v>
      </c>
      <c r="F172" s="200"/>
      <c r="G172" s="185">
        <v>3159</v>
      </c>
      <c r="H172" s="185">
        <v>0</v>
      </c>
      <c r="I172" s="178"/>
      <c r="J172" s="178"/>
    </row>
    <row r="173" spans="1:10" x14ac:dyDescent="0.2">
      <c r="A173" s="409" t="s">
        <v>700</v>
      </c>
      <c r="B173" s="409"/>
      <c r="C173" s="409"/>
      <c r="D173" s="409"/>
      <c r="E173" s="201">
        <v>0</v>
      </c>
      <c r="F173" s="200"/>
      <c r="G173" s="185">
        <v>165</v>
      </c>
      <c r="H173" s="185">
        <v>0</v>
      </c>
      <c r="I173" s="178"/>
      <c r="J173" s="178"/>
    </row>
    <row r="174" spans="1:10" x14ac:dyDescent="0.2">
      <c r="A174" s="409" t="s">
        <v>458</v>
      </c>
      <c r="B174" s="409"/>
      <c r="C174" s="409"/>
      <c r="D174" s="409"/>
      <c r="E174" s="201">
        <v>9601</v>
      </c>
      <c r="F174" s="200"/>
      <c r="G174" s="185">
        <v>8491</v>
      </c>
      <c r="H174" s="185">
        <v>0</v>
      </c>
      <c r="I174" s="178"/>
      <c r="J174" s="178"/>
    </row>
    <row r="175" spans="1:10" x14ac:dyDescent="0.2">
      <c r="A175" s="409" t="s">
        <v>701</v>
      </c>
      <c r="B175" s="409"/>
      <c r="C175" s="409"/>
      <c r="D175" s="409"/>
      <c r="E175" s="201">
        <v>12783</v>
      </c>
      <c r="F175" s="200"/>
      <c r="G175" s="185">
        <v>5541</v>
      </c>
      <c r="H175" s="185">
        <v>0</v>
      </c>
      <c r="I175" s="178"/>
      <c r="J175" s="178"/>
    </row>
    <row r="176" spans="1:10" x14ac:dyDescent="0.2">
      <c r="A176" s="409" t="s">
        <v>457</v>
      </c>
      <c r="B176" s="409"/>
      <c r="C176" s="409"/>
      <c r="D176" s="409"/>
      <c r="E176" s="201">
        <v>8680</v>
      </c>
      <c r="F176" s="200"/>
      <c r="G176" s="185">
        <v>9443</v>
      </c>
      <c r="H176" s="185">
        <v>0</v>
      </c>
      <c r="I176" s="178"/>
      <c r="J176" s="178"/>
    </row>
    <row r="177" spans="1:10" x14ac:dyDescent="0.2">
      <c r="A177" s="409" t="s">
        <v>456</v>
      </c>
      <c r="B177" s="409"/>
      <c r="C177" s="409"/>
      <c r="D177" s="409"/>
      <c r="E177" s="201">
        <v>0</v>
      </c>
      <c r="F177" s="200"/>
      <c r="G177" s="185">
        <v>1779</v>
      </c>
      <c r="H177" s="185">
        <v>0</v>
      </c>
      <c r="I177" s="178"/>
      <c r="J177" s="178"/>
    </row>
    <row r="178" spans="1:10" x14ac:dyDescent="0.2">
      <c r="A178" s="409" t="s">
        <v>702</v>
      </c>
      <c r="B178" s="409"/>
      <c r="C178" s="409"/>
      <c r="D178" s="409"/>
      <c r="E178" s="201">
        <v>1912</v>
      </c>
      <c r="F178" s="200"/>
      <c r="G178" s="185">
        <v>5745</v>
      </c>
      <c r="H178" s="185">
        <v>0</v>
      </c>
      <c r="I178" s="178"/>
      <c r="J178" s="178"/>
    </row>
    <row r="179" spans="1:10" x14ac:dyDescent="0.2">
      <c r="A179" s="409" t="s">
        <v>455</v>
      </c>
      <c r="B179" s="409"/>
      <c r="C179" s="409"/>
      <c r="D179" s="409"/>
      <c r="E179" s="201">
        <v>0</v>
      </c>
      <c r="F179" s="200"/>
      <c r="G179" s="185">
        <v>4911</v>
      </c>
      <c r="H179" s="185">
        <v>0</v>
      </c>
      <c r="I179" s="178"/>
      <c r="J179" s="178"/>
    </row>
    <row r="180" spans="1:10" x14ac:dyDescent="0.2">
      <c r="A180" s="409" t="s">
        <v>454</v>
      </c>
      <c r="B180" s="409"/>
      <c r="C180" s="409"/>
      <c r="D180" s="409"/>
      <c r="E180" s="201">
        <v>3083</v>
      </c>
      <c r="F180" s="200"/>
      <c r="G180" s="185">
        <v>2677</v>
      </c>
      <c r="H180" s="185">
        <v>0</v>
      </c>
      <c r="I180" s="178"/>
      <c r="J180" s="178"/>
    </row>
    <row r="181" spans="1:10" x14ac:dyDescent="0.2">
      <c r="A181" s="409" t="s">
        <v>453</v>
      </c>
      <c r="B181" s="409"/>
      <c r="C181" s="409"/>
      <c r="D181" s="409"/>
      <c r="E181" s="201">
        <v>2250</v>
      </c>
      <c r="F181" s="200"/>
      <c r="G181" s="185">
        <v>1290</v>
      </c>
      <c r="H181" s="185">
        <v>0</v>
      </c>
      <c r="I181" s="178"/>
      <c r="J181" s="178"/>
    </row>
    <row r="182" spans="1:10" x14ac:dyDescent="0.2">
      <c r="A182" s="409" t="s">
        <v>452</v>
      </c>
      <c r="B182" s="409"/>
      <c r="C182" s="409"/>
      <c r="D182" s="409"/>
      <c r="E182" s="201">
        <v>0</v>
      </c>
      <c r="F182" s="200"/>
      <c r="G182" s="185">
        <v>6978</v>
      </c>
      <c r="H182" s="185">
        <v>0</v>
      </c>
      <c r="I182" s="178"/>
      <c r="J182" s="178"/>
    </row>
    <row r="183" spans="1:10" x14ac:dyDescent="0.2">
      <c r="A183" s="409" t="s">
        <v>451</v>
      </c>
      <c r="B183" s="409"/>
      <c r="C183" s="409"/>
      <c r="D183" s="409"/>
      <c r="E183" s="201">
        <v>6224</v>
      </c>
      <c r="F183" s="200"/>
      <c r="G183" s="185">
        <v>6020</v>
      </c>
      <c r="H183" s="185">
        <v>0</v>
      </c>
      <c r="I183" s="178"/>
      <c r="J183" s="178"/>
    </row>
    <row r="184" spans="1:10" x14ac:dyDescent="0.2">
      <c r="A184" s="409" t="s">
        <v>703</v>
      </c>
      <c r="B184" s="409"/>
      <c r="C184" s="409"/>
      <c r="D184" s="409"/>
      <c r="E184" s="201">
        <v>10630</v>
      </c>
      <c r="F184" s="200"/>
      <c r="G184" s="185">
        <v>0</v>
      </c>
      <c r="H184" s="185">
        <v>0</v>
      </c>
      <c r="I184" s="178"/>
      <c r="J184" s="178"/>
    </row>
    <row r="185" spans="1:10" x14ac:dyDescent="0.2">
      <c r="A185" s="409" t="s">
        <v>704</v>
      </c>
      <c r="B185" s="409"/>
      <c r="C185" s="409"/>
      <c r="D185" s="409"/>
      <c r="E185" s="201">
        <v>5427</v>
      </c>
      <c r="F185" s="200"/>
      <c r="G185" s="185">
        <v>0</v>
      </c>
      <c r="H185" s="185">
        <v>0</v>
      </c>
      <c r="I185" s="178"/>
      <c r="J185" s="178"/>
    </row>
    <row r="186" spans="1:10" x14ac:dyDescent="0.2">
      <c r="A186" s="409" t="s">
        <v>450</v>
      </c>
      <c r="B186" s="409"/>
      <c r="C186" s="409"/>
      <c r="D186" s="409"/>
      <c r="E186" s="201">
        <v>5098</v>
      </c>
      <c r="F186" s="200"/>
      <c r="G186" s="185">
        <v>3725</v>
      </c>
      <c r="H186" s="185">
        <v>0</v>
      </c>
      <c r="I186" s="178"/>
      <c r="J186" s="178"/>
    </row>
    <row r="187" spans="1:10" x14ac:dyDescent="0.2">
      <c r="A187" s="409" t="s">
        <v>449</v>
      </c>
      <c r="B187" s="409"/>
      <c r="C187" s="409"/>
      <c r="D187" s="409"/>
      <c r="E187" s="201">
        <v>20066</v>
      </c>
      <c r="F187" s="200"/>
      <c r="G187" s="185">
        <v>11416</v>
      </c>
      <c r="H187" s="185">
        <v>0</v>
      </c>
      <c r="I187" s="178"/>
      <c r="J187" s="178"/>
    </row>
    <row r="188" spans="1:10" x14ac:dyDescent="0.2">
      <c r="A188" s="409" t="s">
        <v>448</v>
      </c>
      <c r="B188" s="409"/>
      <c r="C188" s="409"/>
      <c r="D188" s="409"/>
      <c r="E188" s="201">
        <v>28513</v>
      </c>
      <c r="F188" s="200"/>
      <c r="G188" s="185">
        <v>19255</v>
      </c>
      <c r="H188" s="185">
        <v>0</v>
      </c>
      <c r="I188" s="178"/>
      <c r="J188" s="178"/>
    </row>
    <row r="189" spans="1:10" x14ac:dyDescent="0.2">
      <c r="A189" s="409" t="s">
        <v>447</v>
      </c>
      <c r="B189" s="409"/>
      <c r="C189" s="409"/>
      <c r="D189" s="409"/>
      <c r="E189" s="201">
        <v>12745</v>
      </c>
      <c r="F189" s="200"/>
      <c r="G189" s="185">
        <v>23579</v>
      </c>
      <c r="H189" s="185">
        <v>0</v>
      </c>
      <c r="I189" s="178"/>
      <c r="J189" s="178"/>
    </row>
    <row r="190" spans="1:10" x14ac:dyDescent="0.2">
      <c r="A190" s="409" t="s">
        <v>446</v>
      </c>
      <c r="B190" s="409"/>
      <c r="C190" s="409"/>
      <c r="D190" s="409"/>
      <c r="E190" s="201">
        <v>7858</v>
      </c>
      <c r="F190" s="200"/>
      <c r="G190" s="185">
        <v>4411</v>
      </c>
      <c r="H190" s="185">
        <v>0</v>
      </c>
      <c r="I190" s="178"/>
      <c r="J190" s="178"/>
    </row>
    <row r="191" spans="1:10" x14ac:dyDescent="0.2">
      <c r="A191" s="409" t="s">
        <v>637</v>
      </c>
      <c r="B191" s="409"/>
      <c r="C191" s="409"/>
      <c r="D191" s="409"/>
      <c r="E191" s="201">
        <v>0</v>
      </c>
      <c r="F191" s="200"/>
      <c r="G191" s="185">
        <v>1210</v>
      </c>
      <c r="H191" s="185">
        <v>0</v>
      </c>
      <c r="I191" s="178"/>
      <c r="J191" s="178"/>
    </row>
    <row r="192" spans="1:10" ht="11.25" customHeight="1" x14ac:dyDescent="0.2">
      <c r="A192" s="410" t="s">
        <v>445</v>
      </c>
      <c r="B192" s="410"/>
      <c r="C192" s="410"/>
      <c r="D192" s="410"/>
      <c r="E192" s="201">
        <v>0</v>
      </c>
      <c r="F192" s="200"/>
      <c r="G192" s="185">
        <v>3119</v>
      </c>
      <c r="H192" s="185">
        <v>0</v>
      </c>
      <c r="I192" s="178"/>
      <c r="J192" s="178"/>
    </row>
    <row r="193" spans="1:17" x14ac:dyDescent="0.2">
      <c r="A193" s="409" t="s">
        <v>444</v>
      </c>
      <c r="B193" s="409"/>
      <c r="C193" s="409"/>
      <c r="D193" s="409"/>
      <c r="E193" s="201">
        <v>833</v>
      </c>
      <c r="F193" s="200"/>
      <c r="G193" s="185">
        <v>7462</v>
      </c>
      <c r="H193" s="185">
        <v>0</v>
      </c>
      <c r="I193" s="178"/>
      <c r="N193" s="94"/>
      <c r="O193" s="13"/>
      <c r="P193" s="93"/>
      <c r="Q193" s="93"/>
    </row>
    <row r="194" spans="1:17" x14ac:dyDescent="0.2">
      <c r="A194" s="409" t="s">
        <v>705</v>
      </c>
      <c r="B194" s="409"/>
      <c r="C194" s="409"/>
      <c r="D194" s="409"/>
      <c r="E194" s="201">
        <v>0</v>
      </c>
      <c r="F194" s="200"/>
      <c r="G194" s="185">
        <v>1317</v>
      </c>
      <c r="H194" s="185">
        <v>0</v>
      </c>
      <c r="I194" s="178"/>
      <c r="J194" s="178"/>
    </row>
    <row r="195" spans="1:17" x14ac:dyDescent="0.2">
      <c r="A195" s="409" t="s">
        <v>443</v>
      </c>
      <c r="B195" s="409"/>
      <c r="C195" s="409"/>
      <c r="D195" s="409"/>
      <c r="E195" s="201">
        <v>5333</v>
      </c>
      <c r="F195" s="200"/>
      <c r="G195" s="185">
        <v>12469</v>
      </c>
      <c r="H195" s="185">
        <v>0</v>
      </c>
      <c r="I195" s="178"/>
      <c r="J195" s="178"/>
    </row>
    <row r="196" spans="1:17" x14ac:dyDescent="0.2">
      <c r="A196" s="409" t="s">
        <v>442</v>
      </c>
      <c r="B196" s="409"/>
      <c r="C196" s="409"/>
      <c r="D196" s="409"/>
      <c r="E196" s="201">
        <v>0</v>
      </c>
      <c r="F196" s="200"/>
      <c r="G196" s="185">
        <v>2051</v>
      </c>
      <c r="H196" s="185">
        <v>0</v>
      </c>
      <c r="I196" s="178"/>
      <c r="J196" s="178"/>
    </row>
    <row r="197" spans="1:17" x14ac:dyDescent="0.2">
      <c r="A197" s="410" t="s">
        <v>441</v>
      </c>
      <c r="B197" s="410"/>
      <c r="C197" s="410"/>
      <c r="D197" s="410"/>
      <c r="E197" s="201">
        <v>0</v>
      </c>
      <c r="F197" s="200"/>
      <c r="G197" s="185">
        <v>1784</v>
      </c>
      <c r="H197" s="185">
        <v>0</v>
      </c>
      <c r="I197" s="178"/>
      <c r="J197" s="178"/>
    </row>
    <row r="198" spans="1:17" ht="11.25" customHeight="1" x14ac:dyDescent="0.2">
      <c r="A198" s="409" t="s">
        <v>440</v>
      </c>
      <c r="B198" s="409"/>
      <c r="C198" s="409"/>
      <c r="D198" s="409"/>
      <c r="E198" s="201">
        <v>15633</v>
      </c>
      <c r="F198" s="200"/>
      <c r="G198" s="185">
        <v>24729</v>
      </c>
      <c r="H198" s="185">
        <v>0</v>
      </c>
      <c r="I198" s="178"/>
      <c r="J198" s="178"/>
    </row>
    <row r="199" spans="1:17" x14ac:dyDescent="0.2">
      <c r="A199" s="409" t="s">
        <v>439</v>
      </c>
      <c r="B199" s="409"/>
      <c r="C199" s="409"/>
      <c r="D199" s="409"/>
      <c r="E199" s="201">
        <v>5371</v>
      </c>
      <c r="F199" s="200"/>
      <c r="G199" s="185">
        <v>3411</v>
      </c>
      <c r="H199" s="185">
        <v>0</v>
      </c>
      <c r="I199" s="178"/>
      <c r="J199" s="178"/>
    </row>
    <row r="200" spans="1:17" x14ac:dyDescent="0.2">
      <c r="A200" s="410" t="s">
        <v>706</v>
      </c>
      <c r="B200" s="410"/>
      <c r="C200" s="410"/>
      <c r="D200" s="410"/>
      <c r="E200" s="201">
        <v>0</v>
      </c>
      <c r="F200" s="200"/>
      <c r="G200" s="185">
        <v>2564</v>
      </c>
      <c r="H200" s="185">
        <v>0</v>
      </c>
      <c r="I200" s="178"/>
      <c r="J200" s="180"/>
    </row>
    <row r="201" spans="1:17" x14ac:dyDescent="0.2">
      <c r="A201" s="410" t="s">
        <v>438</v>
      </c>
      <c r="B201" s="410"/>
      <c r="C201" s="410"/>
      <c r="D201" s="410"/>
      <c r="E201" s="201">
        <v>2687</v>
      </c>
      <c r="F201" s="200"/>
      <c r="G201" s="185">
        <v>1960</v>
      </c>
      <c r="H201" s="185">
        <v>0</v>
      </c>
      <c r="I201" s="178"/>
      <c r="J201" s="178"/>
    </row>
    <row r="202" spans="1:17" x14ac:dyDescent="0.2">
      <c r="A202" s="409" t="s">
        <v>707</v>
      </c>
      <c r="B202" s="409"/>
      <c r="C202" s="409"/>
      <c r="D202" s="409"/>
      <c r="E202" s="201">
        <v>1424</v>
      </c>
      <c r="F202" s="200"/>
      <c r="G202" s="185">
        <v>2692</v>
      </c>
      <c r="H202" s="185">
        <v>0</v>
      </c>
      <c r="I202" s="178"/>
      <c r="J202" s="178"/>
    </row>
    <row r="203" spans="1:17" x14ac:dyDescent="0.2">
      <c r="A203" s="409" t="s">
        <v>437</v>
      </c>
      <c r="B203" s="409"/>
      <c r="C203" s="409"/>
      <c r="D203" s="409"/>
      <c r="E203" s="201">
        <v>7116</v>
      </c>
      <c r="F203" s="200"/>
      <c r="G203" s="185">
        <v>4781</v>
      </c>
      <c r="H203" s="185">
        <v>0</v>
      </c>
      <c r="I203" s="178"/>
      <c r="J203" s="178"/>
    </row>
    <row r="204" spans="1:17" x14ac:dyDescent="0.2">
      <c r="A204" s="409" t="s">
        <v>436</v>
      </c>
      <c r="B204" s="409"/>
      <c r="C204" s="409"/>
      <c r="D204" s="409"/>
      <c r="E204" s="201">
        <v>3439</v>
      </c>
      <c r="F204" s="200"/>
      <c r="G204" s="185">
        <v>9293</v>
      </c>
      <c r="H204" s="185">
        <v>0</v>
      </c>
      <c r="I204" s="178"/>
      <c r="J204" s="178"/>
    </row>
    <row r="205" spans="1:17" x14ac:dyDescent="0.2">
      <c r="A205" s="409" t="s">
        <v>435</v>
      </c>
      <c r="B205" s="409"/>
      <c r="C205" s="409"/>
      <c r="D205" s="409"/>
      <c r="E205" s="201">
        <v>8136</v>
      </c>
      <c r="F205" s="200"/>
      <c r="G205" s="185">
        <v>34605</v>
      </c>
      <c r="H205" s="185">
        <v>0</v>
      </c>
      <c r="I205" s="178"/>
      <c r="J205" s="178"/>
    </row>
    <row r="206" spans="1:17" x14ac:dyDescent="0.2">
      <c r="A206" s="409" t="s">
        <v>708</v>
      </c>
      <c r="B206" s="409"/>
      <c r="C206" s="409"/>
      <c r="D206" s="409"/>
      <c r="E206" s="201">
        <v>0</v>
      </c>
      <c r="F206" s="200"/>
      <c r="G206" s="185">
        <v>959</v>
      </c>
      <c r="H206" s="185">
        <v>0</v>
      </c>
      <c r="I206" s="178"/>
      <c r="J206" s="178"/>
    </row>
    <row r="207" spans="1:17" x14ac:dyDescent="0.2">
      <c r="A207" s="409" t="s">
        <v>434</v>
      </c>
      <c r="B207" s="409"/>
      <c r="C207" s="409"/>
      <c r="D207" s="409"/>
      <c r="E207" s="201">
        <v>1680</v>
      </c>
      <c r="F207" s="200"/>
      <c r="G207" s="185">
        <v>6869</v>
      </c>
      <c r="H207" s="185">
        <v>0</v>
      </c>
      <c r="I207" s="178"/>
      <c r="J207" s="178"/>
    </row>
    <row r="208" spans="1:17" x14ac:dyDescent="0.2">
      <c r="A208" s="409" t="s">
        <v>433</v>
      </c>
      <c r="B208" s="409"/>
      <c r="C208" s="409"/>
      <c r="D208" s="409"/>
      <c r="E208" s="201">
        <v>14587</v>
      </c>
      <c r="F208" s="200"/>
      <c r="G208" s="185">
        <v>6556</v>
      </c>
      <c r="H208" s="185">
        <v>0</v>
      </c>
      <c r="I208" s="178"/>
      <c r="J208" s="178"/>
    </row>
    <row r="209" spans="1:10" x14ac:dyDescent="0.2">
      <c r="A209" s="409" t="s">
        <v>432</v>
      </c>
      <c r="B209" s="409"/>
      <c r="C209" s="409"/>
      <c r="D209" s="409"/>
      <c r="E209" s="201">
        <v>1524</v>
      </c>
      <c r="F209" s="200"/>
      <c r="G209" s="185">
        <v>6681</v>
      </c>
      <c r="H209" s="185">
        <v>0</v>
      </c>
      <c r="I209" s="178"/>
      <c r="J209" s="178"/>
    </row>
    <row r="210" spans="1:10" x14ac:dyDescent="0.2">
      <c r="A210" s="409" t="s">
        <v>431</v>
      </c>
      <c r="B210" s="409"/>
      <c r="C210" s="409"/>
      <c r="D210" s="409"/>
      <c r="E210" s="201">
        <v>3379</v>
      </c>
      <c r="F210" s="200"/>
      <c r="G210" s="185">
        <v>89575</v>
      </c>
      <c r="H210" s="185">
        <v>0</v>
      </c>
      <c r="I210" s="178"/>
      <c r="J210" s="178"/>
    </row>
    <row r="211" spans="1:10" x14ac:dyDescent="0.2">
      <c r="A211" s="409" t="s">
        <v>430</v>
      </c>
      <c r="B211" s="409"/>
      <c r="C211" s="409"/>
      <c r="D211" s="409"/>
      <c r="E211" s="201">
        <v>0</v>
      </c>
      <c r="F211" s="200"/>
      <c r="G211" s="185">
        <v>3850</v>
      </c>
      <c r="H211" s="185">
        <v>0</v>
      </c>
      <c r="I211" s="178"/>
      <c r="J211" s="178"/>
    </row>
    <row r="212" spans="1:10" x14ac:dyDescent="0.2">
      <c r="A212" s="409" t="s">
        <v>429</v>
      </c>
      <c r="B212" s="409"/>
      <c r="C212" s="409"/>
      <c r="D212" s="409"/>
      <c r="E212" s="201">
        <v>0</v>
      </c>
      <c r="F212" s="200"/>
      <c r="G212" s="185">
        <v>139244</v>
      </c>
      <c r="H212" s="185">
        <v>0</v>
      </c>
      <c r="I212" s="178"/>
      <c r="J212" s="178"/>
    </row>
    <row r="213" spans="1:10" x14ac:dyDescent="0.2">
      <c r="A213" s="409" t="s">
        <v>428</v>
      </c>
      <c r="B213" s="409"/>
      <c r="C213" s="409"/>
      <c r="D213" s="409"/>
      <c r="E213" s="201">
        <v>9894</v>
      </c>
      <c r="F213" s="200"/>
      <c r="G213" s="185">
        <v>6933</v>
      </c>
      <c r="H213" s="185">
        <v>0</v>
      </c>
      <c r="I213" s="178"/>
      <c r="J213" s="178"/>
    </row>
    <row r="214" spans="1:10" x14ac:dyDescent="0.2">
      <c r="A214" s="409" t="s">
        <v>709</v>
      </c>
      <c r="B214" s="409"/>
      <c r="C214" s="409"/>
      <c r="D214" s="409"/>
      <c r="E214" s="201">
        <v>0</v>
      </c>
      <c r="F214" s="200"/>
      <c r="G214" s="185">
        <v>3449</v>
      </c>
      <c r="H214" s="185">
        <v>0</v>
      </c>
      <c r="I214" s="178"/>
      <c r="J214" s="178"/>
    </row>
    <row r="215" spans="1:10" x14ac:dyDescent="0.2">
      <c r="A215" s="409" t="s">
        <v>427</v>
      </c>
      <c r="B215" s="409"/>
      <c r="C215" s="409"/>
      <c r="D215" s="409"/>
      <c r="E215" s="201">
        <v>0</v>
      </c>
      <c r="F215" s="200"/>
      <c r="G215" s="185">
        <v>4670</v>
      </c>
      <c r="H215" s="185">
        <v>0</v>
      </c>
      <c r="I215" s="178"/>
      <c r="J215" s="178"/>
    </row>
    <row r="216" spans="1:10" x14ac:dyDescent="0.2">
      <c r="A216" s="409" t="s">
        <v>426</v>
      </c>
      <c r="B216" s="409"/>
      <c r="C216" s="409"/>
      <c r="D216" s="409"/>
      <c r="E216" s="201">
        <v>3443</v>
      </c>
      <c r="F216" s="200"/>
      <c r="G216" s="185">
        <v>4739</v>
      </c>
      <c r="H216" s="185">
        <v>0</v>
      </c>
      <c r="I216" s="178"/>
      <c r="J216" s="178"/>
    </row>
    <row r="217" spans="1:10" x14ac:dyDescent="0.2">
      <c r="A217" s="409" t="s">
        <v>425</v>
      </c>
      <c r="B217" s="409"/>
      <c r="C217" s="409"/>
      <c r="D217" s="409"/>
      <c r="E217" s="201">
        <v>2717</v>
      </c>
      <c r="F217" s="200"/>
      <c r="G217" s="185">
        <v>1610</v>
      </c>
      <c r="H217" s="185">
        <v>0</v>
      </c>
      <c r="I217" s="178"/>
      <c r="J217" s="178"/>
    </row>
    <row r="218" spans="1:10" x14ac:dyDescent="0.2">
      <c r="A218" s="409" t="s">
        <v>424</v>
      </c>
      <c r="B218" s="409"/>
      <c r="C218" s="409"/>
      <c r="D218" s="409"/>
      <c r="E218" s="201">
        <v>0</v>
      </c>
      <c r="F218" s="200"/>
      <c r="G218" s="185">
        <v>7239</v>
      </c>
      <c r="H218" s="185">
        <v>0</v>
      </c>
      <c r="I218" s="178"/>
      <c r="J218" s="178"/>
    </row>
    <row r="219" spans="1:10" x14ac:dyDescent="0.2">
      <c r="A219" s="409" t="s">
        <v>423</v>
      </c>
      <c r="B219" s="409"/>
      <c r="C219" s="409"/>
      <c r="D219" s="409"/>
      <c r="E219" s="201">
        <v>3802</v>
      </c>
      <c r="F219" s="200"/>
      <c r="G219" s="185">
        <v>2918</v>
      </c>
      <c r="H219" s="185">
        <v>0</v>
      </c>
      <c r="I219" s="178"/>
      <c r="J219" s="178"/>
    </row>
    <row r="220" spans="1:10" x14ac:dyDescent="0.2">
      <c r="A220" s="409" t="s">
        <v>422</v>
      </c>
      <c r="B220" s="409"/>
      <c r="C220" s="409"/>
      <c r="D220" s="409"/>
      <c r="E220" s="201">
        <v>32585</v>
      </c>
      <c r="F220" s="200"/>
      <c r="G220" s="185">
        <v>12488</v>
      </c>
      <c r="H220" s="185">
        <v>0</v>
      </c>
      <c r="I220" s="178"/>
      <c r="J220" s="178"/>
    </row>
    <row r="221" spans="1:10" ht="22.5" customHeight="1" x14ac:dyDescent="0.2">
      <c r="A221" s="424" t="s">
        <v>421</v>
      </c>
      <c r="B221" s="424"/>
      <c r="C221" s="424"/>
      <c r="D221" s="424"/>
      <c r="E221" s="339">
        <v>7322</v>
      </c>
      <c r="F221" s="340"/>
      <c r="G221" s="334">
        <v>1030</v>
      </c>
      <c r="H221" s="334">
        <v>0</v>
      </c>
      <c r="I221" s="253"/>
      <c r="J221" s="178"/>
    </row>
    <row r="222" spans="1:10" x14ac:dyDescent="0.2">
      <c r="A222" s="409" t="s">
        <v>420</v>
      </c>
      <c r="B222" s="409"/>
      <c r="C222" s="409"/>
      <c r="D222" s="409"/>
      <c r="E222" s="201">
        <v>2635</v>
      </c>
      <c r="F222" s="200"/>
      <c r="G222" s="185">
        <v>3985</v>
      </c>
      <c r="H222" s="185">
        <v>0</v>
      </c>
      <c r="I222" s="178"/>
      <c r="J222" s="178"/>
    </row>
    <row r="223" spans="1:10" ht="17.25" customHeight="1" x14ac:dyDescent="0.2">
      <c r="A223" s="182"/>
      <c r="B223" s="182"/>
      <c r="C223" s="182"/>
      <c r="D223" s="182"/>
      <c r="E223" s="182"/>
      <c r="F223" s="183"/>
      <c r="G223" s="183"/>
      <c r="H223" s="182"/>
      <c r="I223" s="182"/>
      <c r="J223" s="178"/>
    </row>
    <row r="224" spans="1:10" x14ac:dyDescent="0.2">
      <c r="A224" s="178"/>
      <c r="B224" s="178"/>
      <c r="C224" s="178"/>
      <c r="D224" s="178"/>
      <c r="E224" s="178"/>
      <c r="F224" s="178"/>
      <c r="G224" s="178"/>
      <c r="H224" s="199"/>
      <c r="I224" s="8"/>
      <c r="J224" s="178"/>
    </row>
    <row r="225" spans="1:9" ht="11.25" customHeight="1" x14ac:dyDescent="0.2">
      <c r="A225" s="178" t="s">
        <v>9</v>
      </c>
      <c r="B225" s="178"/>
      <c r="C225" s="178"/>
      <c r="D225" s="433" t="s">
        <v>24</v>
      </c>
      <c r="E225" s="433"/>
      <c r="F225" s="433"/>
      <c r="G225" s="433"/>
      <c r="H225" s="433"/>
      <c r="I225" s="433"/>
    </row>
    <row r="226" spans="1:9" x14ac:dyDescent="0.2">
      <c r="A226" s="178"/>
      <c r="B226" s="178"/>
      <c r="C226" s="178"/>
      <c r="D226" s="433"/>
      <c r="E226" s="433"/>
      <c r="F226" s="433"/>
      <c r="G226" s="433"/>
      <c r="H226" s="433"/>
      <c r="I226" s="433"/>
    </row>
    <row r="227" spans="1:9" x14ac:dyDescent="0.2">
      <c r="A227" s="178" t="s">
        <v>10</v>
      </c>
      <c r="B227" s="178"/>
      <c r="C227" s="178"/>
      <c r="D227" s="434" t="s">
        <v>778</v>
      </c>
      <c r="E227" s="434"/>
      <c r="F227" s="434"/>
      <c r="G227" s="434"/>
      <c r="H227" s="434"/>
      <c r="I227" s="434"/>
    </row>
    <row r="228" spans="1:9" x14ac:dyDescent="0.2">
      <c r="A228" s="181" t="s">
        <v>7</v>
      </c>
      <c r="B228" s="178"/>
      <c r="C228" s="178"/>
      <c r="D228" s="434" t="s">
        <v>773</v>
      </c>
      <c r="E228" s="434"/>
      <c r="F228" s="434"/>
      <c r="G228" s="434"/>
      <c r="H228" s="434"/>
      <c r="I228" s="434"/>
    </row>
    <row r="229" spans="1:9" ht="11.25" customHeight="1" x14ac:dyDescent="0.2">
      <c r="A229" s="181" t="s">
        <v>29</v>
      </c>
      <c r="B229" s="178"/>
      <c r="C229" s="178"/>
      <c r="D229" s="434" t="s">
        <v>777</v>
      </c>
      <c r="E229" s="434"/>
      <c r="F229" s="434"/>
      <c r="G229" s="434"/>
      <c r="H229" s="434"/>
      <c r="I229" s="434"/>
    </row>
    <row r="230" spans="1:9" ht="11.25" customHeight="1" x14ac:dyDescent="0.2">
      <c r="A230" s="198" t="s">
        <v>12</v>
      </c>
      <c r="B230" s="178"/>
      <c r="C230" s="178"/>
      <c r="D230" s="435" t="s">
        <v>759</v>
      </c>
      <c r="E230" s="435"/>
      <c r="F230" s="435"/>
      <c r="G230" s="435"/>
      <c r="H230" s="435"/>
      <c r="I230" s="435"/>
    </row>
    <row r="231" spans="1:9" x14ac:dyDescent="0.2">
      <c r="A231" s="198"/>
      <c r="B231" s="178"/>
      <c r="C231" s="178"/>
      <c r="D231" s="435"/>
      <c r="E231" s="435"/>
      <c r="F231" s="435"/>
      <c r="G231" s="435"/>
      <c r="H231" s="435"/>
      <c r="I231" s="435"/>
    </row>
    <row r="232" spans="1:9" ht="11.25" customHeight="1" x14ac:dyDescent="0.2">
      <c r="A232" s="198"/>
      <c r="B232" s="178"/>
      <c r="C232" s="178"/>
      <c r="D232" s="435" t="s">
        <v>753</v>
      </c>
      <c r="E232" s="435"/>
      <c r="F232" s="435"/>
      <c r="G232" s="435"/>
      <c r="H232" s="435"/>
      <c r="I232" s="435"/>
    </row>
    <row r="233" spans="1:9" x14ac:dyDescent="0.2">
      <c r="A233" s="198"/>
      <c r="B233" s="178"/>
      <c r="C233" s="178"/>
      <c r="D233" s="435"/>
      <c r="E233" s="435"/>
      <c r="F233" s="435"/>
      <c r="G233" s="435"/>
      <c r="H233" s="435"/>
      <c r="I233" s="435"/>
    </row>
    <row r="234" spans="1:9" ht="11.25" customHeight="1" x14ac:dyDescent="0.2">
      <c r="A234" s="198"/>
      <c r="B234" s="178"/>
      <c r="C234" s="178"/>
      <c r="D234" s="435" t="s">
        <v>774</v>
      </c>
      <c r="E234" s="435"/>
      <c r="F234" s="435"/>
      <c r="G234" s="435"/>
      <c r="H234" s="435"/>
      <c r="I234" s="435"/>
    </row>
    <row r="235" spans="1:9" x14ac:dyDescent="0.2">
      <c r="A235" s="198"/>
      <c r="B235" s="178"/>
      <c r="C235" s="178"/>
      <c r="D235" s="435"/>
      <c r="E235" s="435"/>
      <c r="F235" s="435"/>
      <c r="G235" s="435"/>
      <c r="H235" s="435"/>
      <c r="I235" s="435"/>
    </row>
    <row r="236" spans="1:9" ht="11.25" customHeight="1" x14ac:dyDescent="0.2">
      <c r="A236" s="198"/>
      <c r="B236" s="178"/>
      <c r="C236" s="178"/>
      <c r="D236" s="437" t="s">
        <v>758</v>
      </c>
      <c r="E236" s="437"/>
      <c r="F236" s="437"/>
      <c r="G236" s="437"/>
      <c r="H236" s="437"/>
      <c r="I236" s="437"/>
    </row>
    <row r="237" spans="1:9" ht="11.25" customHeight="1" x14ac:dyDescent="0.2">
      <c r="A237" s="198"/>
      <c r="B237" s="178"/>
      <c r="C237" s="178"/>
      <c r="D237" s="437" t="s">
        <v>754</v>
      </c>
      <c r="E237" s="437"/>
      <c r="F237" s="437"/>
      <c r="G237" s="437"/>
      <c r="H237" s="437"/>
      <c r="I237" s="437"/>
    </row>
    <row r="238" spans="1:9" ht="11.25" customHeight="1" x14ac:dyDescent="0.2">
      <c r="A238" s="198"/>
      <c r="B238" s="178"/>
      <c r="C238" s="178"/>
      <c r="D238" s="438" t="s">
        <v>755</v>
      </c>
      <c r="E238" s="438"/>
      <c r="F238" s="438"/>
      <c r="G238" s="438"/>
      <c r="H238" s="438"/>
      <c r="I238" s="438"/>
    </row>
    <row r="239" spans="1:9" ht="11.25" customHeight="1" x14ac:dyDescent="0.2">
      <c r="A239" s="198"/>
      <c r="B239" s="178"/>
      <c r="C239" s="178"/>
      <c r="D239" s="438" t="s">
        <v>756</v>
      </c>
      <c r="E239" s="438"/>
      <c r="F239" s="438"/>
      <c r="G239" s="438"/>
      <c r="H239" s="438"/>
      <c r="I239" s="438"/>
    </row>
    <row r="240" spans="1:9" ht="11.25" customHeight="1" x14ac:dyDescent="0.2">
      <c r="A240" s="198"/>
      <c r="B240" s="178"/>
      <c r="C240" s="178"/>
      <c r="D240" s="428" t="s">
        <v>776</v>
      </c>
      <c r="E240" s="428"/>
      <c r="F240" s="428"/>
      <c r="G240" s="428"/>
      <c r="H240" s="428"/>
      <c r="I240" s="428"/>
    </row>
    <row r="241" spans="1:12" ht="11.25" customHeight="1" x14ac:dyDescent="0.2">
      <c r="A241" s="198"/>
      <c r="B241" s="178"/>
      <c r="C241" s="178"/>
      <c r="D241" s="435" t="s">
        <v>760</v>
      </c>
      <c r="E241" s="435"/>
      <c r="F241" s="435"/>
      <c r="G241" s="435"/>
      <c r="H241" s="435"/>
      <c r="I241" s="435"/>
    </row>
    <row r="242" spans="1:12" x14ac:dyDescent="0.2">
      <c r="D242" s="435"/>
      <c r="E242" s="435"/>
      <c r="F242" s="435"/>
      <c r="G242" s="435"/>
      <c r="H242" s="435"/>
      <c r="I242" s="435"/>
    </row>
    <row r="243" spans="1:12" x14ac:dyDescent="0.2">
      <c r="D243" s="174" t="s">
        <v>761</v>
      </c>
    </row>
    <row r="244" spans="1:12" hidden="1" x14ac:dyDescent="0.2">
      <c r="A244" s="174" t="s">
        <v>1</v>
      </c>
      <c r="E244" s="181"/>
      <c r="F244" s="181"/>
      <c r="G244" s="181"/>
      <c r="H244" s="181"/>
      <c r="I244" s="181"/>
      <c r="J244" s="181"/>
      <c r="K244" s="181"/>
      <c r="L244" s="181"/>
    </row>
    <row r="245" spans="1:12" hidden="1" x14ac:dyDescent="0.2">
      <c r="E245" s="181"/>
      <c r="F245" s="181"/>
      <c r="G245" s="181"/>
      <c r="H245" s="181"/>
      <c r="I245" s="181"/>
      <c r="J245" s="181"/>
      <c r="K245" s="181"/>
      <c r="L245" s="181"/>
    </row>
    <row r="246" spans="1:12" hidden="1" x14ac:dyDescent="0.2">
      <c r="E246" s="178"/>
      <c r="F246" s="178"/>
      <c r="G246" s="178"/>
      <c r="H246" s="178"/>
      <c r="I246" s="178"/>
      <c r="J246" s="178"/>
      <c r="K246" s="178"/>
      <c r="L246" s="178"/>
    </row>
  </sheetData>
  <mergeCells count="231">
    <mergeCell ref="H2:I2"/>
    <mergeCell ref="A218:D218"/>
    <mergeCell ref="A219:D219"/>
    <mergeCell ref="A206:D206"/>
    <mergeCell ref="A207:D207"/>
    <mergeCell ref="A208:D208"/>
    <mergeCell ref="A209:D209"/>
    <mergeCell ref="A210:D210"/>
    <mergeCell ref="A211:D211"/>
    <mergeCell ref="A200:D200"/>
    <mergeCell ref="A220:D220"/>
    <mergeCell ref="A221:D221"/>
    <mergeCell ref="A222:D222"/>
    <mergeCell ref="A212:D212"/>
    <mergeCell ref="A213:D213"/>
    <mergeCell ref="A214:D214"/>
    <mergeCell ref="A215:D215"/>
    <mergeCell ref="A216:D216"/>
    <mergeCell ref="A217:D217"/>
    <mergeCell ref="A201:D201"/>
    <mergeCell ref="A202:D202"/>
    <mergeCell ref="A203:D203"/>
    <mergeCell ref="A204:D204"/>
    <mergeCell ref="A205:D205"/>
    <mergeCell ref="A194:D194"/>
    <mergeCell ref="A195:D195"/>
    <mergeCell ref="A196:D196"/>
    <mergeCell ref="A197:D197"/>
    <mergeCell ref="A198:D198"/>
    <mergeCell ref="A199:D199"/>
    <mergeCell ref="A189:D189"/>
    <mergeCell ref="A190:D190"/>
    <mergeCell ref="A191:D191"/>
    <mergeCell ref="A192:D192"/>
    <mergeCell ref="A193:D193"/>
    <mergeCell ref="A183:D183"/>
    <mergeCell ref="A184:D184"/>
    <mergeCell ref="A185:D185"/>
    <mergeCell ref="A186:D186"/>
    <mergeCell ref="A187:D187"/>
    <mergeCell ref="A188:D188"/>
    <mergeCell ref="A177:D177"/>
    <mergeCell ref="A178:D178"/>
    <mergeCell ref="A179:D179"/>
    <mergeCell ref="A180:D180"/>
    <mergeCell ref="A181:D181"/>
    <mergeCell ref="A182:D182"/>
    <mergeCell ref="A171:D171"/>
    <mergeCell ref="A172:D172"/>
    <mergeCell ref="A173:D173"/>
    <mergeCell ref="A174:D174"/>
    <mergeCell ref="A175:D175"/>
    <mergeCell ref="A176:D176"/>
    <mergeCell ref="A165:D165"/>
    <mergeCell ref="A166:D166"/>
    <mergeCell ref="A167:D167"/>
    <mergeCell ref="A168:D168"/>
    <mergeCell ref="A169:D169"/>
    <mergeCell ref="A170:D170"/>
    <mergeCell ref="A159:D159"/>
    <mergeCell ref="A160:D160"/>
    <mergeCell ref="A161:D161"/>
    <mergeCell ref="A162:D162"/>
    <mergeCell ref="A163:D163"/>
    <mergeCell ref="A164:D164"/>
    <mergeCell ref="A153:D153"/>
    <mergeCell ref="A154:D154"/>
    <mergeCell ref="A155:D155"/>
    <mergeCell ref="A156:D156"/>
    <mergeCell ref="A157:D157"/>
    <mergeCell ref="A158:D158"/>
    <mergeCell ref="A147:D147"/>
    <mergeCell ref="A148:D148"/>
    <mergeCell ref="A149:D149"/>
    <mergeCell ref="A150:D150"/>
    <mergeCell ref="A151:D151"/>
    <mergeCell ref="A152:D152"/>
    <mergeCell ref="A141:D141"/>
    <mergeCell ref="A142:D142"/>
    <mergeCell ref="A143:D143"/>
    <mergeCell ref="A144:D144"/>
    <mergeCell ref="A145:D145"/>
    <mergeCell ref="A146:D146"/>
    <mergeCell ref="A136:D136"/>
    <mergeCell ref="A137:D137"/>
    <mergeCell ref="A138:D138"/>
    <mergeCell ref="A139:D139"/>
    <mergeCell ref="A140:D140"/>
    <mergeCell ref="A130:D130"/>
    <mergeCell ref="A131:D131"/>
    <mergeCell ref="A132:D132"/>
    <mergeCell ref="A133:D133"/>
    <mergeCell ref="A134:D134"/>
    <mergeCell ref="A112:D112"/>
    <mergeCell ref="A113:D113"/>
    <mergeCell ref="A114:D114"/>
    <mergeCell ref="A115:D115"/>
    <mergeCell ref="A116:D116"/>
    <mergeCell ref="A117:D117"/>
    <mergeCell ref="A106:D106"/>
    <mergeCell ref="A107:D107"/>
    <mergeCell ref="A108:D108"/>
    <mergeCell ref="A109:D109"/>
    <mergeCell ref="A110:D110"/>
    <mergeCell ref="A111:D111"/>
    <mergeCell ref="A100:D100"/>
    <mergeCell ref="A101:D101"/>
    <mergeCell ref="A102:D102"/>
    <mergeCell ref="A103:D103"/>
    <mergeCell ref="A104:D104"/>
    <mergeCell ref="A105:D105"/>
    <mergeCell ref="A94:D94"/>
    <mergeCell ref="A95:D95"/>
    <mergeCell ref="A96:D96"/>
    <mergeCell ref="A97:D97"/>
    <mergeCell ref="A98:D98"/>
    <mergeCell ref="A99:D99"/>
    <mergeCell ref="A88:D88"/>
    <mergeCell ref="A89:D89"/>
    <mergeCell ref="A90:D90"/>
    <mergeCell ref="A91:D91"/>
    <mergeCell ref="A92:D92"/>
    <mergeCell ref="A93:D93"/>
    <mergeCell ref="A82:D82"/>
    <mergeCell ref="A83:D83"/>
    <mergeCell ref="A84:D84"/>
    <mergeCell ref="A85:D85"/>
    <mergeCell ref="A86:D86"/>
    <mergeCell ref="A87:D87"/>
    <mergeCell ref="A77:D77"/>
    <mergeCell ref="A78:D78"/>
    <mergeCell ref="A79:D79"/>
    <mergeCell ref="A80:D80"/>
    <mergeCell ref="A81:D81"/>
    <mergeCell ref="A71:D71"/>
    <mergeCell ref="A72:D72"/>
    <mergeCell ref="A73:D73"/>
    <mergeCell ref="A74:D74"/>
    <mergeCell ref="A75:D75"/>
    <mergeCell ref="A76:D76"/>
    <mergeCell ref="A65:D65"/>
    <mergeCell ref="A66:D66"/>
    <mergeCell ref="A67:D67"/>
    <mergeCell ref="A68:D68"/>
    <mergeCell ref="A69:D69"/>
    <mergeCell ref="A70:D70"/>
    <mergeCell ref="A59:D59"/>
    <mergeCell ref="A60:D60"/>
    <mergeCell ref="A61:D61"/>
    <mergeCell ref="A62:D62"/>
    <mergeCell ref="A63:D63"/>
    <mergeCell ref="A64:D64"/>
    <mergeCell ref="A56:D56"/>
    <mergeCell ref="A57:D57"/>
    <mergeCell ref="A41:D41"/>
    <mergeCell ref="A42:D42"/>
    <mergeCell ref="A43:D43"/>
    <mergeCell ref="A44:D44"/>
    <mergeCell ref="A45:D45"/>
    <mergeCell ref="A46:D46"/>
    <mergeCell ref="A58:D58"/>
    <mergeCell ref="A47:D47"/>
    <mergeCell ref="A48:D48"/>
    <mergeCell ref="A49:D49"/>
    <mergeCell ref="A50:D50"/>
    <mergeCell ref="A51:D51"/>
    <mergeCell ref="A52:D52"/>
    <mergeCell ref="A53:D53"/>
    <mergeCell ref="A54:D54"/>
    <mergeCell ref="A55:D55"/>
    <mergeCell ref="A35:D35"/>
    <mergeCell ref="A36:D36"/>
    <mergeCell ref="A37:D37"/>
    <mergeCell ref="A38:D38"/>
    <mergeCell ref="A39:D39"/>
    <mergeCell ref="A40:D40"/>
    <mergeCell ref="A29:D29"/>
    <mergeCell ref="A30:D30"/>
    <mergeCell ref="A31:D31"/>
    <mergeCell ref="A32:D32"/>
    <mergeCell ref="A33:D33"/>
    <mergeCell ref="A34:D34"/>
    <mergeCell ref="A23:D23"/>
    <mergeCell ref="A24:D24"/>
    <mergeCell ref="A25:D25"/>
    <mergeCell ref="A26:D26"/>
    <mergeCell ref="A27:D27"/>
    <mergeCell ref="A28:D28"/>
    <mergeCell ref="A21:D21"/>
    <mergeCell ref="A22:D22"/>
    <mergeCell ref="A12:D12"/>
    <mergeCell ref="A13:D13"/>
    <mergeCell ref="A14:D14"/>
    <mergeCell ref="A15:D15"/>
    <mergeCell ref="A16:D16"/>
    <mergeCell ref="A7:D7"/>
    <mergeCell ref="A2:G2"/>
    <mergeCell ref="A3:G3"/>
    <mergeCell ref="A18:D18"/>
    <mergeCell ref="A19:D19"/>
    <mergeCell ref="A20:D20"/>
    <mergeCell ref="D241:I242"/>
    <mergeCell ref="D240:I240"/>
    <mergeCell ref="A119:D119"/>
    <mergeCell ref="D239:I239"/>
    <mergeCell ref="D232:I233"/>
    <mergeCell ref="D234:I235"/>
    <mergeCell ref="D238:I238"/>
    <mergeCell ref="A124:D124"/>
    <mergeCell ref="A125:D125"/>
    <mergeCell ref="A126:D126"/>
    <mergeCell ref="D236:I236"/>
    <mergeCell ref="D237:I237"/>
    <mergeCell ref="A120:D120"/>
    <mergeCell ref="A121:D121"/>
    <mergeCell ref="A122:D122"/>
    <mergeCell ref="A123:D123"/>
    <mergeCell ref="A135:D135"/>
    <mergeCell ref="A127:D127"/>
    <mergeCell ref="A128:D128"/>
    <mergeCell ref="A129:D129"/>
    <mergeCell ref="D225:I226"/>
    <mergeCell ref="D227:I227"/>
    <mergeCell ref="D228:I228"/>
    <mergeCell ref="D229:I229"/>
    <mergeCell ref="A4:E4"/>
    <mergeCell ref="D230:I231"/>
    <mergeCell ref="A118:D118"/>
    <mergeCell ref="A17:D17"/>
    <mergeCell ref="A10:D10"/>
    <mergeCell ref="A11:D11"/>
  </mergeCells>
  <hyperlinks>
    <hyperlink ref="H2:I2" location="Índice!A1" tooltip="Ir a Índice" display="Índice!A1"/>
  </hyperlinks>
  <pageMargins left="0.78740157480314965" right="0.59055118110236227" top="0.96875" bottom="0.86614173228346458" header="0" footer="0.39370078740157499"/>
  <pageSetup orientation="portrait" r:id="rId1"/>
  <headerFooter alignWithMargins="0">
    <oddHeader>&amp;L&amp;"Arial,Negrita"&amp;12&amp;K000080INEGI. Anuario estadístico y geográfico de Veracruz de Ignacio de la Llave 2016.
Componente Salud</oddHeader>
    <oddFooter>&amp;R&amp;P/&amp;N</oddFooter>
  </headerFooter>
  <rowBreaks count="1" manualBreakCount="1">
    <brk id="220" max="8"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9"/>
  <sheetViews>
    <sheetView view="pageLayout" zoomScaleNormal="100" workbookViewId="0">
      <selection activeCell="D5" sqref="D5"/>
    </sheetView>
  </sheetViews>
  <sheetFormatPr baseColWidth="10" defaultColWidth="0" defaultRowHeight="10.199999999999999" zeroHeight="1" x14ac:dyDescent="0.2"/>
  <cols>
    <col min="1" max="1" width="2.140625" style="23" customWidth="1"/>
    <col min="2" max="2" width="2.85546875" style="23" customWidth="1"/>
    <col min="3" max="3" width="1.42578125" style="23" customWidth="1"/>
    <col min="4" max="4" width="19" style="23" customWidth="1"/>
    <col min="5" max="5" width="6.7109375" style="24" customWidth="1"/>
    <col min="6" max="6" width="8.42578125" style="23" customWidth="1"/>
    <col min="7" max="7" width="2.28515625" style="23" customWidth="1"/>
    <col min="8" max="8" width="7.28515625" style="23" customWidth="1"/>
    <col min="9" max="9" width="8" style="23" customWidth="1"/>
    <col min="10" max="10" width="9.140625" style="23" customWidth="1"/>
    <col min="11" max="11" width="7.85546875" style="23" customWidth="1"/>
    <col min="12" max="12" width="2.28515625" style="23" customWidth="1"/>
    <col min="13" max="13" width="12.28515625" style="23" customWidth="1"/>
    <col min="14" max="14" width="2.28515625" style="23" customWidth="1"/>
    <col min="15" max="15" width="8.85546875" style="23" bestFit="1" customWidth="1"/>
    <col min="16" max="16" width="16" style="23" customWidth="1"/>
    <col min="17" max="16384" width="0" style="23" hidden="1"/>
  </cols>
  <sheetData>
    <row r="1" spans="1:17" ht="8.25" customHeight="1" x14ac:dyDescent="0.2"/>
    <row r="2" spans="1:17" ht="12.75" customHeight="1" x14ac:dyDescent="0.25">
      <c r="A2" s="446" t="s">
        <v>51</v>
      </c>
      <c r="B2" s="446"/>
      <c r="C2" s="446"/>
      <c r="D2" s="446"/>
      <c r="E2" s="446"/>
      <c r="F2" s="446"/>
      <c r="G2" s="446"/>
      <c r="H2" s="446"/>
      <c r="I2" s="446"/>
      <c r="J2" s="446"/>
      <c r="K2" s="446"/>
      <c r="L2" s="446"/>
      <c r="M2" s="446"/>
      <c r="N2" s="170"/>
      <c r="O2" s="35"/>
      <c r="P2" s="314" t="s">
        <v>50</v>
      </c>
      <c r="Q2" s="174" t="s">
        <v>1</v>
      </c>
    </row>
    <row r="3" spans="1:17" ht="12.75" customHeight="1" x14ac:dyDescent="0.25">
      <c r="A3" s="446" t="s">
        <v>879</v>
      </c>
      <c r="B3" s="446"/>
      <c r="C3" s="446"/>
      <c r="D3" s="446"/>
      <c r="E3" s="446"/>
      <c r="F3" s="446"/>
      <c r="G3" s="446"/>
      <c r="H3" s="446"/>
      <c r="I3" s="446"/>
      <c r="J3" s="446"/>
      <c r="K3" s="446"/>
      <c r="L3" s="446"/>
      <c r="M3" s="446"/>
      <c r="N3" s="170"/>
      <c r="O3" s="35"/>
      <c r="P3" s="35"/>
      <c r="Q3" s="224"/>
    </row>
    <row r="4" spans="1:17" ht="12.75" customHeight="1" x14ac:dyDescent="0.25">
      <c r="A4" s="446" t="s">
        <v>874</v>
      </c>
      <c r="B4" s="446"/>
      <c r="C4" s="446"/>
      <c r="D4" s="446"/>
      <c r="E4" s="446"/>
      <c r="F4" s="446"/>
      <c r="G4" s="446"/>
      <c r="H4" s="446"/>
      <c r="I4" s="446"/>
      <c r="J4" s="446"/>
      <c r="K4" s="446"/>
      <c r="L4" s="446"/>
      <c r="M4" s="446"/>
      <c r="N4" s="170"/>
      <c r="O4" s="35"/>
      <c r="P4" s="35"/>
      <c r="Q4" s="174"/>
    </row>
    <row r="5" spans="1:17" x14ac:dyDescent="0.2">
      <c r="A5" s="33"/>
      <c r="B5" s="33"/>
      <c r="C5" s="33"/>
      <c r="D5" s="33"/>
      <c r="E5" s="34"/>
      <c r="F5" s="34"/>
      <c r="G5" s="34"/>
      <c r="H5" s="34"/>
      <c r="I5" s="34"/>
      <c r="J5" s="33"/>
      <c r="K5" s="33"/>
      <c r="L5" s="33"/>
      <c r="M5" s="33"/>
      <c r="N5" s="33"/>
      <c r="O5" s="33"/>
      <c r="P5" s="33"/>
    </row>
    <row r="6" spans="1:17" ht="1.5" customHeight="1" x14ac:dyDescent="0.2"/>
    <row r="7" spans="1:17" ht="33.75" customHeight="1" x14ac:dyDescent="0.2">
      <c r="A7" s="459" t="s">
        <v>48</v>
      </c>
      <c r="B7" s="459"/>
      <c r="C7" s="459"/>
      <c r="D7" s="459"/>
      <c r="E7" s="341" t="s">
        <v>4</v>
      </c>
      <c r="F7" s="342" t="s">
        <v>6</v>
      </c>
      <c r="G7" s="342"/>
      <c r="H7" s="342" t="s">
        <v>15</v>
      </c>
      <c r="I7" s="343" t="s">
        <v>658</v>
      </c>
      <c r="J7" s="342" t="s">
        <v>14</v>
      </c>
      <c r="K7" s="342" t="s">
        <v>740</v>
      </c>
      <c r="L7" s="342"/>
      <c r="M7" s="344" t="s">
        <v>880</v>
      </c>
      <c r="N7" s="223"/>
      <c r="O7" s="342" t="s">
        <v>780</v>
      </c>
      <c r="P7" s="337" t="s">
        <v>779</v>
      </c>
    </row>
    <row r="8" spans="1:17" ht="1.5" customHeight="1" x14ac:dyDescent="0.2">
      <c r="A8" s="31"/>
      <c r="B8" s="31"/>
      <c r="C8" s="31"/>
      <c r="D8" s="31"/>
      <c r="E8" s="29"/>
      <c r="F8" s="29"/>
      <c r="G8" s="29"/>
      <c r="H8" s="29"/>
      <c r="I8" s="29"/>
      <c r="J8" s="31"/>
      <c r="K8" s="31"/>
      <c r="L8" s="31"/>
      <c r="M8" s="29"/>
      <c r="N8" s="29"/>
      <c r="O8" s="29"/>
      <c r="P8" s="29"/>
    </row>
    <row r="9" spans="1:17" ht="6" customHeight="1" x14ac:dyDescent="0.2">
      <c r="A9" s="318"/>
      <c r="B9" s="318"/>
      <c r="C9" s="318"/>
      <c r="D9" s="318"/>
      <c r="E9" s="319"/>
      <c r="F9" s="319"/>
      <c r="G9" s="319"/>
      <c r="H9" s="319"/>
      <c r="I9" s="319"/>
      <c r="J9" s="318"/>
      <c r="K9" s="318"/>
      <c r="L9" s="318"/>
      <c r="M9" s="319"/>
      <c r="N9" s="319"/>
      <c r="O9" s="319"/>
      <c r="P9" s="319"/>
    </row>
    <row r="10" spans="1:17" ht="17.25" customHeight="1" x14ac:dyDescent="0.2">
      <c r="A10" s="447" t="s">
        <v>4</v>
      </c>
      <c r="B10" s="448"/>
      <c r="C10" s="448"/>
      <c r="D10" s="448"/>
      <c r="E10" s="220">
        <f t="shared" ref="E10:E30" si="0">SUM(F10:P10)</f>
        <v>50984</v>
      </c>
      <c r="F10" s="221">
        <f>SUM(F11+F19)</f>
        <v>16644</v>
      </c>
      <c r="G10" s="222" t="s">
        <v>7</v>
      </c>
      <c r="H10" s="221">
        <f>SUM(H11+H19)</f>
        <v>3680</v>
      </c>
      <c r="I10" s="221">
        <f>SUM(I11+I19)</f>
        <v>3230</v>
      </c>
      <c r="J10" s="221">
        <f>SUM(J11+J19)</f>
        <v>456</v>
      </c>
      <c r="K10" s="221">
        <f>SUM(K11+K19)</f>
        <v>635</v>
      </c>
      <c r="L10" s="222" t="s">
        <v>29</v>
      </c>
      <c r="M10" s="221">
        <f>SUM(M11+M19)</f>
        <v>2906</v>
      </c>
      <c r="N10" s="221"/>
      <c r="O10" s="221">
        <f>SUM(O11+O19)</f>
        <v>23361</v>
      </c>
      <c r="P10" s="221">
        <f>SUM(P11+P19)</f>
        <v>72</v>
      </c>
    </row>
    <row r="11" spans="1:17" ht="23.25" customHeight="1" x14ac:dyDescent="0.2">
      <c r="A11" s="449" t="s">
        <v>47</v>
      </c>
      <c r="B11" s="450"/>
      <c r="C11" s="450"/>
      <c r="D11" s="450"/>
      <c r="E11" s="220">
        <f t="shared" si="0"/>
        <v>13615</v>
      </c>
      <c r="F11" s="217">
        <f>SUM(F12,F18)</f>
        <v>4230</v>
      </c>
      <c r="G11" s="217"/>
      <c r="H11" s="217">
        <f>SUM(H12,H18)</f>
        <v>1077</v>
      </c>
      <c r="I11" s="217">
        <f>SUM(I12,I18)</f>
        <v>686</v>
      </c>
      <c r="J11" s="217">
        <f>SUM(J12,J18)</f>
        <v>75</v>
      </c>
      <c r="K11" s="217">
        <f>SUM(K12,K18)</f>
        <v>182</v>
      </c>
      <c r="L11" s="217"/>
      <c r="M11" s="217">
        <f>SUM(M12,M18)</f>
        <v>884</v>
      </c>
      <c r="N11" s="219"/>
      <c r="O11" s="217">
        <f>SUM(O12,O18)</f>
        <v>6470</v>
      </c>
      <c r="P11" s="219">
        <f>SUM(P12,P18)</f>
        <v>11</v>
      </c>
    </row>
    <row r="12" spans="1:17" ht="34.5" customHeight="1" x14ac:dyDescent="0.2">
      <c r="A12" s="457" t="s">
        <v>46</v>
      </c>
      <c r="B12" s="458"/>
      <c r="C12" s="458"/>
      <c r="D12" s="458"/>
      <c r="E12" s="345">
        <f t="shared" si="0"/>
        <v>12879</v>
      </c>
      <c r="F12" s="346">
        <f>SUM(F13:F17)</f>
        <v>4085</v>
      </c>
      <c r="G12" s="346"/>
      <c r="H12" s="346">
        <f>SUM(H13:H17)</f>
        <v>942</v>
      </c>
      <c r="I12" s="347">
        <f>SUM(I13:I17)</f>
        <v>656</v>
      </c>
      <c r="J12" s="346">
        <f>SUM(J13:J17)</f>
        <v>72</v>
      </c>
      <c r="K12" s="346">
        <f>SUM(K13:K17)</f>
        <v>168</v>
      </c>
      <c r="L12" s="346"/>
      <c r="M12" s="346">
        <f>SUM(M13:M17)</f>
        <v>841</v>
      </c>
      <c r="N12" s="347"/>
      <c r="O12" s="346">
        <f>SUM(O13:O17)</f>
        <v>6105</v>
      </c>
      <c r="P12" s="347">
        <f>SUM(P13:P17)</f>
        <v>10</v>
      </c>
    </row>
    <row r="13" spans="1:17" ht="23.25" customHeight="1" x14ac:dyDescent="0.2">
      <c r="A13" s="443" t="s">
        <v>45</v>
      </c>
      <c r="B13" s="444"/>
      <c r="C13" s="444"/>
      <c r="D13" s="444"/>
      <c r="E13" s="220">
        <f t="shared" si="0"/>
        <v>4747</v>
      </c>
      <c r="F13" s="217">
        <v>951</v>
      </c>
      <c r="G13" s="217"/>
      <c r="H13" s="217">
        <v>286</v>
      </c>
      <c r="I13" s="219">
        <v>279</v>
      </c>
      <c r="J13" s="217">
        <v>11</v>
      </c>
      <c r="K13" s="217">
        <v>31</v>
      </c>
      <c r="L13" s="217"/>
      <c r="M13" s="217">
        <v>502</v>
      </c>
      <c r="N13" s="219"/>
      <c r="O13" s="217">
        <v>2687</v>
      </c>
      <c r="P13" s="219">
        <v>0</v>
      </c>
    </row>
    <row r="14" spans="1:17" ht="28.5" customHeight="1" x14ac:dyDescent="0.2">
      <c r="A14" s="443" t="s">
        <v>44</v>
      </c>
      <c r="B14" s="444"/>
      <c r="C14" s="444"/>
      <c r="D14" s="444"/>
      <c r="E14" s="220">
        <f t="shared" si="0"/>
        <v>4993</v>
      </c>
      <c r="F14" s="217">
        <v>2001</v>
      </c>
      <c r="G14" s="217"/>
      <c r="H14" s="217">
        <v>528</v>
      </c>
      <c r="I14" s="219">
        <v>345</v>
      </c>
      <c r="J14" s="217">
        <v>20</v>
      </c>
      <c r="K14" s="217">
        <v>90</v>
      </c>
      <c r="L14" s="217"/>
      <c r="M14" s="217">
        <v>39</v>
      </c>
      <c r="N14" s="219"/>
      <c r="O14" s="217">
        <v>1960</v>
      </c>
      <c r="P14" s="219">
        <v>10</v>
      </c>
    </row>
    <row r="15" spans="1:17" ht="17.25" customHeight="1" x14ac:dyDescent="0.2">
      <c r="A15" s="443" t="s">
        <v>43</v>
      </c>
      <c r="B15" s="444"/>
      <c r="C15" s="444"/>
      <c r="D15" s="444"/>
      <c r="E15" s="220">
        <f t="shared" si="0"/>
        <v>869</v>
      </c>
      <c r="F15" s="217">
        <v>182</v>
      </c>
      <c r="G15" s="217"/>
      <c r="H15" s="217">
        <v>46</v>
      </c>
      <c r="I15" s="219">
        <v>32</v>
      </c>
      <c r="J15" s="217">
        <v>13</v>
      </c>
      <c r="K15" s="217">
        <v>15</v>
      </c>
      <c r="L15" s="217"/>
      <c r="M15" s="217">
        <v>13</v>
      </c>
      <c r="N15" s="219"/>
      <c r="O15" s="217">
        <v>568</v>
      </c>
      <c r="P15" s="219">
        <v>0</v>
      </c>
    </row>
    <row r="16" spans="1:17" ht="17.25" customHeight="1" x14ac:dyDescent="0.2">
      <c r="A16" s="443" t="s">
        <v>42</v>
      </c>
      <c r="B16" s="444"/>
      <c r="C16" s="444"/>
      <c r="D16" s="444"/>
      <c r="E16" s="220">
        <f t="shared" si="0"/>
        <v>835</v>
      </c>
      <c r="F16" s="217">
        <v>408</v>
      </c>
      <c r="G16" s="217"/>
      <c r="H16" s="217">
        <v>22</v>
      </c>
      <c r="I16" s="217">
        <v>0</v>
      </c>
      <c r="J16" s="217">
        <v>0</v>
      </c>
      <c r="K16" s="217">
        <v>15</v>
      </c>
      <c r="L16" s="217"/>
      <c r="M16" s="217">
        <v>57</v>
      </c>
      <c r="N16" s="219"/>
      <c r="O16" s="217">
        <v>333</v>
      </c>
      <c r="P16" s="219">
        <v>0</v>
      </c>
    </row>
    <row r="17" spans="1:16" ht="17.25" customHeight="1" x14ac:dyDescent="0.2">
      <c r="A17" s="445" t="s">
        <v>786</v>
      </c>
      <c r="B17" s="444"/>
      <c r="C17" s="444"/>
      <c r="D17" s="444"/>
      <c r="E17" s="220">
        <f t="shared" si="0"/>
        <v>1435</v>
      </c>
      <c r="F17" s="217">
        <v>543</v>
      </c>
      <c r="G17" s="217"/>
      <c r="H17" s="217">
        <v>60</v>
      </c>
      <c r="I17" s="217">
        <v>0</v>
      </c>
      <c r="J17" s="217">
        <v>28</v>
      </c>
      <c r="K17" s="217">
        <v>17</v>
      </c>
      <c r="L17" s="217"/>
      <c r="M17" s="217">
        <v>230</v>
      </c>
      <c r="N17" s="219"/>
      <c r="O17" s="217">
        <v>557</v>
      </c>
      <c r="P17" s="219">
        <v>0</v>
      </c>
    </row>
    <row r="18" spans="1:16" ht="23.25" customHeight="1" x14ac:dyDescent="0.2">
      <c r="A18" s="457" t="s">
        <v>41</v>
      </c>
      <c r="B18" s="458"/>
      <c r="C18" s="458"/>
      <c r="D18" s="458"/>
      <c r="E18" s="220">
        <f t="shared" si="0"/>
        <v>736</v>
      </c>
      <c r="F18" s="217">
        <v>145</v>
      </c>
      <c r="G18" s="217"/>
      <c r="H18" s="217">
        <v>135</v>
      </c>
      <c r="I18" s="219">
        <v>30</v>
      </c>
      <c r="J18" s="217">
        <v>3</v>
      </c>
      <c r="K18" s="217">
        <v>14</v>
      </c>
      <c r="L18" s="217"/>
      <c r="M18" s="217">
        <v>43</v>
      </c>
      <c r="N18" s="219"/>
      <c r="O18" s="217">
        <v>365</v>
      </c>
      <c r="P18" s="219">
        <v>1</v>
      </c>
    </row>
    <row r="19" spans="1:16" ht="23.25" customHeight="1" x14ac:dyDescent="0.2">
      <c r="A19" s="460" t="s">
        <v>40</v>
      </c>
      <c r="B19" s="450"/>
      <c r="C19" s="450"/>
      <c r="D19" s="450"/>
      <c r="E19" s="220">
        <f t="shared" si="0"/>
        <v>37369</v>
      </c>
      <c r="F19" s="217">
        <f>SUM(F20,F28:F30)</f>
        <v>12414</v>
      </c>
      <c r="G19" s="217"/>
      <c r="H19" s="217">
        <f>SUM(H20,H28:H30)</f>
        <v>2603</v>
      </c>
      <c r="I19" s="219">
        <f>SUM(I20,I28:I30)</f>
        <v>2544</v>
      </c>
      <c r="J19" s="217">
        <f>SUM(J20,J28:J30)</f>
        <v>381</v>
      </c>
      <c r="K19" s="217">
        <f>SUM(K20,K28:K30)</f>
        <v>453</v>
      </c>
      <c r="L19" s="217"/>
      <c r="M19" s="217">
        <f>SUM(M20,M28:M30)</f>
        <v>2022</v>
      </c>
      <c r="N19" s="219"/>
      <c r="O19" s="217">
        <f>SUM(O20,O28:O30)</f>
        <v>16891</v>
      </c>
      <c r="P19" s="219">
        <f>SUM(P20,P28:P30)</f>
        <v>61</v>
      </c>
    </row>
    <row r="20" spans="1:16" s="30" customFormat="1" ht="23.25" customHeight="1" x14ac:dyDescent="0.2">
      <c r="A20" s="451" t="s">
        <v>39</v>
      </c>
      <c r="B20" s="452"/>
      <c r="C20" s="452"/>
      <c r="D20" s="452"/>
      <c r="E20" s="220">
        <f t="shared" si="0"/>
        <v>20845</v>
      </c>
      <c r="F20" s="217">
        <f>SUM(F21,F27)</f>
        <v>6427</v>
      </c>
      <c r="G20" s="217"/>
      <c r="H20" s="217">
        <f>SUM(H21,H27)</f>
        <v>1169</v>
      </c>
      <c r="I20" s="219">
        <f>SUM(I21,I27)</f>
        <v>1147</v>
      </c>
      <c r="J20" s="217">
        <f>SUM(J21,J27)</f>
        <v>152</v>
      </c>
      <c r="K20" s="217">
        <f>SUM(K21,K27)</f>
        <v>219</v>
      </c>
      <c r="L20" s="217"/>
      <c r="M20" s="217">
        <f>SUM(M21,M27)</f>
        <v>1476</v>
      </c>
      <c r="N20" s="216"/>
      <c r="O20" s="218">
        <f>SUM(O21,O27)</f>
        <v>10235</v>
      </c>
      <c r="P20" s="214">
        <f>SUM(P21,P27)</f>
        <v>20</v>
      </c>
    </row>
    <row r="21" spans="1:16" s="30" customFormat="1" ht="23.25" customHeight="1" x14ac:dyDescent="0.2">
      <c r="A21" s="461" t="s">
        <v>38</v>
      </c>
      <c r="B21" s="462"/>
      <c r="C21" s="462"/>
      <c r="D21" s="462"/>
      <c r="E21" s="220">
        <f t="shared" si="0"/>
        <v>17724</v>
      </c>
      <c r="F21" s="217">
        <f>SUM(F22:F26)</f>
        <v>5370</v>
      </c>
      <c r="G21" s="217"/>
      <c r="H21" s="217">
        <f>SUM(H22:H26)</f>
        <v>1169</v>
      </c>
      <c r="I21" s="219">
        <f>SUM(I22:I26)</f>
        <v>808</v>
      </c>
      <c r="J21" s="217">
        <f>SUM(J22:J26)</f>
        <v>90</v>
      </c>
      <c r="K21" s="217">
        <f>SUM(K22:K26)</f>
        <v>219</v>
      </c>
      <c r="L21" s="217"/>
      <c r="M21" s="217">
        <f>SUM(M22:M26)</f>
        <v>1446</v>
      </c>
      <c r="N21" s="216"/>
      <c r="O21" s="218">
        <f>SUM(O22:O26)</f>
        <v>8602</v>
      </c>
      <c r="P21" s="214">
        <f>SUM(P22:P26)</f>
        <v>20</v>
      </c>
    </row>
    <row r="22" spans="1:16" s="30" customFormat="1" ht="23.25" customHeight="1" x14ac:dyDescent="0.2">
      <c r="A22" s="453" t="s">
        <v>37</v>
      </c>
      <c r="B22" s="454"/>
      <c r="C22" s="454"/>
      <c r="D22" s="454"/>
      <c r="E22" s="220">
        <f t="shared" si="0"/>
        <v>8180</v>
      </c>
      <c r="F22" s="215">
        <v>1819</v>
      </c>
      <c r="G22" s="215"/>
      <c r="H22" s="218">
        <v>425</v>
      </c>
      <c r="I22" s="219">
        <v>307</v>
      </c>
      <c r="J22" s="217">
        <v>23</v>
      </c>
      <c r="K22" s="218">
        <v>21</v>
      </c>
      <c r="L22" s="215"/>
      <c r="M22" s="217">
        <v>1297</v>
      </c>
      <c r="N22" s="216"/>
      <c r="O22" s="215">
        <v>4288</v>
      </c>
      <c r="P22" s="214">
        <v>0</v>
      </c>
    </row>
    <row r="23" spans="1:16" s="30" customFormat="1" ht="17.25" customHeight="1" x14ac:dyDescent="0.2">
      <c r="A23" s="453" t="s">
        <v>36</v>
      </c>
      <c r="B23" s="454"/>
      <c r="C23" s="454"/>
      <c r="D23" s="454"/>
      <c r="E23" s="220">
        <f t="shared" si="0"/>
        <v>6697</v>
      </c>
      <c r="F23" s="215">
        <v>2441</v>
      </c>
      <c r="G23" s="215"/>
      <c r="H23" s="218">
        <v>449</v>
      </c>
      <c r="I23" s="219">
        <v>343</v>
      </c>
      <c r="J23" s="217">
        <v>23</v>
      </c>
      <c r="K23" s="218">
        <v>110</v>
      </c>
      <c r="L23" s="215"/>
      <c r="M23" s="217">
        <v>76</v>
      </c>
      <c r="N23" s="216"/>
      <c r="O23" s="215">
        <v>3237</v>
      </c>
      <c r="P23" s="214">
        <v>18</v>
      </c>
    </row>
    <row r="24" spans="1:16" s="30" customFormat="1" ht="17.25" customHeight="1" x14ac:dyDescent="0.2">
      <c r="A24" s="453" t="s">
        <v>35</v>
      </c>
      <c r="B24" s="454"/>
      <c r="C24" s="454"/>
      <c r="D24" s="454"/>
      <c r="E24" s="220">
        <f t="shared" si="0"/>
        <v>1248</v>
      </c>
      <c r="F24" s="218">
        <v>585</v>
      </c>
      <c r="G24" s="215"/>
      <c r="H24" s="218">
        <v>191</v>
      </c>
      <c r="I24" s="219">
        <v>128</v>
      </c>
      <c r="J24" s="217">
        <v>18</v>
      </c>
      <c r="K24" s="218">
        <v>71</v>
      </c>
      <c r="L24" s="215"/>
      <c r="M24" s="217">
        <v>0</v>
      </c>
      <c r="N24" s="216"/>
      <c r="O24" s="218">
        <v>254</v>
      </c>
      <c r="P24" s="214">
        <v>1</v>
      </c>
    </row>
    <row r="25" spans="1:16" s="30" customFormat="1" ht="17.25" customHeight="1" x14ac:dyDescent="0.2">
      <c r="A25" s="466" t="s">
        <v>34</v>
      </c>
      <c r="B25" s="454"/>
      <c r="C25" s="454"/>
      <c r="D25" s="454"/>
      <c r="E25" s="220">
        <f t="shared" si="0"/>
        <v>935</v>
      </c>
      <c r="F25" s="218">
        <v>299</v>
      </c>
      <c r="G25" s="215"/>
      <c r="H25" s="218">
        <v>21</v>
      </c>
      <c r="I25" s="217">
        <v>0</v>
      </c>
      <c r="J25" s="217">
        <v>12</v>
      </c>
      <c r="K25" s="218">
        <v>17</v>
      </c>
      <c r="L25" s="215"/>
      <c r="M25" s="217">
        <v>65</v>
      </c>
      <c r="N25" s="216"/>
      <c r="O25" s="218">
        <v>521</v>
      </c>
      <c r="P25" s="214">
        <v>0</v>
      </c>
    </row>
    <row r="26" spans="1:16" s="30" customFormat="1" ht="17.25" customHeight="1" x14ac:dyDescent="0.2">
      <c r="A26" s="453" t="s">
        <v>33</v>
      </c>
      <c r="B26" s="454"/>
      <c r="C26" s="454"/>
      <c r="D26" s="454"/>
      <c r="E26" s="220">
        <f t="shared" si="0"/>
        <v>664</v>
      </c>
      <c r="F26" s="218">
        <v>226</v>
      </c>
      <c r="G26" s="215"/>
      <c r="H26" s="218">
        <v>83</v>
      </c>
      <c r="I26" s="219">
        <v>30</v>
      </c>
      <c r="J26" s="217">
        <v>14</v>
      </c>
      <c r="K26" s="218">
        <v>0</v>
      </c>
      <c r="L26" s="215"/>
      <c r="M26" s="217">
        <v>8</v>
      </c>
      <c r="N26" s="216"/>
      <c r="O26" s="218">
        <v>302</v>
      </c>
      <c r="P26" s="214">
        <v>1</v>
      </c>
    </row>
    <row r="27" spans="1:16" s="30" customFormat="1" ht="28.5" customHeight="1" x14ac:dyDescent="0.2">
      <c r="A27" s="463" t="s">
        <v>32</v>
      </c>
      <c r="B27" s="462"/>
      <c r="C27" s="462"/>
      <c r="D27" s="462"/>
      <c r="E27" s="345">
        <f t="shared" si="0"/>
        <v>3121</v>
      </c>
      <c r="F27" s="348">
        <v>1057</v>
      </c>
      <c r="G27" s="349"/>
      <c r="H27" s="348">
        <v>0</v>
      </c>
      <c r="I27" s="347">
        <v>339</v>
      </c>
      <c r="J27" s="346">
        <v>62</v>
      </c>
      <c r="K27" s="348">
        <v>0</v>
      </c>
      <c r="L27" s="349"/>
      <c r="M27" s="346">
        <v>30</v>
      </c>
      <c r="N27" s="350"/>
      <c r="O27" s="349">
        <v>1633</v>
      </c>
      <c r="P27" s="351">
        <v>0</v>
      </c>
    </row>
    <row r="28" spans="1:16" s="30" customFormat="1" ht="45" customHeight="1" x14ac:dyDescent="0.2">
      <c r="A28" s="455" t="s">
        <v>785</v>
      </c>
      <c r="B28" s="456"/>
      <c r="C28" s="456"/>
      <c r="D28" s="456"/>
      <c r="E28" s="345">
        <f t="shared" si="0"/>
        <v>3413</v>
      </c>
      <c r="F28" s="348">
        <v>1155</v>
      </c>
      <c r="G28" s="349"/>
      <c r="H28" s="348">
        <v>245</v>
      </c>
      <c r="I28" s="347">
        <v>152</v>
      </c>
      <c r="J28" s="346">
        <v>32</v>
      </c>
      <c r="K28" s="348">
        <v>50</v>
      </c>
      <c r="L28" s="349"/>
      <c r="M28" s="346">
        <v>48</v>
      </c>
      <c r="N28" s="350"/>
      <c r="O28" s="349">
        <v>1713</v>
      </c>
      <c r="P28" s="351">
        <v>18</v>
      </c>
    </row>
    <row r="29" spans="1:16" s="30" customFormat="1" ht="17.25" customHeight="1" x14ac:dyDescent="0.2">
      <c r="A29" s="451" t="s">
        <v>31</v>
      </c>
      <c r="B29" s="452"/>
      <c r="C29" s="452"/>
      <c r="D29" s="452"/>
      <c r="E29" s="220">
        <f t="shared" si="0"/>
        <v>6833</v>
      </c>
      <c r="F29" s="218">
        <v>2642</v>
      </c>
      <c r="G29" s="215"/>
      <c r="H29" s="218">
        <v>880</v>
      </c>
      <c r="I29" s="219">
        <v>229</v>
      </c>
      <c r="J29" s="217">
        <v>59</v>
      </c>
      <c r="K29" s="218">
        <v>48</v>
      </c>
      <c r="L29" s="215"/>
      <c r="M29" s="217">
        <v>164</v>
      </c>
      <c r="N29" s="216"/>
      <c r="O29" s="215">
        <v>2799</v>
      </c>
      <c r="P29" s="214">
        <v>12</v>
      </c>
    </row>
    <row r="30" spans="1:16" s="30" customFormat="1" ht="17.25" customHeight="1" x14ac:dyDescent="0.2">
      <c r="A30" s="464" t="s">
        <v>784</v>
      </c>
      <c r="B30" s="452"/>
      <c r="C30" s="452"/>
      <c r="D30" s="452"/>
      <c r="E30" s="220">
        <f t="shared" si="0"/>
        <v>6278</v>
      </c>
      <c r="F30" s="218">
        <v>2190</v>
      </c>
      <c r="G30" s="215"/>
      <c r="H30" s="218">
        <v>309</v>
      </c>
      <c r="I30" s="219">
        <v>1016</v>
      </c>
      <c r="J30" s="217">
        <v>138</v>
      </c>
      <c r="K30" s="218">
        <v>136</v>
      </c>
      <c r="L30" s="215"/>
      <c r="M30" s="217">
        <v>334</v>
      </c>
      <c r="N30" s="216"/>
      <c r="O30" s="215">
        <v>2144</v>
      </c>
      <c r="P30" s="214">
        <v>11</v>
      </c>
    </row>
    <row r="31" spans="1:16" ht="17.25" customHeight="1" x14ac:dyDescent="0.2">
      <c r="A31" s="465"/>
      <c r="B31" s="465"/>
      <c r="C31" s="465"/>
      <c r="D31" s="465"/>
      <c r="E31" s="29"/>
      <c r="F31" s="29"/>
      <c r="G31" s="29"/>
      <c r="H31" s="29"/>
      <c r="I31" s="29"/>
      <c r="J31" s="28"/>
      <c r="K31" s="28"/>
      <c r="L31" s="28"/>
      <c r="M31" s="28"/>
      <c r="N31" s="28"/>
      <c r="O31" s="28"/>
      <c r="P31" s="28"/>
    </row>
    <row r="32" spans="1:16" ht="11.25" customHeight="1" x14ac:dyDescent="0.2">
      <c r="A32" s="25"/>
      <c r="B32" s="25"/>
      <c r="C32" s="25"/>
      <c r="D32" s="25"/>
      <c r="F32" s="25"/>
      <c r="G32" s="25"/>
      <c r="H32" s="25"/>
      <c r="I32" s="25"/>
      <c r="J32" s="25"/>
      <c r="K32" s="25"/>
      <c r="L32" s="25"/>
      <c r="M32" s="25"/>
      <c r="N32" s="25"/>
      <c r="O32" s="25"/>
      <c r="P32" s="8"/>
    </row>
    <row r="33" spans="1:16" ht="11.25" customHeight="1" x14ac:dyDescent="0.2">
      <c r="A33" s="27" t="s">
        <v>10</v>
      </c>
      <c r="B33" s="27"/>
      <c r="C33" s="25"/>
      <c r="D33" s="439" t="s">
        <v>778</v>
      </c>
      <c r="E33" s="440"/>
      <c r="F33" s="440"/>
      <c r="G33" s="440"/>
      <c r="H33" s="440"/>
      <c r="I33" s="440"/>
      <c r="J33" s="440"/>
      <c r="K33" s="440"/>
      <c r="L33" s="440"/>
      <c r="M33" s="440"/>
      <c r="N33" s="440"/>
      <c r="O33" s="440"/>
      <c r="P33" s="440"/>
    </row>
    <row r="34" spans="1:16" ht="11.25" customHeight="1" x14ac:dyDescent="0.2">
      <c r="A34" s="27" t="s">
        <v>7</v>
      </c>
      <c r="B34" s="27"/>
      <c r="C34" s="27"/>
      <c r="D34" s="441" t="s">
        <v>783</v>
      </c>
      <c r="E34" s="441"/>
      <c r="F34" s="441"/>
      <c r="G34" s="441"/>
      <c r="H34" s="441"/>
      <c r="I34" s="441"/>
      <c r="J34" s="441"/>
      <c r="K34" s="441"/>
      <c r="L34" s="441"/>
      <c r="M34" s="441"/>
      <c r="N34" s="441"/>
      <c r="O34" s="441"/>
      <c r="P34" s="441"/>
    </row>
    <row r="35" spans="1:16" ht="11.25" customHeight="1" x14ac:dyDescent="0.2">
      <c r="A35" s="27"/>
      <c r="B35" s="178"/>
      <c r="C35" s="178"/>
      <c r="D35" s="441"/>
      <c r="E35" s="441"/>
      <c r="F35" s="441"/>
      <c r="G35" s="441"/>
      <c r="H35" s="441"/>
      <c r="I35" s="441"/>
      <c r="J35" s="441"/>
      <c r="K35" s="441"/>
      <c r="L35" s="441"/>
      <c r="M35" s="441"/>
      <c r="N35" s="441"/>
      <c r="O35" s="441"/>
      <c r="P35" s="441"/>
    </row>
    <row r="36" spans="1:16" ht="11.25" customHeight="1" x14ac:dyDescent="0.2">
      <c r="A36" s="27" t="s">
        <v>29</v>
      </c>
      <c r="B36" s="27"/>
      <c r="C36" s="27"/>
      <c r="D36" s="439" t="s">
        <v>773</v>
      </c>
      <c r="E36" s="439"/>
      <c r="F36" s="439"/>
      <c r="G36" s="439"/>
      <c r="H36" s="439"/>
      <c r="I36" s="439"/>
      <c r="J36" s="439"/>
      <c r="K36" s="439"/>
      <c r="L36" s="439"/>
      <c r="M36" s="439"/>
      <c r="N36" s="439"/>
      <c r="O36" s="439"/>
      <c r="P36" s="439"/>
    </row>
    <row r="37" spans="1:16" ht="11.25" customHeight="1" x14ac:dyDescent="0.2">
      <c r="A37" s="27" t="s">
        <v>28</v>
      </c>
      <c r="B37" s="27"/>
      <c r="C37" s="27"/>
      <c r="D37" s="439" t="s">
        <v>30</v>
      </c>
      <c r="E37" s="439"/>
      <c r="F37" s="439"/>
      <c r="G37" s="439"/>
      <c r="H37" s="439"/>
      <c r="I37" s="439"/>
      <c r="J37" s="439"/>
      <c r="K37" s="439"/>
      <c r="L37" s="439"/>
      <c r="M37" s="439"/>
      <c r="N37" s="439"/>
      <c r="O37" s="439"/>
      <c r="P37" s="439"/>
    </row>
    <row r="38" spans="1:16" ht="11.25" customHeight="1" x14ac:dyDescent="0.2">
      <c r="A38" s="27" t="s">
        <v>136</v>
      </c>
      <c r="B38" s="352"/>
      <c r="C38" s="353"/>
      <c r="D38" s="441" t="s">
        <v>782</v>
      </c>
      <c r="E38" s="442"/>
      <c r="F38" s="442"/>
      <c r="G38" s="442"/>
      <c r="H38" s="442"/>
      <c r="I38" s="442"/>
      <c r="J38" s="442"/>
      <c r="K38" s="442"/>
      <c r="L38" s="442"/>
      <c r="M38" s="442"/>
      <c r="N38" s="442"/>
      <c r="O38" s="442"/>
      <c r="P38" s="442"/>
    </row>
    <row r="39" spans="1:16" ht="11.25" customHeight="1" x14ac:dyDescent="0.2">
      <c r="A39" s="25"/>
      <c r="B39" s="353"/>
      <c r="C39" s="353"/>
      <c r="D39" s="442"/>
      <c r="E39" s="442"/>
      <c r="F39" s="442"/>
      <c r="G39" s="442"/>
      <c r="H39" s="442"/>
      <c r="I39" s="442"/>
      <c r="J39" s="442"/>
      <c r="K39" s="442"/>
      <c r="L39" s="442"/>
      <c r="M39" s="442"/>
      <c r="N39" s="442"/>
      <c r="O39" s="442"/>
      <c r="P39" s="442"/>
    </row>
    <row r="40" spans="1:16" ht="11.25" customHeight="1" x14ac:dyDescent="0.2">
      <c r="A40" s="25"/>
      <c r="B40" s="353"/>
      <c r="C40" s="353"/>
      <c r="D40" s="442"/>
      <c r="E40" s="442"/>
      <c r="F40" s="442"/>
      <c r="G40" s="442"/>
      <c r="H40" s="442"/>
      <c r="I40" s="442"/>
      <c r="J40" s="442"/>
      <c r="K40" s="442"/>
      <c r="L40" s="442"/>
      <c r="M40" s="442"/>
      <c r="N40" s="442"/>
      <c r="O40" s="442"/>
      <c r="P40" s="442"/>
    </row>
    <row r="41" spans="1:16" ht="11.25" customHeight="1" x14ac:dyDescent="0.2">
      <c r="A41" s="27" t="s">
        <v>134</v>
      </c>
      <c r="B41" s="27"/>
      <c r="C41" s="25"/>
      <c r="D41" s="439" t="s">
        <v>781</v>
      </c>
      <c r="E41" s="440"/>
      <c r="F41" s="440"/>
      <c r="G41" s="440"/>
      <c r="H41" s="440"/>
      <c r="I41" s="440"/>
      <c r="J41" s="440"/>
      <c r="K41" s="440"/>
      <c r="L41" s="440"/>
      <c r="M41" s="440"/>
      <c r="N41" s="440"/>
      <c r="O41" s="440"/>
      <c r="P41" s="440"/>
    </row>
    <row r="42" spans="1:16" ht="11.25" customHeight="1" x14ac:dyDescent="0.2">
      <c r="A42" s="26" t="s">
        <v>12</v>
      </c>
      <c r="B42" s="25"/>
      <c r="C42" s="25"/>
      <c r="D42" s="435" t="s">
        <v>759</v>
      </c>
      <c r="E42" s="435"/>
      <c r="F42" s="435"/>
      <c r="G42" s="435"/>
      <c r="H42" s="435"/>
      <c r="I42" s="435"/>
      <c r="J42" s="435"/>
      <c r="K42" s="435"/>
      <c r="L42" s="435"/>
      <c r="M42" s="435"/>
      <c r="N42" s="435"/>
      <c r="O42" s="435"/>
      <c r="P42" s="435"/>
    </row>
    <row r="43" spans="1:16" ht="11.25" customHeight="1" x14ac:dyDescent="0.2">
      <c r="A43" s="26"/>
      <c r="B43" s="25"/>
      <c r="C43" s="25"/>
      <c r="D43" s="435"/>
      <c r="E43" s="435"/>
      <c r="F43" s="435"/>
      <c r="G43" s="435"/>
      <c r="H43" s="435"/>
      <c r="I43" s="435"/>
      <c r="J43" s="435"/>
      <c r="K43" s="435"/>
      <c r="L43" s="435"/>
      <c r="M43" s="435"/>
      <c r="N43" s="435"/>
      <c r="O43" s="435"/>
      <c r="P43" s="435"/>
    </row>
    <row r="44" spans="1:16" ht="11.25" customHeight="1" x14ac:dyDescent="0.2">
      <c r="A44" s="26"/>
      <c r="B44" s="25"/>
      <c r="C44" s="25"/>
      <c r="D44" s="435" t="s">
        <v>753</v>
      </c>
      <c r="E44" s="435"/>
      <c r="F44" s="435"/>
      <c r="G44" s="435"/>
      <c r="H44" s="435"/>
      <c r="I44" s="435"/>
      <c r="J44" s="435"/>
      <c r="K44" s="435"/>
      <c r="L44" s="435"/>
      <c r="M44" s="435"/>
      <c r="N44" s="435"/>
      <c r="O44" s="435"/>
      <c r="P44" s="435"/>
    </row>
    <row r="45" spans="1:16" ht="11.25" customHeight="1" x14ac:dyDescent="0.2">
      <c r="A45" s="26"/>
      <c r="B45" s="25"/>
      <c r="C45" s="25"/>
      <c r="D45" s="435"/>
      <c r="E45" s="435"/>
      <c r="F45" s="435"/>
      <c r="G45" s="435"/>
      <c r="H45" s="435"/>
      <c r="I45" s="435"/>
      <c r="J45" s="435"/>
      <c r="K45" s="435"/>
      <c r="L45" s="435"/>
      <c r="M45" s="435"/>
      <c r="N45" s="435"/>
      <c r="O45" s="435"/>
      <c r="P45" s="435"/>
    </row>
    <row r="46" spans="1:16" ht="11.25" customHeight="1" x14ac:dyDescent="0.2">
      <c r="A46" s="26"/>
      <c r="B46" s="25"/>
      <c r="C46" s="25"/>
      <c r="D46" s="468" t="s">
        <v>763</v>
      </c>
      <c r="E46" s="468"/>
      <c r="F46" s="468"/>
      <c r="G46" s="468"/>
      <c r="H46" s="468"/>
      <c r="I46" s="468"/>
      <c r="J46" s="468"/>
      <c r="K46" s="468"/>
      <c r="L46" s="468"/>
      <c r="M46" s="468"/>
      <c r="N46" s="468"/>
      <c r="O46" s="468"/>
      <c r="P46" s="468"/>
    </row>
    <row r="47" spans="1:16" ht="11.25" customHeight="1" x14ac:dyDescent="0.2">
      <c r="A47" s="26"/>
      <c r="B47" s="25"/>
      <c r="C47" s="25"/>
      <c r="D47" s="435" t="s">
        <v>770</v>
      </c>
      <c r="E47" s="435"/>
      <c r="F47" s="435"/>
      <c r="G47" s="435"/>
      <c r="H47" s="435"/>
      <c r="I47" s="435"/>
      <c r="J47" s="435"/>
      <c r="K47" s="435"/>
      <c r="L47" s="435"/>
      <c r="M47" s="435"/>
      <c r="N47" s="435"/>
      <c r="O47" s="435"/>
      <c r="P47" s="435"/>
    </row>
    <row r="48" spans="1:16" ht="11.25" customHeight="1" x14ac:dyDescent="0.2">
      <c r="A48" s="26"/>
      <c r="B48" s="25"/>
      <c r="C48" s="25"/>
      <c r="D48" s="435" t="s">
        <v>754</v>
      </c>
      <c r="E48" s="435"/>
      <c r="F48" s="435"/>
      <c r="G48" s="435"/>
      <c r="H48" s="435"/>
      <c r="I48" s="435"/>
      <c r="J48" s="435"/>
      <c r="K48" s="435"/>
      <c r="L48" s="435"/>
      <c r="M48" s="435"/>
      <c r="N48" s="435"/>
      <c r="O48" s="435"/>
      <c r="P48" s="435"/>
    </row>
    <row r="49" spans="1:16" ht="11.25" customHeight="1" x14ac:dyDescent="0.2">
      <c r="A49" s="26"/>
      <c r="B49" s="25"/>
      <c r="C49" s="25"/>
      <c r="D49" s="438" t="s">
        <v>755</v>
      </c>
      <c r="E49" s="438"/>
      <c r="F49" s="438"/>
      <c r="G49" s="438"/>
      <c r="H49" s="438"/>
      <c r="I49" s="438"/>
      <c r="J49" s="438"/>
      <c r="K49" s="438"/>
      <c r="L49" s="438"/>
      <c r="M49" s="438"/>
      <c r="N49" s="438"/>
      <c r="O49" s="438"/>
      <c r="P49" s="438"/>
    </row>
    <row r="50" spans="1:16" ht="11.25" customHeight="1" x14ac:dyDescent="0.2">
      <c r="A50" s="26"/>
      <c r="B50" s="25"/>
      <c r="C50" s="25"/>
      <c r="D50" s="438" t="s">
        <v>756</v>
      </c>
      <c r="E50" s="438"/>
      <c r="F50" s="438"/>
      <c r="G50" s="438"/>
      <c r="H50" s="438"/>
      <c r="I50" s="438"/>
      <c r="J50" s="438"/>
      <c r="K50" s="438"/>
      <c r="L50" s="438"/>
      <c r="M50" s="438"/>
      <c r="N50" s="438"/>
      <c r="O50" s="438"/>
      <c r="P50" s="438"/>
    </row>
    <row r="51" spans="1:16" ht="11.25" customHeight="1" x14ac:dyDescent="0.2">
      <c r="A51" s="26"/>
      <c r="B51" s="25"/>
      <c r="C51" s="25"/>
      <c r="D51" s="438" t="s">
        <v>776</v>
      </c>
      <c r="E51" s="438"/>
      <c r="F51" s="438"/>
      <c r="G51" s="438"/>
      <c r="H51" s="438"/>
      <c r="I51" s="438"/>
      <c r="J51" s="438"/>
      <c r="K51" s="438"/>
      <c r="L51" s="438"/>
      <c r="M51" s="438"/>
      <c r="N51" s="438"/>
      <c r="O51" s="438"/>
      <c r="P51" s="438"/>
    </row>
    <row r="52" spans="1:16" ht="11.25" customHeight="1" x14ac:dyDescent="0.2">
      <c r="A52" s="26"/>
      <c r="B52" s="25"/>
      <c r="C52" s="25"/>
      <c r="D52" s="467" t="s">
        <v>760</v>
      </c>
      <c r="E52" s="467"/>
      <c r="F52" s="467"/>
      <c r="G52" s="467"/>
      <c r="H52" s="467"/>
      <c r="I52" s="467"/>
      <c r="J52" s="467"/>
      <c r="K52" s="467"/>
      <c r="L52" s="467"/>
      <c r="M52" s="467"/>
      <c r="N52" s="467"/>
      <c r="O52" s="467"/>
      <c r="P52" s="467"/>
    </row>
    <row r="53" spans="1:16" ht="11.25" customHeight="1" x14ac:dyDescent="0.2">
      <c r="A53" s="26"/>
      <c r="B53" s="25"/>
      <c r="C53" s="25"/>
      <c r="D53" s="467"/>
      <c r="E53" s="467"/>
      <c r="F53" s="467"/>
      <c r="G53" s="467"/>
      <c r="H53" s="467"/>
      <c r="I53" s="467"/>
      <c r="J53" s="467"/>
      <c r="K53" s="467"/>
      <c r="L53" s="467"/>
      <c r="M53" s="467"/>
      <c r="N53" s="467"/>
      <c r="O53" s="467"/>
      <c r="P53" s="467"/>
    </row>
    <row r="54" spans="1:16" ht="11.25" customHeight="1" x14ac:dyDescent="0.2">
      <c r="A54" s="26"/>
      <c r="B54" s="25"/>
      <c r="C54" s="25"/>
      <c r="D54" s="437" t="s">
        <v>761</v>
      </c>
      <c r="E54" s="437"/>
      <c r="F54" s="437"/>
      <c r="G54" s="437"/>
      <c r="H54" s="437"/>
      <c r="I54" s="437"/>
      <c r="J54" s="437"/>
      <c r="K54" s="437"/>
      <c r="L54" s="437"/>
      <c r="M54" s="437"/>
      <c r="N54" s="437"/>
      <c r="O54" s="437"/>
      <c r="P54" s="437"/>
    </row>
    <row r="55" spans="1:16" ht="11.25" hidden="1" customHeight="1" x14ac:dyDescent="0.2">
      <c r="A55" s="273" t="s">
        <v>1</v>
      </c>
      <c r="F55" s="213"/>
      <c r="G55" s="213"/>
      <c r="H55" s="213"/>
      <c r="J55" s="213"/>
      <c r="K55" s="213"/>
      <c r="L55" s="213"/>
      <c r="M55" s="213"/>
      <c r="O55" s="213"/>
    </row>
    <row r="56" spans="1:16" hidden="1" x14ac:dyDescent="0.2"/>
    <row r="57" spans="1:16" hidden="1" x14ac:dyDescent="0.2">
      <c r="E57" s="23"/>
    </row>
    <row r="58" spans="1:16" hidden="1" x14ac:dyDescent="0.2">
      <c r="E58" s="23"/>
    </row>
    <row r="59" spans="1:16" hidden="1" x14ac:dyDescent="0.2">
      <c r="E59" s="23"/>
    </row>
  </sheetData>
  <mergeCells count="42">
    <mergeCell ref="D52:P53"/>
    <mergeCell ref="D54:P54"/>
    <mergeCell ref="D49:P49"/>
    <mergeCell ref="D48:P48"/>
    <mergeCell ref="D42:P43"/>
    <mergeCell ref="D44:P45"/>
    <mergeCell ref="D46:P46"/>
    <mergeCell ref="D47:P47"/>
    <mergeCell ref="D50:P50"/>
    <mergeCell ref="D51:P51"/>
    <mergeCell ref="A27:D27"/>
    <mergeCell ref="A29:D29"/>
    <mergeCell ref="A30:D30"/>
    <mergeCell ref="A31:D31"/>
    <mergeCell ref="A22:D22"/>
    <mergeCell ref="A23:D23"/>
    <mergeCell ref="A25:D25"/>
    <mergeCell ref="A20:D20"/>
    <mergeCell ref="A24:D24"/>
    <mergeCell ref="A26:D26"/>
    <mergeCell ref="A28:D28"/>
    <mergeCell ref="A12:D12"/>
    <mergeCell ref="A7:D7"/>
    <mergeCell ref="A15:D15"/>
    <mergeCell ref="A18:D18"/>
    <mergeCell ref="A19:D19"/>
    <mergeCell ref="A21:D21"/>
    <mergeCell ref="A13:D13"/>
    <mergeCell ref="A14:D14"/>
    <mergeCell ref="A16:D16"/>
    <mergeCell ref="A17:D17"/>
    <mergeCell ref="A2:M2"/>
    <mergeCell ref="A3:M3"/>
    <mergeCell ref="A4:M4"/>
    <mergeCell ref="A10:D10"/>
    <mergeCell ref="A11:D11"/>
    <mergeCell ref="D33:P33"/>
    <mergeCell ref="D34:P35"/>
    <mergeCell ref="D36:P36"/>
    <mergeCell ref="D37:P37"/>
    <mergeCell ref="D38:P40"/>
    <mergeCell ref="D41:P41"/>
  </mergeCells>
  <hyperlinks>
    <hyperlink ref="P2" location="Índice!A1" tooltip="Ir a Índice" display="Índice!A1"/>
  </hyperlinks>
  <pageMargins left="0.78740157480314965" right="0.59055118110236227" top="0.94791666666666663" bottom="0.86614173228346458" header="0" footer="0.39370078740157483"/>
  <pageSetup scale="98" orientation="portrait" r:id="rId1"/>
  <headerFooter alignWithMargins="0">
    <oddHeader>&amp;L&amp;"Arial,Negrita"&amp;12&amp;K000080INEGI. Anuario estadístico y geográfico de Veracruz de Ignacio de la Llave 2016.
Componente Salud</oddHeader>
    <oddFooter>&amp;R&amp;P/&amp;N</oddFooter>
  </headerFooter>
  <rowBreaks count="1" manualBreakCount="1">
    <brk id="28" max="15" man="1"/>
  </rowBreaks>
  <ignoredErrors>
    <ignoredError sqref="F12:O12 F19:P21" formulaRange="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44"/>
  <sheetViews>
    <sheetView view="pageLayout" zoomScaleNormal="100" workbookViewId="0">
      <selection activeCell="D5" sqref="D5"/>
    </sheetView>
  </sheetViews>
  <sheetFormatPr baseColWidth="10" defaultColWidth="0" defaultRowHeight="10.199999999999999" zeroHeight="1" x14ac:dyDescent="0.2"/>
  <cols>
    <col min="1" max="1" width="2.140625" style="174" customWidth="1"/>
    <col min="2" max="2" width="2.85546875" style="174" customWidth="1"/>
    <col min="3" max="3" width="1.42578125" style="174" customWidth="1"/>
    <col min="4" max="4" width="16.7109375" style="174" customWidth="1"/>
    <col min="5" max="5" width="7.85546875" style="175" customWidth="1"/>
    <col min="6" max="6" width="7.7109375" style="174" customWidth="1"/>
    <col min="7" max="7" width="2.28515625" style="174" customWidth="1"/>
    <col min="8" max="8" width="7.42578125" style="174" customWidth="1"/>
    <col min="9" max="9" width="8" style="174" customWidth="1"/>
    <col min="10" max="10" width="2.28515625" style="174" customWidth="1"/>
    <col min="11" max="11" width="8.42578125" style="174" customWidth="1"/>
    <col min="12" max="12" width="8.85546875" style="174" customWidth="1"/>
    <col min="13" max="13" width="2.28515625" style="174" customWidth="1"/>
    <col min="14" max="14" width="13.140625" style="174" customWidth="1"/>
    <col min="15" max="15" width="0.85546875" style="174" customWidth="1"/>
    <col min="16" max="16" width="7" style="174" customWidth="1"/>
    <col min="17" max="17" width="16.42578125" style="174" customWidth="1"/>
    <col min="18" max="16384" width="0" style="174" hidden="1"/>
  </cols>
  <sheetData>
    <row r="1" spans="1:18" ht="7.5" customHeight="1" x14ac:dyDescent="0.2"/>
    <row r="2" spans="1:18" ht="12.75" customHeight="1" x14ac:dyDescent="0.25">
      <c r="A2" s="429" t="s">
        <v>54</v>
      </c>
      <c r="B2" s="429"/>
      <c r="C2" s="429"/>
      <c r="D2" s="429"/>
      <c r="E2" s="429"/>
      <c r="F2" s="429"/>
      <c r="G2" s="429"/>
      <c r="H2" s="429"/>
      <c r="I2" s="429"/>
      <c r="J2" s="429"/>
      <c r="K2" s="429"/>
      <c r="L2" s="429"/>
      <c r="M2" s="429"/>
      <c r="N2" s="429"/>
      <c r="O2" s="429"/>
      <c r="P2" s="429"/>
      <c r="Q2" s="314" t="s">
        <v>53</v>
      </c>
      <c r="R2" s="174" t="s">
        <v>1</v>
      </c>
    </row>
    <row r="3" spans="1:18" ht="12.75" customHeight="1" x14ac:dyDescent="0.25">
      <c r="A3" s="429" t="s">
        <v>881</v>
      </c>
      <c r="B3" s="429"/>
      <c r="C3" s="429"/>
      <c r="D3" s="429"/>
      <c r="E3" s="429"/>
      <c r="F3" s="429"/>
      <c r="G3" s="429"/>
      <c r="H3" s="429"/>
      <c r="I3" s="429"/>
      <c r="J3" s="429"/>
      <c r="K3" s="429"/>
      <c r="L3" s="429"/>
      <c r="M3" s="429"/>
      <c r="N3" s="429"/>
      <c r="O3" s="429"/>
      <c r="P3" s="429"/>
      <c r="Q3" s="228"/>
    </row>
    <row r="4" spans="1:18" ht="12.75" customHeight="1" x14ac:dyDescent="0.25">
      <c r="A4" s="429" t="s">
        <v>874</v>
      </c>
      <c r="B4" s="429"/>
      <c r="C4" s="429"/>
      <c r="D4" s="429"/>
      <c r="E4" s="429"/>
      <c r="F4" s="429"/>
      <c r="G4" s="429"/>
      <c r="H4" s="429"/>
      <c r="I4" s="429"/>
      <c r="J4" s="429"/>
      <c r="K4" s="429"/>
      <c r="L4" s="429"/>
      <c r="M4" s="429"/>
      <c r="N4" s="429"/>
      <c r="O4" s="429"/>
      <c r="P4" s="429"/>
      <c r="Q4" s="228"/>
    </row>
    <row r="5" spans="1:18" x14ac:dyDescent="0.2">
      <c r="A5" s="195"/>
      <c r="B5" s="195"/>
      <c r="C5" s="195"/>
      <c r="D5" s="195"/>
      <c r="E5" s="196"/>
      <c r="F5" s="196"/>
      <c r="G5" s="196"/>
      <c r="H5" s="196"/>
      <c r="I5" s="196"/>
      <c r="J5" s="196"/>
      <c r="K5" s="195"/>
      <c r="L5" s="195"/>
      <c r="M5" s="195"/>
      <c r="N5" s="195"/>
      <c r="O5" s="195"/>
      <c r="P5" s="195"/>
      <c r="Q5" s="195"/>
    </row>
    <row r="6" spans="1:18" ht="1.5" customHeight="1" x14ac:dyDescent="0.2"/>
    <row r="7" spans="1:18" ht="33.75" customHeight="1" x14ac:dyDescent="0.2">
      <c r="A7" s="430" t="s">
        <v>3</v>
      </c>
      <c r="B7" s="430"/>
      <c r="C7" s="430"/>
      <c r="D7" s="430"/>
      <c r="E7" s="354" t="s">
        <v>4</v>
      </c>
      <c r="F7" s="342" t="s">
        <v>6</v>
      </c>
      <c r="G7" s="342"/>
      <c r="H7" s="342" t="s">
        <v>15</v>
      </c>
      <c r="I7" s="343" t="s">
        <v>658</v>
      </c>
      <c r="J7" s="253"/>
      <c r="K7" s="342" t="s">
        <v>14</v>
      </c>
      <c r="L7" s="342" t="s">
        <v>740</v>
      </c>
      <c r="M7" s="253"/>
      <c r="N7" s="344" t="s">
        <v>880</v>
      </c>
      <c r="O7" s="223"/>
      <c r="P7" s="342" t="s">
        <v>780</v>
      </c>
      <c r="Q7" s="337" t="s">
        <v>779</v>
      </c>
    </row>
    <row r="8" spans="1:18" ht="1.5" customHeight="1" x14ac:dyDescent="0.2">
      <c r="A8" s="190"/>
      <c r="B8" s="190"/>
      <c r="C8" s="190"/>
      <c r="D8" s="190"/>
      <c r="E8" s="191"/>
      <c r="F8" s="191"/>
      <c r="G8" s="191"/>
      <c r="H8" s="191"/>
      <c r="I8" s="191"/>
      <c r="J8" s="191"/>
      <c r="K8" s="190"/>
      <c r="L8" s="190"/>
      <c r="M8" s="190"/>
      <c r="N8" s="191"/>
      <c r="O8" s="191"/>
      <c r="P8" s="191"/>
      <c r="Q8" s="191"/>
    </row>
    <row r="9" spans="1:18" ht="12" customHeight="1" x14ac:dyDescent="0.2">
      <c r="A9" s="259"/>
      <c r="B9" s="259"/>
      <c r="C9" s="259"/>
      <c r="D9" s="259"/>
      <c r="E9" s="176"/>
      <c r="F9" s="176"/>
      <c r="G9" s="176"/>
      <c r="H9" s="176"/>
      <c r="I9" s="176"/>
      <c r="J9" s="176"/>
      <c r="K9" s="259"/>
      <c r="L9" s="259"/>
      <c r="M9" s="259"/>
      <c r="N9" s="176"/>
      <c r="O9" s="176"/>
      <c r="P9" s="176"/>
      <c r="Q9" s="176"/>
    </row>
    <row r="10" spans="1:18" ht="11.25" customHeight="1" x14ac:dyDescent="0.2">
      <c r="A10" s="427" t="s">
        <v>8</v>
      </c>
      <c r="B10" s="472"/>
      <c r="C10" s="472"/>
      <c r="D10" s="472"/>
      <c r="E10" s="187">
        <f t="shared" ref="E10:E73" si="0">SUM(F10:Q10)</f>
        <v>13615</v>
      </c>
      <c r="F10" s="227">
        <v>4230</v>
      </c>
      <c r="G10" s="186" t="s">
        <v>7</v>
      </c>
      <c r="H10" s="208">
        <f>SUM(H11:H222)</f>
        <v>1077</v>
      </c>
      <c r="I10" s="208">
        <f>SUM(I11:I222)</f>
        <v>686</v>
      </c>
      <c r="J10" s="226" t="s">
        <v>29</v>
      </c>
      <c r="K10" s="208">
        <f>SUM(K11:K222)</f>
        <v>75</v>
      </c>
      <c r="L10" s="208">
        <f>SUM(L11:L222)</f>
        <v>182</v>
      </c>
      <c r="M10" s="181" t="s">
        <v>28</v>
      </c>
      <c r="N10" s="208">
        <f>SUM(N11:N222)</f>
        <v>884</v>
      </c>
      <c r="O10" s="208"/>
      <c r="P10" s="208">
        <f>SUM(P11:P222)</f>
        <v>6470</v>
      </c>
      <c r="Q10" s="208">
        <f>SUM(Q11:Q222)</f>
        <v>11</v>
      </c>
    </row>
    <row r="11" spans="1:18" ht="23.25" customHeight="1" x14ac:dyDescent="0.2">
      <c r="A11" s="428" t="s">
        <v>599</v>
      </c>
      <c r="B11" s="469"/>
      <c r="C11" s="469"/>
      <c r="D11" s="469"/>
      <c r="E11" s="187">
        <f t="shared" si="0"/>
        <v>7</v>
      </c>
      <c r="F11" s="225" t="s">
        <v>673</v>
      </c>
      <c r="G11" s="186"/>
      <c r="H11" s="186">
        <v>0</v>
      </c>
      <c r="I11" s="186">
        <v>0</v>
      </c>
      <c r="J11" s="186"/>
      <c r="K11" s="186">
        <v>0</v>
      </c>
      <c r="L11" s="186">
        <v>0</v>
      </c>
      <c r="M11" s="186"/>
      <c r="N11" s="185">
        <v>0</v>
      </c>
      <c r="O11" s="185"/>
      <c r="P11" s="186">
        <v>7</v>
      </c>
      <c r="Q11" s="185">
        <v>0</v>
      </c>
    </row>
    <row r="12" spans="1:18" x14ac:dyDescent="0.2">
      <c r="A12" s="428" t="s">
        <v>680</v>
      </c>
      <c r="B12" s="469"/>
      <c r="C12" s="469"/>
      <c r="D12" s="469"/>
      <c r="E12" s="187">
        <f t="shared" si="0"/>
        <v>2</v>
      </c>
      <c r="F12" s="225" t="s">
        <v>673</v>
      </c>
      <c r="G12" s="186"/>
      <c r="H12" s="186">
        <v>0</v>
      </c>
      <c r="I12" s="186">
        <v>0</v>
      </c>
      <c r="J12" s="186"/>
      <c r="K12" s="186">
        <v>0</v>
      </c>
      <c r="L12" s="186">
        <v>0</v>
      </c>
      <c r="M12" s="186"/>
      <c r="N12" s="185">
        <v>0</v>
      </c>
      <c r="O12" s="185"/>
      <c r="P12" s="186">
        <v>2</v>
      </c>
      <c r="Q12" s="185">
        <v>0</v>
      </c>
    </row>
    <row r="13" spans="1:18" x14ac:dyDescent="0.2">
      <c r="A13" s="428" t="s">
        <v>598</v>
      </c>
      <c r="B13" s="469"/>
      <c r="C13" s="469"/>
      <c r="D13" s="469"/>
      <c r="E13" s="187">
        <f t="shared" si="0"/>
        <v>39</v>
      </c>
      <c r="F13" s="225" t="s">
        <v>673</v>
      </c>
      <c r="G13" s="186"/>
      <c r="H13" s="186">
        <v>11</v>
      </c>
      <c r="I13" s="186">
        <v>0</v>
      </c>
      <c r="J13" s="186"/>
      <c r="K13" s="186">
        <v>0</v>
      </c>
      <c r="L13" s="186">
        <v>0</v>
      </c>
      <c r="M13" s="186"/>
      <c r="N13" s="185">
        <v>4</v>
      </c>
      <c r="O13" s="185"/>
      <c r="P13" s="186">
        <v>24</v>
      </c>
      <c r="Q13" s="185">
        <v>0</v>
      </c>
    </row>
    <row r="14" spans="1:18" x14ac:dyDescent="0.2">
      <c r="A14" s="426" t="s">
        <v>597</v>
      </c>
      <c r="B14" s="470"/>
      <c r="C14" s="470"/>
      <c r="D14" s="470"/>
      <c r="E14" s="187">
        <f t="shared" si="0"/>
        <v>16</v>
      </c>
      <c r="F14" s="225" t="s">
        <v>673</v>
      </c>
      <c r="G14" s="186"/>
      <c r="H14" s="186">
        <v>0</v>
      </c>
      <c r="I14" s="186">
        <v>0</v>
      </c>
      <c r="J14" s="186"/>
      <c r="K14" s="186">
        <v>0</v>
      </c>
      <c r="L14" s="186">
        <v>0</v>
      </c>
      <c r="M14" s="186"/>
      <c r="N14" s="185">
        <v>7</v>
      </c>
      <c r="O14" s="185"/>
      <c r="P14" s="186">
        <v>9</v>
      </c>
      <c r="Q14" s="185">
        <v>0</v>
      </c>
    </row>
    <row r="15" spans="1:18" x14ac:dyDescent="0.2">
      <c r="A15" s="426" t="s">
        <v>596</v>
      </c>
      <c r="B15" s="470"/>
      <c r="C15" s="470"/>
      <c r="D15" s="470"/>
      <c r="E15" s="187">
        <f t="shared" si="0"/>
        <v>5</v>
      </c>
      <c r="F15" s="225" t="s">
        <v>673</v>
      </c>
      <c r="G15" s="186"/>
      <c r="H15" s="186">
        <v>0</v>
      </c>
      <c r="I15" s="186">
        <v>0</v>
      </c>
      <c r="J15" s="186"/>
      <c r="K15" s="186">
        <v>0</v>
      </c>
      <c r="L15" s="186">
        <v>0</v>
      </c>
      <c r="M15" s="186"/>
      <c r="N15" s="185">
        <v>0</v>
      </c>
      <c r="O15" s="185"/>
      <c r="P15" s="186">
        <v>5</v>
      </c>
      <c r="Q15" s="185">
        <v>0</v>
      </c>
    </row>
    <row r="16" spans="1:18" x14ac:dyDescent="0.2">
      <c r="A16" s="426" t="s">
        <v>595</v>
      </c>
      <c r="B16" s="470"/>
      <c r="C16" s="470"/>
      <c r="D16" s="470"/>
      <c r="E16" s="187">
        <f t="shared" si="0"/>
        <v>10</v>
      </c>
      <c r="F16" s="225" t="s">
        <v>673</v>
      </c>
      <c r="G16" s="186"/>
      <c r="H16" s="186">
        <v>0</v>
      </c>
      <c r="I16" s="186">
        <v>0</v>
      </c>
      <c r="J16" s="186"/>
      <c r="K16" s="186">
        <v>0</v>
      </c>
      <c r="L16" s="186">
        <v>0</v>
      </c>
      <c r="M16" s="186"/>
      <c r="N16" s="185">
        <v>2</v>
      </c>
      <c r="O16" s="185"/>
      <c r="P16" s="186">
        <v>8</v>
      </c>
      <c r="Q16" s="185">
        <v>0</v>
      </c>
    </row>
    <row r="17" spans="1:17" x14ac:dyDescent="0.2">
      <c r="A17" s="426" t="s">
        <v>594</v>
      </c>
      <c r="B17" s="470"/>
      <c r="C17" s="470"/>
      <c r="D17" s="470"/>
      <c r="E17" s="187">
        <f t="shared" si="0"/>
        <v>70</v>
      </c>
      <c r="F17" s="225" t="s">
        <v>673</v>
      </c>
      <c r="G17" s="186"/>
      <c r="H17" s="186">
        <v>1</v>
      </c>
      <c r="I17" s="186">
        <v>48</v>
      </c>
      <c r="J17" s="186"/>
      <c r="K17" s="186">
        <v>0</v>
      </c>
      <c r="L17" s="186">
        <v>0</v>
      </c>
      <c r="M17" s="186"/>
      <c r="N17" s="185">
        <v>3</v>
      </c>
      <c r="O17" s="185"/>
      <c r="P17" s="186">
        <v>18</v>
      </c>
      <c r="Q17" s="185">
        <v>0</v>
      </c>
    </row>
    <row r="18" spans="1:17" x14ac:dyDescent="0.2">
      <c r="A18" s="426" t="s">
        <v>593</v>
      </c>
      <c r="B18" s="470"/>
      <c r="C18" s="470"/>
      <c r="D18" s="470"/>
      <c r="E18" s="187">
        <f t="shared" si="0"/>
        <v>93</v>
      </c>
      <c r="F18" s="225" t="s">
        <v>673</v>
      </c>
      <c r="G18" s="186"/>
      <c r="H18" s="186">
        <v>1</v>
      </c>
      <c r="I18" s="186">
        <v>0</v>
      </c>
      <c r="J18" s="186"/>
      <c r="K18" s="186">
        <v>0</v>
      </c>
      <c r="L18" s="186">
        <v>0</v>
      </c>
      <c r="M18" s="186"/>
      <c r="N18" s="185">
        <v>8</v>
      </c>
      <c r="O18" s="185"/>
      <c r="P18" s="186">
        <v>84</v>
      </c>
      <c r="Q18" s="185">
        <v>0</v>
      </c>
    </row>
    <row r="19" spans="1:17" x14ac:dyDescent="0.2">
      <c r="A19" s="426" t="s">
        <v>592</v>
      </c>
      <c r="B19" s="426"/>
      <c r="C19" s="426"/>
      <c r="D19" s="426"/>
      <c r="E19" s="187">
        <f t="shared" si="0"/>
        <v>5</v>
      </c>
      <c r="F19" s="225" t="s">
        <v>673</v>
      </c>
      <c r="G19" s="186"/>
      <c r="H19" s="186">
        <v>0</v>
      </c>
      <c r="I19" s="186">
        <v>0</v>
      </c>
      <c r="J19" s="186"/>
      <c r="K19" s="186">
        <v>0</v>
      </c>
      <c r="L19" s="186">
        <v>0</v>
      </c>
      <c r="M19" s="186"/>
      <c r="N19" s="185">
        <v>2</v>
      </c>
      <c r="O19" s="185"/>
      <c r="P19" s="186">
        <v>3</v>
      </c>
      <c r="Q19" s="185">
        <v>0</v>
      </c>
    </row>
    <row r="20" spans="1:17" ht="22.5" customHeight="1" x14ac:dyDescent="0.2">
      <c r="A20" s="431" t="s">
        <v>591</v>
      </c>
      <c r="B20" s="431"/>
      <c r="C20" s="431"/>
      <c r="D20" s="431"/>
      <c r="E20" s="333">
        <f t="shared" si="0"/>
        <v>49</v>
      </c>
      <c r="F20" s="355" t="s">
        <v>673</v>
      </c>
      <c r="G20" s="246"/>
      <c r="H20" s="246">
        <v>0</v>
      </c>
      <c r="I20" s="246">
        <v>0</v>
      </c>
      <c r="J20" s="246"/>
      <c r="K20" s="246">
        <v>0</v>
      </c>
      <c r="L20" s="246">
        <v>0</v>
      </c>
      <c r="M20" s="246"/>
      <c r="N20" s="334">
        <v>7</v>
      </c>
      <c r="O20" s="334"/>
      <c r="P20" s="246">
        <v>42</v>
      </c>
      <c r="Q20" s="334">
        <v>0</v>
      </c>
    </row>
    <row r="21" spans="1:17" x14ac:dyDescent="0.2">
      <c r="A21" s="426" t="s">
        <v>590</v>
      </c>
      <c r="B21" s="426"/>
      <c r="C21" s="426"/>
      <c r="D21" s="426"/>
      <c r="E21" s="187">
        <f t="shared" si="0"/>
        <v>55</v>
      </c>
      <c r="F21" s="225" t="s">
        <v>673</v>
      </c>
      <c r="G21" s="186"/>
      <c r="H21" s="186">
        <v>1</v>
      </c>
      <c r="I21" s="186">
        <v>0</v>
      </c>
      <c r="J21" s="186"/>
      <c r="K21" s="186">
        <v>0</v>
      </c>
      <c r="L21" s="186">
        <v>0</v>
      </c>
      <c r="M21" s="186"/>
      <c r="N21" s="185">
        <v>7</v>
      </c>
      <c r="O21" s="185"/>
      <c r="P21" s="186">
        <v>47</v>
      </c>
      <c r="Q21" s="185">
        <v>0</v>
      </c>
    </row>
    <row r="22" spans="1:17" ht="11.25" customHeight="1" x14ac:dyDescent="0.2">
      <c r="A22" s="426" t="s">
        <v>589</v>
      </c>
      <c r="B22" s="426"/>
      <c r="C22" s="426"/>
      <c r="D22" s="426"/>
      <c r="E22" s="187">
        <f t="shared" si="0"/>
        <v>51</v>
      </c>
      <c r="F22" s="225" t="s">
        <v>673</v>
      </c>
      <c r="G22" s="186"/>
      <c r="H22" s="186">
        <v>2</v>
      </c>
      <c r="I22" s="186">
        <v>0</v>
      </c>
      <c r="J22" s="186"/>
      <c r="K22" s="186">
        <v>0</v>
      </c>
      <c r="L22" s="186">
        <v>13</v>
      </c>
      <c r="M22" s="186"/>
      <c r="N22" s="185">
        <v>3</v>
      </c>
      <c r="O22" s="185"/>
      <c r="P22" s="186">
        <v>33</v>
      </c>
      <c r="Q22" s="185">
        <v>0</v>
      </c>
    </row>
    <row r="23" spans="1:17" x14ac:dyDescent="0.2">
      <c r="A23" s="426" t="s">
        <v>588</v>
      </c>
      <c r="B23" s="426"/>
      <c r="C23" s="426"/>
      <c r="D23" s="426"/>
      <c r="E23" s="187">
        <f t="shared" si="0"/>
        <v>4</v>
      </c>
      <c r="F23" s="225" t="s">
        <v>673</v>
      </c>
      <c r="G23" s="186"/>
      <c r="H23" s="186">
        <v>0</v>
      </c>
      <c r="I23" s="186">
        <v>0</v>
      </c>
      <c r="J23" s="186"/>
      <c r="K23" s="186">
        <v>0</v>
      </c>
      <c r="L23" s="186">
        <v>0</v>
      </c>
      <c r="M23" s="186"/>
      <c r="N23" s="185">
        <v>0</v>
      </c>
      <c r="O23" s="185"/>
      <c r="P23" s="186">
        <v>4</v>
      </c>
      <c r="Q23" s="185">
        <v>0</v>
      </c>
    </row>
    <row r="24" spans="1:17" x14ac:dyDescent="0.2">
      <c r="A24" s="423" t="s">
        <v>587</v>
      </c>
      <c r="B24" s="423"/>
      <c r="C24" s="423"/>
      <c r="D24" s="423"/>
      <c r="E24" s="187">
        <f t="shared" si="0"/>
        <v>19</v>
      </c>
      <c r="F24" s="225" t="s">
        <v>673</v>
      </c>
      <c r="G24" s="186"/>
      <c r="H24" s="186">
        <v>0</v>
      </c>
      <c r="I24" s="186">
        <v>0</v>
      </c>
      <c r="J24" s="186"/>
      <c r="K24" s="186">
        <v>0</v>
      </c>
      <c r="L24" s="186">
        <v>0</v>
      </c>
      <c r="M24" s="186"/>
      <c r="N24" s="185">
        <v>1</v>
      </c>
      <c r="O24" s="185"/>
      <c r="P24" s="186">
        <v>18</v>
      </c>
      <c r="Q24" s="185">
        <v>0</v>
      </c>
    </row>
    <row r="25" spans="1:17" x14ac:dyDescent="0.2">
      <c r="A25" s="423" t="s">
        <v>586</v>
      </c>
      <c r="B25" s="423"/>
      <c r="C25" s="423"/>
      <c r="D25" s="423"/>
      <c r="E25" s="187">
        <f t="shared" si="0"/>
        <v>12</v>
      </c>
      <c r="F25" s="225" t="s">
        <v>673</v>
      </c>
      <c r="G25" s="186"/>
      <c r="H25" s="186">
        <v>0</v>
      </c>
      <c r="I25" s="186">
        <v>0</v>
      </c>
      <c r="J25" s="186"/>
      <c r="K25" s="186">
        <v>0</v>
      </c>
      <c r="L25" s="186">
        <v>0</v>
      </c>
      <c r="M25" s="186"/>
      <c r="N25" s="185">
        <v>1</v>
      </c>
      <c r="O25" s="185"/>
      <c r="P25" s="186">
        <v>11</v>
      </c>
      <c r="Q25" s="185">
        <v>0</v>
      </c>
    </row>
    <row r="26" spans="1:17" x14ac:dyDescent="0.2">
      <c r="A26" s="423" t="s">
        <v>681</v>
      </c>
      <c r="B26" s="423"/>
      <c r="C26" s="423"/>
      <c r="D26" s="423"/>
      <c r="E26" s="187">
        <f t="shared" si="0"/>
        <v>2</v>
      </c>
      <c r="F26" s="225" t="s">
        <v>673</v>
      </c>
      <c r="G26" s="186"/>
      <c r="H26" s="186">
        <v>0</v>
      </c>
      <c r="I26" s="186">
        <v>0</v>
      </c>
      <c r="J26" s="186"/>
      <c r="K26" s="186">
        <v>0</v>
      </c>
      <c r="L26" s="186">
        <v>0</v>
      </c>
      <c r="M26" s="186"/>
      <c r="N26" s="185">
        <v>0</v>
      </c>
      <c r="O26" s="185"/>
      <c r="P26" s="186">
        <v>2</v>
      </c>
      <c r="Q26" s="185">
        <v>0</v>
      </c>
    </row>
    <row r="27" spans="1:17" x14ac:dyDescent="0.2">
      <c r="A27" s="423" t="s">
        <v>682</v>
      </c>
      <c r="B27" s="423"/>
      <c r="C27" s="423"/>
      <c r="D27" s="423"/>
      <c r="E27" s="187">
        <f t="shared" si="0"/>
        <v>1</v>
      </c>
      <c r="F27" s="225" t="s">
        <v>673</v>
      </c>
      <c r="G27" s="186"/>
      <c r="H27" s="186">
        <v>0</v>
      </c>
      <c r="I27" s="186">
        <v>0</v>
      </c>
      <c r="J27" s="186"/>
      <c r="K27" s="186">
        <v>0</v>
      </c>
      <c r="L27" s="186">
        <v>0</v>
      </c>
      <c r="M27" s="186"/>
      <c r="N27" s="185">
        <v>1</v>
      </c>
      <c r="O27" s="185"/>
      <c r="P27" s="186">
        <v>0</v>
      </c>
      <c r="Q27" s="185">
        <v>0</v>
      </c>
    </row>
    <row r="28" spans="1:17" x14ac:dyDescent="0.2">
      <c r="A28" s="423" t="s">
        <v>683</v>
      </c>
      <c r="B28" s="423"/>
      <c r="C28" s="423"/>
      <c r="D28" s="423"/>
      <c r="E28" s="187">
        <f t="shared" si="0"/>
        <v>9</v>
      </c>
      <c r="F28" s="225" t="s">
        <v>673</v>
      </c>
      <c r="G28" s="186"/>
      <c r="H28" s="186">
        <v>0</v>
      </c>
      <c r="I28" s="186">
        <v>0</v>
      </c>
      <c r="J28" s="186"/>
      <c r="K28" s="186">
        <v>0</v>
      </c>
      <c r="L28" s="186">
        <v>0</v>
      </c>
      <c r="M28" s="186"/>
      <c r="N28" s="185">
        <v>0</v>
      </c>
      <c r="O28" s="185"/>
      <c r="P28" s="186">
        <v>9</v>
      </c>
      <c r="Q28" s="185">
        <v>0</v>
      </c>
    </row>
    <row r="29" spans="1:17" x14ac:dyDescent="0.2">
      <c r="A29" s="423" t="s">
        <v>585</v>
      </c>
      <c r="B29" s="423"/>
      <c r="C29" s="423"/>
      <c r="D29" s="423"/>
      <c r="E29" s="187">
        <f t="shared" si="0"/>
        <v>16</v>
      </c>
      <c r="F29" s="225" t="s">
        <v>673</v>
      </c>
      <c r="G29" s="186"/>
      <c r="H29" s="186">
        <v>0</v>
      </c>
      <c r="I29" s="186">
        <v>0</v>
      </c>
      <c r="J29" s="186"/>
      <c r="K29" s="186">
        <v>0</v>
      </c>
      <c r="L29" s="186">
        <v>0</v>
      </c>
      <c r="M29" s="186"/>
      <c r="N29" s="185">
        <v>1</v>
      </c>
      <c r="O29" s="185"/>
      <c r="P29" s="186">
        <v>15</v>
      </c>
      <c r="Q29" s="185">
        <v>0</v>
      </c>
    </row>
    <row r="30" spans="1:17" x14ac:dyDescent="0.2">
      <c r="A30" s="423" t="s">
        <v>584</v>
      </c>
      <c r="B30" s="423"/>
      <c r="C30" s="423"/>
      <c r="D30" s="423"/>
      <c r="E30" s="187">
        <f t="shared" si="0"/>
        <v>13</v>
      </c>
      <c r="F30" s="225" t="s">
        <v>673</v>
      </c>
      <c r="G30" s="186"/>
      <c r="H30" s="186">
        <v>0</v>
      </c>
      <c r="I30" s="186">
        <v>0</v>
      </c>
      <c r="J30" s="186"/>
      <c r="K30" s="186">
        <v>0</v>
      </c>
      <c r="L30" s="186">
        <v>0</v>
      </c>
      <c r="M30" s="186"/>
      <c r="N30" s="185">
        <v>0</v>
      </c>
      <c r="O30" s="185"/>
      <c r="P30" s="186">
        <v>13</v>
      </c>
      <c r="Q30" s="185">
        <v>0</v>
      </c>
    </row>
    <row r="31" spans="1:17" x14ac:dyDescent="0.2">
      <c r="A31" s="423" t="s">
        <v>583</v>
      </c>
      <c r="B31" s="423"/>
      <c r="C31" s="423"/>
      <c r="D31" s="423"/>
      <c r="E31" s="187">
        <f t="shared" si="0"/>
        <v>14</v>
      </c>
      <c r="F31" s="225" t="s">
        <v>673</v>
      </c>
      <c r="G31" s="186"/>
      <c r="H31" s="186">
        <v>0</v>
      </c>
      <c r="I31" s="186">
        <v>0</v>
      </c>
      <c r="J31" s="186"/>
      <c r="K31" s="186">
        <v>0</v>
      </c>
      <c r="L31" s="186">
        <v>0</v>
      </c>
      <c r="M31" s="186"/>
      <c r="N31" s="185">
        <v>1</v>
      </c>
      <c r="O31" s="185"/>
      <c r="P31" s="186">
        <v>13</v>
      </c>
      <c r="Q31" s="185">
        <v>0</v>
      </c>
    </row>
    <row r="32" spans="1:17" x14ac:dyDescent="0.2">
      <c r="A32" s="423" t="s">
        <v>582</v>
      </c>
      <c r="B32" s="423"/>
      <c r="C32" s="423"/>
      <c r="D32" s="423"/>
      <c r="E32" s="187">
        <f t="shared" si="0"/>
        <v>51</v>
      </c>
      <c r="F32" s="225" t="s">
        <v>673</v>
      </c>
      <c r="G32" s="186"/>
      <c r="H32" s="186">
        <v>1</v>
      </c>
      <c r="I32" s="186">
        <v>0</v>
      </c>
      <c r="J32" s="186"/>
      <c r="K32" s="186">
        <v>0</v>
      </c>
      <c r="L32" s="186">
        <v>0</v>
      </c>
      <c r="M32" s="186"/>
      <c r="N32" s="185">
        <v>29</v>
      </c>
      <c r="O32" s="185"/>
      <c r="P32" s="186">
        <v>21</v>
      </c>
      <c r="Q32" s="185">
        <v>0</v>
      </c>
    </row>
    <row r="33" spans="1:17" x14ac:dyDescent="0.2">
      <c r="A33" s="423" t="s">
        <v>581</v>
      </c>
      <c r="B33" s="423"/>
      <c r="C33" s="423"/>
      <c r="D33" s="423"/>
      <c r="E33" s="187">
        <f t="shared" si="0"/>
        <v>7</v>
      </c>
      <c r="F33" s="225" t="s">
        <v>673</v>
      </c>
      <c r="G33" s="186"/>
      <c r="H33" s="186">
        <v>0</v>
      </c>
      <c r="I33" s="186">
        <v>0</v>
      </c>
      <c r="J33" s="186"/>
      <c r="K33" s="186">
        <v>0</v>
      </c>
      <c r="L33" s="186">
        <v>0</v>
      </c>
      <c r="M33" s="186"/>
      <c r="N33" s="185">
        <v>1</v>
      </c>
      <c r="O33" s="185"/>
      <c r="P33" s="186">
        <v>6</v>
      </c>
      <c r="Q33" s="185">
        <v>0</v>
      </c>
    </row>
    <row r="34" spans="1:17" x14ac:dyDescent="0.2">
      <c r="A34" s="423" t="s">
        <v>580</v>
      </c>
      <c r="B34" s="423"/>
      <c r="C34" s="423"/>
      <c r="D34" s="423"/>
      <c r="E34" s="187">
        <f t="shared" si="0"/>
        <v>15</v>
      </c>
      <c r="F34" s="225" t="s">
        <v>673</v>
      </c>
      <c r="G34" s="186"/>
      <c r="H34" s="186">
        <v>0</v>
      </c>
      <c r="I34" s="186">
        <v>0</v>
      </c>
      <c r="J34" s="186"/>
      <c r="K34" s="186">
        <v>0</v>
      </c>
      <c r="L34" s="186">
        <v>0</v>
      </c>
      <c r="M34" s="186"/>
      <c r="N34" s="185">
        <v>0</v>
      </c>
      <c r="O34" s="185"/>
      <c r="P34" s="186">
        <v>15</v>
      </c>
      <c r="Q34" s="185">
        <v>0</v>
      </c>
    </row>
    <row r="35" spans="1:17" x14ac:dyDescent="0.2">
      <c r="A35" s="423" t="s">
        <v>579</v>
      </c>
      <c r="B35" s="423"/>
      <c r="C35" s="423"/>
      <c r="D35" s="423"/>
      <c r="E35" s="187">
        <f t="shared" si="0"/>
        <v>11</v>
      </c>
      <c r="F35" s="225" t="s">
        <v>673</v>
      </c>
      <c r="G35" s="186"/>
      <c r="H35" s="186">
        <v>1</v>
      </c>
      <c r="I35" s="186">
        <v>0</v>
      </c>
      <c r="J35" s="186"/>
      <c r="K35" s="186">
        <v>0</v>
      </c>
      <c r="L35" s="186">
        <v>0</v>
      </c>
      <c r="M35" s="186"/>
      <c r="N35" s="185">
        <v>4</v>
      </c>
      <c r="O35" s="185"/>
      <c r="P35" s="186">
        <v>6</v>
      </c>
      <c r="Q35" s="185">
        <v>0</v>
      </c>
    </row>
    <row r="36" spans="1:17" x14ac:dyDescent="0.2">
      <c r="A36" s="423" t="s">
        <v>578</v>
      </c>
      <c r="B36" s="423"/>
      <c r="C36" s="423"/>
      <c r="D36" s="423"/>
      <c r="E36" s="187">
        <f t="shared" si="0"/>
        <v>176</v>
      </c>
      <c r="F36" s="225" t="s">
        <v>673</v>
      </c>
      <c r="G36" s="186"/>
      <c r="H36" s="186">
        <v>5</v>
      </c>
      <c r="I36" s="186">
        <v>0</v>
      </c>
      <c r="J36" s="186"/>
      <c r="K36" s="186">
        <v>35</v>
      </c>
      <c r="L36" s="186">
        <v>0</v>
      </c>
      <c r="M36" s="186"/>
      <c r="N36" s="185">
        <v>0</v>
      </c>
      <c r="O36" s="185"/>
      <c r="P36" s="186">
        <v>136</v>
      </c>
      <c r="Q36" s="185">
        <v>0</v>
      </c>
    </row>
    <row r="37" spans="1:17" x14ac:dyDescent="0.2">
      <c r="A37" s="423" t="s">
        <v>684</v>
      </c>
      <c r="B37" s="423"/>
      <c r="C37" s="423"/>
      <c r="D37" s="423"/>
      <c r="E37" s="187">
        <f t="shared" si="0"/>
        <v>7</v>
      </c>
      <c r="F37" s="225" t="s">
        <v>673</v>
      </c>
      <c r="G37" s="186"/>
      <c r="H37" s="186">
        <v>0</v>
      </c>
      <c r="I37" s="186">
        <v>0</v>
      </c>
      <c r="J37" s="186"/>
      <c r="K37" s="186">
        <v>0</v>
      </c>
      <c r="L37" s="186">
        <v>0</v>
      </c>
      <c r="M37" s="186"/>
      <c r="N37" s="185">
        <v>2</v>
      </c>
      <c r="O37" s="185"/>
      <c r="P37" s="186">
        <v>5</v>
      </c>
      <c r="Q37" s="185">
        <v>0</v>
      </c>
    </row>
    <row r="38" spans="1:17" x14ac:dyDescent="0.2">
      <c r="A38" s="423" t="s">
        <v>577</v>
      </c>
      <c r="B38" s="423"/>
      <c r="C38" s="423"/>
      <c r="D38" s="423"/>
      <c r="E38" s="187">
        <f t="shared" si="0"/>
        <v>7</v>
      </c>
      <c r="F38" s="225" t="s">
        <v>673</v>
      </c>
      <c r="G38" s="186"/>
      <c r="H38" s="186">
        <v>0</v>
      </c>
      <c r="I38" s="186">
        <v>0</v>
      </c>
      <c r="J38" s="186"/>
      <c r="K38" s="186">
        <v>0</v>
      </c>
      <c r="L38" s="186">
        <v>0</v>
      </c>
      <c r="M38" s="186"/>
      <c r="N38" s="185">
        <v>1</v>
      </c>
      <c r="O38" s="185"/>
      <c r="P38" s="186">
        <v>6</v>
      </c>
      <c r="Q38" s="185">
        <v>0</v>
      </c>
    </row>
    <row r="39" spans="1:17" x14ac:dyDescent="0.2">
      <c r="A39" s="423" t="s">
        <v>576</v>
      </c>
      <c r="B39" s="423"/>
      <c r="C39" s="423"/>
      <c r="D39" s="423"/>
      <c r="E39" s="187">
        <f t="shared" si="0"/>
        <v>10</v>
      </c>
      <c r="F39" s="225" t="s">
        <v>673</v>
      </c>
      <c r="G39" s="186"/>
      <c r="H39" s="186">
        <v>1</v>
      </c>
      <c r="I39" s="186">
        <v>0</v>
      </c>
      <c r="J39" s="186"/>
      <c r="K39" s="186">
        <v>0</v>
      </c>
      <c r="L39" s="186">
        <v>0</v>
      </c>
      <c r="M39" s="186"/>
      <c r="N39" s="185">
        <v>1</v>
      </c>
      <c r="O39" s="185"/>
      <c r="P39" s="186">
        <v>8</v>
      </c>
      <c r="Q39" s="185">
        <v>0</v>
      </c>
    </row>
    <row r="40" spans="1:17" x14ac:dyDescent="0.2">
      <c r="A40" s="423" t="s">
        <v>575</v>
      </c>
      <c r="B40" s="423"/>
      <c r="C40" s="423"/>
      <c r="D40" s="423"/>
      <c r="E40" s="187">
        <f t="shared" si="0"/>
        <v>5</v>
      </c>
      <c r="F40" s="225" t="s">
        <v>673</v>
      </c>
      <c r="G40" s="186"/>
      <c r="H40" s="186">
        <v>0</v>
      </c>
      <c r="I40" s="186">
        <v>0</v>
      </c>
      <c r="J40" s="186"/>
      <c r="K40" s="186">
        <v>0</v>
      </c>
      <c r="L40" s="186">
        <v>0</v>
      </c>
      <c r="M40" s="186"/>
      <c r="N40" s="185">
        <v>0</v>
      </c>
      <c r="O40" s="185"/>
      <c r="P40" s="186">
        <v>5</v>
      </c>
      <c r="Q40" s="185">
        <v>0</v>
      </c>
    </row>
    <row r="41" spans="1:17" x14ac:dyDescent="0.2">
      <c r="A41" s="423" t="s">
        <v>574</v>
      </c>
      <c r="B41" s="423"/>
      <c r="C41" s="423"/>
      <c r="D41" s="423"/>
      <c r="E41" s="187">
        <f t="shared" si="0"/>
        <v>14</v>
      </c>
      <c r="F41" s="225" t="s">
        <v>673</v>
      </c>
      <c r="G41" s="186"/>
      <c r="H41" s="186">
        <v>0</v>
      </c>
      <c r="I41" s="186">
        <v>0</v>
      </c>
      <c r="J41" s="186"/>
      <c r="K41" s="186">
        <v>0</v>
      </c>
      <c r="L41" s="186">
        <v>0</v>
      </c>
      <c r="M41" s="186"/>
      <c r="N41" s="185">
        <v>2</v>
      </c>
      <c r="O41" s="185"/>
      <c r="P41" s="186">
        <v>12</v>
      </c>
      <c r="Q41" s="185">
        <v>0</v>
      </c>
    </row>
    <row r="42" spans="1:17" x14ac:dyDescent="0.2">
      <c r="A42" s="423" t="s">
        <v>573</v>
      </c>
      <c r="B42" s="423"/>
      <c r="C42" s="423"/>
      <c r="D42" s="423"/>
      <c r="E42" s="187">
        <f t="shared" si="0"/>
        <v>16</v>
      </c>
      <c r="F42" s="225" t="s">
        <v>673</v>
      </c>
      <c r="G42" s="186"/>
      <c r="H42" s="186">
        <v>0</v>
      </c>
      <c r="I42" s="186">
        <v>0</v>
      </c>
      <c r="J42" s="186"/>
      <c r="K42" s="186">
        <v>0</v>
      </c>
      <c r="L42" s="186">
        <v>0</v>
      </c>
      <c r="M42" s="186"/>
      <c r="N42" s="185">
        <v>3</v>
      </c>
      <c r="O42" s="185"/>
      <c r="P42" s="186">
        <v>13</v>
      </c>
      <c r="Q42" s="185">
        <v>0</v>
      </c>
    </row>
    <row r="43" spans="1:17" x14ac:dyDescent="0.2">
      <c r="A43" s="423" t="s">
        <v>572</v>
      </c>
      <c r="B43" s="423"/>
      <c r="C43" s="423"/>
      <c r="D43" s="423"/>
      <c r="E43" s="187">
        <f t="shared" si="0"/>
        <v>58</v>
      </c>
      <c r="F43" s="225" t="s">
        <v>673</v>
      </c>
      <c r="G43" s="186"/>
      <c r="H43" s="186">
        <v>1</v>
      </c>
      <c r="I43" s="186">
        <v>0</v>
      </c>
      <c r="J43" s="186"/>
      <c r="K43" s="186">
        <v>0</v>
      </c>
      <c r="L43" s="186">
        <v>0</v>
      </c>
      <c r="M43" s="186"/>
      <c r="N43" s="185">
        <v>4</v>
      </c>
      <c r="O43" s="185"/>
      <c r="P43" s="186">
        <v>53</v>
      </c>
      <c r="Q43" s="185">
        <v>0</v>
      </c>
    </row>
    <row r="44" spans="1:17" x14ac:dyDescent="0.2">
      <c r="A44" s="423" t="s">
        <v>571</v>
      </c>
      <c r="B44" s="423"/>
      <c r="C44" s="423"/>
      <c r="D44" s="423"/>
      <c r="E44" s="187">
        <f t="shared" si="0"/>
        <v>19</v>
      </c>
      <c r="F44" s="225" t="s">
        <v>673</v>
      </c>
      <c r="G44" s="186"/>
      <c r="H44" s="186">
        <v>1</v>
      </c>
      <c r="I44" s="186">
        <v>0</v>
      </c>
      <c r="J44" s="186"/>
      <c r="K44" s="186">
        <v>0</v>
      </c>
      <c r="L44" s="186">
        <v>0</v>
      </c>
      <c r="M44" s="186"/>
      <c r="N44" s="185">
        <v>4</v>
      </c>
      <c r="O44" s="185"/>
      <c r="P44" s="186">
        <v>14</v>
      </c>
      <c r="Q44" s="185">
        <v>0</v>
      </c>
    </row>
    <row r="45" spans="1:17" x14ac:dyDescent="0.2">
      <c r="A45" s="423" t="s">
        <v>570</v>
      </c>
      <c r="B45" s="423"/>
      <c r="C45" s="423"/>
      <c r="D45" s="423"/>
      <c r="E45" s="187">
        <f t="shared" si="0"/>
        <v>78</v>
      </c>
      <c r="F45" s="225" t="s">
        <v>673</v>
      </c>
      <c r="G45" s="186"/>
      <c r="H45" s="186">
        <v>11</v>
      </c>
      <c r="I45" s="186">
        <v>29</v>
      </c>
      <c r="J45" s="186"/>
      <c r="K45" s="186">
        <v>1</v>
      </c>
      <c r="L45" s="186">
        <v>0</v>
      </c>
      <c r="M45" s="186"/>
      <c r="N45" s="185">
        <v>0</v>
      </c>
      <c r="O45" s="185"/>
      <c r="P45" s="186">
        <v>37</v>
      </c>
      <c r="Q45" s="185">
        <v>0</v>
      </c>
    </row>
    <row r="46" spans="1:17" x14ac:dyDescent="0.2">
      <c r="A46" s="423" t="s">
        <v>569</v>
      </c>
      <c r="B46" s="423"/>
      <c r="C46" s="423"/>
      <c r="D46" s="423"/>
      <c r="E46" s="187">
        <f t="shared" si="0"/>
        <v>7</v>
      </c>
      <c r="F46" s="225" t="s">
        <v>673</v>
      </c>
      <c r="G46" s="186"/>
      <c r="H46" s="186">
        <v>0</v>
      </c>
      <c r="I46" s="186">
        <v>0</v>
      </c>
      <c r="J46" s="186"/>
      <c r="K46" s="186">
        <v>0</v>
      </c>
      <c r="L46" s="186">
        <v>0</v>
      </c>
      <c r="M46" s="186"/>
      <c r="N46" s="185">
        <v>0</v>
      </c>
      <c r="O46" s="185"/>
      <c r="P46" s="186">
        <v>7</v>
      </c>
      <c r="Q46" s="185">
        <v>0</v>
      </c>
    </row>
    <row r="47" spans="1:17" x14ac:dyDescent="0.2">
      <c r="A47" s="423" t="s">
        <v>568</v>
      </c>
      <c r="B47" s="423"/>
      <c r="C47" s="423"/>
      <c r="D47" s="423"/>
      <c r="E47" s="187">
        <f t="shared" si="0"/>
        <v>3</v>
      </c>
      <c r="F47" s="225" t="s">
        <v>673</v>
      </c>
      <c r="G47" s="186"/>
      <c r="H47" s="186">
        <v>0</v>
      </c>
      <c r="I47" s="186">
        <v>0</v>
      </c>
      <c r="J47" s="186"/>
      <c r="K47" s="186">
        <v>0</v>
      </c>
      <c r="L47" s="186">
        <v>0</v>
      </c>
      <c r="M47" s="186"/>
      <c r="N47" s="185">
        <v>3</v>
      </c>
      <c r="O47" s="185"/>
      <c r="P47" s="186">
        <v>0</v>
      </c>
      <c r="Q47" s="185">
        <v>0</v>
      </c>
    </row>
    <row r="48" spans="1:17" x14ac:dyDescent="0.2">
      <c r="A48" s="423" t="s">
        <v>567</v>
      </c>
      <c r="B48" s="423"/>
      <c r="C48" s="423"/>
      <c r="D48" s="423"/>
      <c r="E48" s="187">
        <f t="shared" si="0"/>
        <v>7</v>
      </c>
      <c r="F48" s="225" t="s">
        <v>673</v>
      </c>
      <c r="G48" s="186"/>
      <c r="H48" s="186">
        <v>0</v>
      </c>
      <c r="I48" s="186">
        <v>0</v>
      </c>
      <c r="J48" s="186"/>
      <c r="K48" s="186">
        <v>0</v>
      </c>
      <c r="L48" s="186">
        <v>0</v>
      </c>
      <c r="M48" s="186"/>
      <c r="N48" s="185">
        <v>1</v>
      </c>
      <c r="O48" s="185"/>
      <c r="P48" s="186">
        <v>6</v>
      </c>
      <c r="Q48" s="185">
        <v>0</v>
      </c>
    </row>
    <row r="49" spans="1:17" x14ac:dyDescent="0.2">
      <c r="A49" s="423" t="s">
        <v>566</v>
      </c>
      <c r="B49" s="423"/>
      <c r="C49" s="423"/>
      <c r="D49" s="423"/>
      <c r="E49" s="187">
        <f t="shared" si="0"/>
        <v>9</v>
      </c>
      <c r="F49" s="225" t="s">
        <v>673</v>
      </c>
      <c r="G49" s="186"/>
      <c r="H49" s="186">
        <v>0</v>
      </c>
      <c r="I49" s="186">
        <v>0</v>
      </c>
      <c r="J49" s="186"/>
      <c r="K49" s="186">
        <v>0</v>
      </c>
      <c r="L49" s="186">
        <v>0</v>
      </c>
      <c r="M49" s="186"/>
      <c r="N49" s="185">
        <v>2</v>
      </c>
      <c r="O49" s="185"/>
      <c r="P49" s="186">
        <v>7</v>
      </c>
      <c r="Q49" s="185">
        <v>0</v>
      </c>
    </row>
    <row r="50" spans="1:17" x14ac:dyDescent="0.2">
      <c r="A50" s="423" t="s">
        <v>565</v>
      </c>
      <c r="B50" s="423"/>
      <c r="C50" s="423"/>
      <c r="D50" s="423"/>
      <c r="E50" s="187">
        <f t="shared" si="0"/>
        <v>111</v>
      </c>
      <c r="F50" s="225" t="s">
        <v>673</v>
      </c>
      <c r="G50" s="186"/>
      <c r="H50" s="186">
        <v>1</v>
      </c>
      <c r="I50" s="186">
        <v>0</v>
      </c>
      <c r="J50" s="186"/>
      <c r="K50" s="186">
        <v>0</v>
      </c>
      <c r="L50" s="186">
        <v>0</v>
      </c>
      <c r="M50" s="186"/>
      <c r="N50" s="185">
        <v>96</v>
      </c>
      <c r="O50" s="185"/>
      <c r="P50" s="186">
        <v>14</v>
      </c>
      <c r="Q50" s="185">
        <v>0</v>
      </c>
    </row>
    <row r="51" spans="1:17" x14ac:dyDescent="0.2">
      <c r="A51" s="423" t="s">
        <v>564</v>
      </c>
      <c r="B51" s="423"/>
      <c r="C51" s="423"/>
      <c r="D51" s="423"/>
      <c r="E51" s="187">
        <f t="shared" si="0"/>
        <v>8</v>
      </c>
      <c r="F51" s="225" t="s">
        <v>673</v>
      </c>
      <c r="G51" s="186"/>
      <c r="H51" s="186">
        <v>0</v>
      </c>
      <c r="I51" s="186">
        <v>0</v>
      </c>
      <c r="J51" s="186"/>
      <c r="K51" s="186">
        <v>0</v>
      </c>
      <c r="L51" s="186">
        <v>0</v>
      </c>
      <c r="M51" s="186"/>
      <c r="N51" s="185">
        <v>3</v>
      </c>
      <c r="O51" s="185"/>
      <c r="P51" s="186">
        <v>5</v>
      </c>
      <c r="Q51" s="185">
        <v>0</v>
      </c>
    </row>
    <row r="52" spans="1:17" x14ac:dyDescent="0.2">
      <c r="A52" s="423" t="s">
        <v>563</v>
      </c>
      <c r="B52" s="423"/>
      <c r="C52" s="423"/>
      <c r="D52" s="423"/>
      <c r="E52" s="187">
        <f t="shared" si="0"/>
        <v>7</v>
      </c>
      <c r="F52" s="225" t="s">
        <v>673</v>
      </c>
      <c r="G52" s="186"/>
      <c r="H52" s="186">
        <v>0</v>
      </c>
      <c r="I52" s="186">
        <v>0</v>
      </c>
      <c r="J52" s="186"/>
      <c r="K52" s="186">
        <v>0</v>
      </c>
      <c r="L52" s="186">
        <v>0</v>
      </c>
      <c r="M52" s="186"/>
      <c r="N52" s="185">
        <v>0</v>
      </c>
      <c r="O52" s="185"/>
      <c r="P52" s="186">
        <v>7</v>
      </c>
      <c r="Q52" s="185">
        <v>0</v>
      </c>
    </row>
    <row r="53" spans="1:17" x14ac:dyDescent="0.2">
      <c r="A53" s="423" t="s">
        <v>562</v>
      </c>
      <c r="B53" s="423"/>
      <c r="C53" s="423"/>
      <c r="D53" s="423"/>
      <c r="E53" s="187">
        <f t="shared" si="0"/>
        <v>12</v>
      </c>
      <c r="F53" s="225" t="s">
        <v>673</v>
      </c>
      <c r="G53" s="186"/>
      <c r="H53" s="186">
        <v>0</v>
      </c>
      <c r="I53" s="186">
        <v>0</v>
      </c>
      <c r="J53" s="186"/>
      <c r="K53" s="186">
        <v>0</v>
      </c>
      <c r="L53" s="186">
        <v>0</v>
      </c>
      <c r="M53" s="186"/>
      <c r="N53" s="185">
        <v>2</v>
      </c>
      <c r="O53" s="185"/>
      <c r="P53" s="186">
        <v>10</v>
      </c>
      <c r="Q53" s="185">
        <v>0</v>
      </c>
    </row>
    <row r="54" spans="1:17" x14ac:dyDescent="0.2">
      <c r="A54" s="423" t="s">
        <v>561</v>
      </c>
      <c r="B54" s="423"/>
      <c r="C54" s="423"/>
      <c r="D54" s="423"/>
      <c r="E54" s="187">
        <f t="shared" si="0"/>
        <v>11</v>
      </c>
      <c r="F54" s="225" t="s">
        <v>673</v>
      </c>
      <c r="G54" s="186"/>
      <c r="H54" s="186">
        <v>0</v>
      </c>
      <c r="I54" s="186">
        <v>0</v>
      </c>
      <c r="J54" s="186"/>
      <c r="K54" s="186">
        <v>0</v>
      </c>
      <c r="L54" s="186">
        <v>0</v>
      </c>
      <c r="M54" s="186"/>
      <c r="N54" s="185">
        <v>3</v>
      </c>
      <c r="O54" s="185"/>
      <c r="P54" s="186">
        <v>8</v>
      </c>
      <c r="Q54" s="185">
        <v>0</v>
      </c>
    </row>
    <row r="55" spans="1:17" x14ac:dyDescent="0.2">
      <c r="A55" s="423" t="s">
        <v>685</v>
      </c>
      <c r="B55" s="423"/>
      <c r="C55" s="423"/>
      <c r="D55" s="423"/>
      <c r="E55" s="187">
        <f t="shared" si="0"/>
        <v>2</v>
      </c>
      <c r="F55" s="225" t="s">
        <v>673</v>
      </c>
      <c r="G55" s="186"/>
      <c r="H55" s="186">
        <v>0</v>
      </c>
      <c r="I55" s="186">
        <v>0</v>
      </c>
      <c r="J55" s="186"/>
      <c r="K55" s="186">
        <v>0</v>
      </c>
      <c r="L55" s="186">
        <v>0</v>
      </c>
      <c r="M55" s="186"/>
      <c r="N55" s="185">
        <v>0</v>
      </c>
      <c r="O55" s="185"/>
      <c r="P55" s="186">
        <v>2</v>
      </c>
      <c r="Q55" s="185">
        <v>0</v>
      </c>
    </row>
    <row r="56" spans="1:17" x14ac:dyDescent="0.2">
      <c r="A56" s="423" t="s">
        <v>560</v>
      </c>
      <c r="B56" s="423"/>
      <c r="C56" s="423"/>
      <c r="D56" s="423"/>
      <c r="E56" s="187">
        <f t="shared" si="0"/>
        <v>5</v>
      </c>
      <c r="F56" s="225" t="s">
        <v>673</v>
      </c>
      <c r="G56" s="186"/>
      <c r="H56" s="186">
        <v>0</v>
      </c>
      <c r="I56" s="186">
        <v>0</v>
      </c>
      <c r="J56" s="186"/>
      <c r="K56" s="186">
        <v>0</v>
      </c>
      <c r="L56" s="186">
        <v>0</v>
      </c>
      <c r="M56" s="186"/>
      <c r="N56" s="185">
        <v>0</v>
      </c>
      <c r="O56" s="185"/>
      <c r="P56" s="186">
        <v>5</v>
      </c>
      <c r="Q56" s="185">
        <v>0</v>
      </c>
    </row>
    <row r="57" spans="1:17" x14ac:dyDescent="0.2">
      <c r="A57" s="423" t="s">
        <v>559</v>
      </c>
      <c r="B57" s="423"/>
      <c r="C57" s="423"/>
      <c r="D57" s="423"/>
      <c r="E57" s="187">
        <f t="shared" si="0"/>
        <v>7</v>
      </c>
      <c r="F57" s="225" t="s">
        <v>673</v>
      </c>
      <c r="G57" s="186"/>
      <c r="H57" s="186">
        <v>0</v>
      </c>
      <c r="I57" s="186">
        <v>0</v>
      </c>
      <c r="J57" s="186"/>
      <c r="K57" s="186">
        <v>0</v>
      </c>
      <c r="L57" s="186">
        <v>0</v>
      </c>
      <c r="M57" s="186"/>
      <c r="N57" s="185">
        <v>0</v>
      </c>
      <c r="O57" s="185"/>
      <c r="P57" s="186">
        <v>7</v>
      </c>
      <c r="Q57" s="185">
        <v>0</v>
      </c>
    </row>
    <row r="58" spans="1:17" x14ac:dyDescent="0.2">
      <c r="A58" s="423" t="s">
        <v>558</v>
      </c>
      <c r="B58" s="423"/>
      <c r="C58" s="423"/>
      <c r="D58" s="423"/>
      <c r="E58" s="187">
        <f t="shared" si="0"/>
        <v>6</v>
      </c>
      <c r="F58" s="225" t="s">
        <v>673</v>
      </c>
      <c r="G58" s="186"/>
      <c r="H58" s="186">
        <v>0</v>
      </c>
      <c r="I58" s="186">
        <v>0</v>
      </c>
      <c r="J58" s="186"/>
      <c r="K58" s="186">
        <v>0</v>
      </c>
      <c r="L58" s="186">
        <v>0</v>
      </c>
      <c r="M58" s="186"/>
      <c r="N58" s="185">
        <v>2</v>
      </c>
      <c r="O58" s="185"/>
      <c r="P58" s="186">
        <v>4</v>
      </c>
      <c r="Q58" s="185">
        <v>0</v>
      </c>
    </row>
    <row r="59" spans="1:17" x14ac:dyDescent="0.2">
      <c r="A59" s="423" t="s">
        <v>557</v>
      </c>
      <c r="B59" s="423"/>
      <c r="C59" s="423"/>
      <c r="D59" s="423"/>
      <c r="E59" s="187">
        <f t="shared" si="0"/>
        <v>88</v>
      </c>
      <c r="F59" s="225" t="s">
        <v>673</v>
      </c>
      <c r="G59" s="186"/>
      <c r="H59" s="186">
        <v>2</v>
      </c>
      <c r="I59" s="186">
        <v>0</v>
      </c>
      <c r="J59" s="186"/>
      <c r="K59" s="186">
        <v>0</v>
      </c>
      <c r="L59" s="186">
        <v>0</v>
      </c>
      <c r="M59" s="186"/>
      <c r="N59" s="185">
        <v>1</v>
      </c>
      <c r="O59" s="185"/>
      <c r="P59" s="186">
        <v>85</v>
      </c>
      <c r="Q59" s="185">
        <v>0</v>
      </c>
    </row>
    <row r="60" spans="1:17" x14ac:dyDescent="0.2">
      <c r="A60" s="423" t="s">
        <v>556</v>
      </c>
      <c r="B60" s="423"/>
      <c r="C60" s="423"/>
      <c r="D60" s="423"/>
      <c r="E60" s="187">
        <f t="shared" si="0"/>
        <v>463</v>
      </c>
      <c r="F60" s="225" t="s">
        <v>673</v>
      </c>
      <c r="G60" s="186"/>
      <c r="H60" s="186">
        <v>73</v>
      </c>
      <c r="I60" s="186">
        <v>61</v>
      </c>
      <c r="J60" s="186"/>
      <c r="K60" s="186">
        <v>0</v>
      </c>
      <c r="L60" s="186">
        <v>18</v>
      </c>
      <c r="M60" s="186"/>
      <c r="N60" s="185">
        <v>38</v>
      </c>
      <c r="O60" s="185"/>
      <c r="P60" s="186">
        <v>273</v>
      </c>
      <c r="Q60" s="185">
        <v>0</v>
      </c>
    </row>
    <row r="61" spans="1:17" x14ac:dyDescent="0.2">
      <c r="A61" s="423" t="s">
        <v>555</v>
      </c>
      <c r="B61" s="423"/>
      <c r="C61" s="423"/>
      <c r="D61" s="423"/>
      <c r="E61" s="187">
        <f t="shared" si="0"/>
        <v>24</v>
      </c>
      <c r="F61" s="225" t="s">
        <v>673</v>
      </c>
      <c r="G61" s="186"/>
      <c r="H61" s="186">
        <v>0</v>
      </c>
      <c r="I61" s="186">
        <v>0</v>
      </c>
      <c r="J61" s="186"/>
      <c r="K61" s="186">
        <v>1</v>
      </c>
      <c r="L61" s="186">
        <v>0</v>
      </c>
      <c r="M61" s="186"/>
      <c r="N61" s="185">
        <v>3</v>
      </c>
      <c r="O61" s="185"/>
      <c r="P61" s="186">
        <v>20</v>
      </c>
      <c r="Q61" s="185">
        <v>0</v>
      </c>
    </row>
    <row r="62" spans="1:17" x14ac:dyDescent="0.2">
      <c r="A62" s="423" t="s">
        <v>686</v>
      </c>
      <c r="B62" s="423"/>
      <c r="C62" s="423"/>
      <c r="D62" s="423"/>
      <c r="E62" s="187">
        <f t="shared" si="0"/>
        <v>5</v>
      </c>
      <c r="F62" s="225" t="s">
        <v>673</v>
      </c>
      <c r="G62" s="186"/>
      <c r="H62" s="186">
        <v>0</v>
      </c>
      <c r="I62" s="186">
        <v>0</v>
      </c>
      <c r="J62" s="186"/>
      <c r="K62" s="186">
        <v>0</v>
      </c>
      <c r="L62" s="186">
        <v>0</v>
      </c>
      <c r="M62" s="186"/>
      <c r="N62" s="185">
        <v>0</v>
      </c>
      <c r="O62" s="185"/>
      <c r="P62" s="186">
        <v>5</v>
      </c>
      <c r="Q62" s="185">
        <v>0</v>
      </c>
    </row>
    <row r="63" spans="1:17" x14ac:dyDescent="0.2">
      <c r="A63" s="423" t="s">
        <v>554</v>
      </c>
      <c r="B63" s="423"/>
      <c r="C63" s="423"/>
      <c r="D63" s="423"/>
      <c r="E63" s="187">
        <f t="shared" si="0"/>
        <v>7</v>
      </c>
      <c r="F63" s="225" t="s">
        <v>673</v>
      </c>
      <c r="G63" s="186"/>
      <c r="H63" s="186">
        <v>0</v>
      </c>
      <c r="I63" s="186">
        <v>0</v>
      </c>
      <c r="J63" s="186"/>
      <c r="K63" s="186">
        <v>0</v>
      </c>
      <c r="L63" s="186">
        <v>0</v>
      </c>
      <c r="M63" s="186"/>
      <c r="N63" s="185">
        <v>0</v>
      </c>
      <c r="O63" s="185"/>
      <c r="P63" s="186">
        <v>7</v>
      </c>
      <c r="Q63" s="185">
        <v>0</v>
      </c>
    </row>
    <row r="64" spans="1:17" x14ac:dyDescent="0.2">
      <c r="A64" s="423" t="s">
        <v>553</v>
      </c>
      <c r="B64" s="423"/>
      <c r="C64" s="423"/>
      <c r="D64" s="423"/>
      <c r="E64" s="187">
        <f t="shared" si="0"/>
        <v>9</v>
      </c>
      <c r="F64" s="225" t="s">
        <v>673</v>
      </c>
      <c r="G64" s="186"/>
      <c r="H64" s="186">
        <v>0</v>
      </c>
      <c r="I64" s="186">
        <v>0</v>
      </c>
      <c r="J64" s="186"/>
      <c r="K64" s="186">
        <v>0</v>
      </c>
      <c r="L64" s="186">
        <v>0</v>
      </c>
      <c r="M64" s="186"/>
      <c r="N64" s="185">
        <v>2</v>
      </c>
      <c r="O64" s="185"/>
      <c r="P64" s="186">
        <v>7</v>
      </c>
      <c r="Q64" s="185">
        <v>0</v>
      </c>
    </row>
    <row r="65" spans="1:17" x14ac:dyDescent="0.2">
      <c r="A65" s="423" t="s">
        <v>552</v>
      </c>
      <c r="B65" s="423"/>
      <c r="C65" s="423"/>
      <c r="D65" s="423"/>
      <c r="E65" s="187">
        <f t="shared" si="0"/>
        <v>160</v>
      </c>
      <c r="F65" s="225" t="s">
        <v>673</v>
      </c>
      <c r="G65" s="186"/>
      <c r="H65" s="186">
        <v>36</v>
      </c>
      <c r="I65" s="186">
        <v>0</v>
      </c>
      <c r="J65" s="186"/>
      <c r="K65" s="186">
        <v>0</v>
      </c>
      <c r="L65" s="186">
        <v>0</v>
      </c>
      <c r="M65" s="186"/>
      <c r="N65" s="185">
        <v>4</v>
      </c>
      <c r="O65" s="185"/>
      <c r="P65" s="186">
        <v>120</v>
      </c>
      <c r="Q65" s="185">
        <v>0</v>
      </c>
    </row>
    <row r="66" spans="1:17" x14ac:dyDescent="0.2">
      <c r="A66" s="423" t="s">
        <v>551</v>
      </c>
      <c r="B66" s="423"/>
      <c r="C66" s="423"/>
      <c r="D66" s="423"/>
      <c r="E66" s="187">
        <f t="shared" si="0"/>
        <v>73</v>
      </c>
      <c r="F66" s="225" t="s">
        <v>673</v>
      </c>
      <c r="G66" s="186"/>
      <c r="H66" s="186">
        <v>9</v>
      </c>
      <c r="I66" s="186">
        <v>0</v>
      </c>
      <c r="J66" s="186"/>
      <c r="K66" s="186">
        <v>0</v>
      </c>
      <c r="L66" s="186">
        <v>0</v>
      </c>
      <c r="M66" s="186"/>
      <c r="N66" s="185">
        <v>1</v>
      </c>
      <c r="O66" s="185"/>
      <c r="P66" s="186">
        <v>63</v>
      </c>
      <c r="Q66" s="185">
        <v>0</v>
      </c>
    </row>
    <row r="67" spans="1:17" x14ac:dyDescent="0.2">
      <c r="A67" s="423" t="s">
        <v>550</v>
      </c>
      <c r="B67" s="423"/>
      <c r="C67" s="423"/>
      <c r="D67" s="423"/>
      <c r="E67" s="187">
        <f t="shared" si="0"/>
        <v>8</v>
      </c>
      <c r="F67" s="225" t="s">
        <v>673</v>
      </c>
      <c r="G67" s="186"/>
      <c r="H67" s="186">
        <v>0</v>
      </c>
      <c r="I67" s="186">
        <v>0</v>
      </c>
      <c r="J67" s="186"/>
      <c r="K67" s="186">
        <v>0</v>
      </c>
      <c r="L67" s="186">
        <v>0</v>
      </c>
      <c r="M67" s="186"/>
      <c r="N67" s="185">
        <v>1</v>
      </c>
      <c r="O67" s="185"/>
      <c r="P67" s="186">
        <v>7</v>
      </c>
      <c r="Q67" s="185">
        <v>0</v>
      </c>
    </row>
    <row r="68" spans="1:17" x14ac:dyDescent="0.2">
      <c r="A68" s="432" t="s">
        <v>549</v>
      </c>
      <c r="B68" s="432"/>
      <c r="C68" s="432"/>
      <c r="D68" s="432"/>
      <c r="E68" s="187">
        <f t="shared" si="0"/>
        <v>60</v>
      </c>
      <c r="F68" s="225" t="s">
        <v>673</v>
      </c>
      <c r="G68" s="186"/>
      <c r="H68" s="186">
        <v>0</v>
      </c>
      <c r="I68" s="186">
        <v>0</v>
      </c>
      <c r="J68" s="186"/>
      <c r="K68" s="186">
        <v>0</v>
      </c>
      <c r="L68" s="186">
        <v>0</v>
      </c>
      <c r="M68" s="186"/>
      <c r="N68" s="185">
        <v>43</v>
      </c>
      <c r="O68" s="185"/>
      <c r="P68" s="186">
        <v>17</v>
      </c>
      <c r="Q68" s="185">
        <v>0</v>
      </c>
    </row>
    <row r="69" spans="1:17" x14ac:dyDescent="0.2">
      <c r="A69" s="423" t="s">
        <v>548</v>
      </c>
      <c r="B69" s="423"/>
      <c r="C69" s="423"/>
      <c r="D69" s="423"/>
      <c r="E69" s="187">
        <f t="shared" si="0"/>
        <v>93</v>
      </c>
      <c r="F69" s="225" t="s">
        <v>673</v>
      </c>
      <c r="G69" s="186"/>
      <c r="H69" s="186">
        <v>1</v>
      </c>
      <c r="I69" s="186">
        <v>0</v>
      </c>
      <c r="J69" s="186"/>
      <c r="K69" s="186">
        <v>0</v>
      </c>
      <c r="L69" s="186">
        <v>0</v>
      </c>
      <c r="M69" s="186"/>
      <c r="N69" s="185">
        <v>2</v>
      </c>
      <c r="O69" s="185"/>
      <c r="P69" s="186">
        <v>90</v>
      </c>
      <c r="Q69" s="185">
        <v>0</v>
      </c>
    </row>
    <row r="70" spans="1:17" x14ac:dyDescent="0.2">
      <c r="A70" s="423" t="s">
        <v>547</v>
      </c>
      <c r="B70" s="423"/>
      <c r="C70" s="423"/>
      <c r="D70" s="423"/>
      <c r="E70" s="187">
        <f t="shared" si="0"/>
        <v>9</v>
      </c>
      <c r="F70" s="225" t="s">
        <v>673</v>
      </c>
      <c r="G70" s="186"/>
      <c r="H70" s="186">
        <v>1</v>
      </c>
      <c r="I70" s="186">
        <v>0</v>
      </c>
      <c r="J70" s="186"/>
      <c r="K70" s="186">
        <v>0</v>
      </c>
      <c r="L70" s="186">
        <v>0</v>
      </c>
      <c r="M70" s="186"/>
      <c r="N70" s="185">
        <v>0</v>
      </c>
      <c r="O70" s="185"/>
      <c r="P70" s="186">
        <v>8</v>
      </c>
      <c r="Q70" s="185">
        <v>0</v>
      </c>
    </row>
    <row r="71" spans="1:17" x14ac:dyDescent="0.2">
      <c r="A71" s="423" t="s">
        <v>546</v>
      </c>
      <c r="B71" s="423"/>
      <c r="C71" s="423"/>
      <c r="D71" s="423"/>
      <c r="E71" s="187">
        <f t="shared" si="0"/>
        <v>8</v>
      </c>
      <c r="F71" s="225" t="s">
        <v>673</v>
      </c>
      <c r="G71" s="186"/>
      <c r="H71" s="186">
        <v>0</v>
      </c>
      <c r="I71" s="186">
        <v>0</v>
      </c>
      <c r="J71" s="186"/>
      <c r="K71" s="186">
        <v>0</v>
      </c>
      <c r="L71" s="186">
        <v>0</v>
      </c>
      <c r="M71" s="186"/>
      <c r="N71" s="185">
        <v>2</v>
      </c>
      <c r="O71" s="185"/>
      <c r="P71" s="186">
        <v>6</v>
      </c>
      <c r="Q71" s="185">
        <v>0</v>
      </c>
    </row>
    <row r="72" spans="1:17" x14ac:dyDescent="0.2">
      <c r="A72" s="423" t="s">
        <v>545</v>
      </c>
      <c r="B72" s="423"/>
      <c r="C72" s="423"/>
      <c r="D72" s="423"/>
      <c r="E72" s="187">
        <f t="shared" si="0"/>
        <v>9</v>
      </c>
      <c r="F72" s="225" t="s">
        <v>673</v>
      </c>
      <c r="G72" s="186"/>
      <c r="H72" s="186">
        <v>1</v>
      </c>
      <c r="I72" s="186">
        <v>0</v>
      </c>
      <c r="J72" s="186"/>
      <c r="K72" s="186">
        <v>0</v>
      </c>
      <c r="L72" s="186">
        <v>0</v>
      </c>
      <c r="M72" s="186"/>
      <c r="N72" s="185">
        <v>2</v>
      </c>
      <c r="O72" s="185"/>
      <c r="P72" s="186">
        <v>6</v>
      </c>
      <c r="Q72" s="185">
        <v>0</v>
      </c>
    </row>
    <row r="73" spans="1:17" x14ac:dyDescent="0.2">
      <c r="A73" s="423" t="s">
        <v>544</v>
      </c>
      <c r="B73" s="423"/>
      <c r="C73" s="423"/>
      <c r="D73" s="423"/>
      <c r="E73" s="187">
        <f t="shared" si="0"/>
        <v>6</v>
      </c>
      <c r="F73" s="225" t="s">
        <v>673</v>
      </c>
      <c r="G73" s="186"/>
      <c r="H73" s="186">
        <v>0</v>
      </c>
      <c r="I73" s="186">
        <v>0</v>
      </c>
      <c r="J73" s="186"/>
      <c r="K73" s="186">
        <v>0</v>
      </c>
      <c r="L73" s="186">
        <v>0</v>
      </c>
      <c r="M73" s="186"/>
      <c r="N73" s="185">
        <v>0</v>
      </c>
      <c r="O73" s="185"/>
      <c r="P73" s="186">
        <v>6</v>
      </c>
      <c r="Q73" s="185">
        <v>0</v>
      </c>
    </row>
    <row r="74" spans="1:17" x14ac:dyDescent="0.2">
      <c r="A74" s="423" t="s">
        <v>543</v>
      </c>
      <c r="B74" s="423"/>
      <c r="C74" s="423"/>
      <c r="D74" s="423"/>
      <c r="E74" s="187">
        <f t="shared" ref="E74:E137" si="1">SUM(F74:Q74)</f>
        <v>10</v>
      </c>
      <c r="F74" s="225" t="s">
        <v>673</v>
      </c>
      <c r="G74" s="186"/>
      <c r="H74" s="186">
        <v>0</v>
      </c>
      <c r="I74" s="186">
        <v>0</v>
      </c>
      <c r="J74" s="186"/>
      <c r="K74" s="186">
        <v>0</v>
      </c>
      <c r="L74" s="186">
        <v>0</v>
      </c>
      <c r="M74" s="186"/>
      <c r="N74" s="185">
        <v>0</v>
      </c>
      <c r="O74" s="185"/>
      <c r="P74" s="186">
        <v>10</v>
      </c>
      <c r="Q74" s="185">
        <v>0</v>
      </c>
    </row>
    <row r="75" spans="1:17" x14ac:dyDescent="0.2">
      <c r="A75" s="423" t="s">
        <v>542</v>
      </c>
      <c r="B75" s="423"/>
      <c r="C75" s="423"/>
      <c r="D75" s="423"/>
      <c r="E75" s="187">
        <f t="shared" si="1"/>
        <v>13</v>
      </c>
      <c r="F75" s="225" t="s">
        <v>673</v>
      </c>
      <c r="G75" s="186"/>
      <c r="H75" s="186">
        <v>1</v>
      </c>
      <c r="I75" s="186">
        <v>0</v>
      </c>
      <c r="J75" s="186"/>
      <c r="K75" s="186">
        <v>0</v>
      </c>
      <c r="L75" s="186">
        <v>0</v>
      </c>
      <c r="M75" s="186"/>
      <c r="N75" s="185">
        <v>3</v>
      </c>
      <c r="O75" s="185"/>
      <c r="P75" s="186">
        <v>9</v>
      </c>
      <c r="Q75" s="185">
        <v>0</v>
      </c>
    </row>
    <row r="76" spans="1:17" x14ac:dyDescent="0.2">
      <c r="A76" s="423" t="s">
        <v>541</v>
      </c>
      <c r="B76" s="423"/>
      <c r="C76" s="423"/>
      <c r="D76" s="423"/>
      <c r="E76" s="187">
        <f t="shared" si="1"/>
        <v>25</v>
      </c>
      <c r="F76" s="225" t="s">
        <v>673</v>
      </c>
      <c r="G76" s="186"/>
      <c r="H76" s="186">
        <v>1</v>
      </c>
      <c r="I76" s="186">
        <v>0</v>
      </c>
      <c r="J76" s="186"/>
      <c r="K76" s="186">
        <v>0</v>
      </c>
      <c r="L76" s="186">
        <v>0</v>
      </c>
      <c r="M76" s="186"/>
      <c r="N76" s="185">
        <v>6</v>
      </c>
      <c r="O76" s="185"/>
      <c r="P76" s="186">
        <v>18</v>
      </c>
      <c r="Q76" s="185">
        <v>0</v>
      </c>
    </row>
    <row r="77" spans="1:17" x14ac:dyDescent="0.2">
      <c r="A77" s="423" t="s">
        <v>540</v>
      </c>
      <c r="B77" s="423"/>
      <c r="C77" s="423"/>
      <c r="D77" s="423"/>
      <c r="E77" s="187">
        <f t="shared" si="1"/>
        <v>35</v>
      </c>
      <c r="F77" s="225" t="s">
        <v>673</v>
      </c>
      <c r="G77" s="186"/>
      <c r="H77" s="186">
        <v>1</v>
      </c>
      <c r="I77" s="186">
        <v>0</v>
      </c>
      <c r="J77" s="186"/>
      <c r="K77" s="186">
        <v>0</v>
      </c>
      <c r="L77" s="186">
        <v>0</v>
      </c>
      <c r="M77" s="186"/>
      <c r="N77" s="185">
        <v>4</v>
      </c>
      <c r="O77" s="185"/>
      <c r="P77" s="186">
        <v>30</v>
      </c>
      <c r="Q77" s="185">
        <v>0</v>
      </c>
    </row>
    <row r="78" spans="1:17" ht="11.25" customHeight="1" x14ac:dyDescent="0.2">
      <c r="A78" s="423" t="s">
        <v>539</v>
      </c>
      <c r="B78" s="423"/>
      <c r="C78" s="423"/>
      <c r="D78" s="423"/>
      <c r="E78" s="187">
        <f t="shared" si="1"/>
        <v>10</v>
      </c>
      <c r="F78" s="225" t="s">
        <v>673</v>
      </c>
      <c r="G78" s="186"/>
      <c r="H78" s="186">
        <v>0</v>
      </c>
      <c r="I78" s="186">
        <v>0</v>
      </c>
      <c r="J78" s="186"/>
      <c r="K78" s="186">
        <v>0</v>
      </c>
      <c r="L78" s="186">
        <v>0</v>
      </c>
      <c r="M78" s="186"/>
      <c r="N78" s="185">
        <v>1</v>
      </c>
      <c r="O78" s="185"/>
      <c r="P78" s="186">
        <v>9</v>
      </c>
      <c r="Q78" s="185">
        <v>0</v>
      </c>
    </row>
    <row r="79" spans="1:17" x14ac:dyDescent="0.2">
      <c r="A79" s="423" t="s">
        <v>538</v>
      </c>
      <c r="B79" s="423"/>
      <c r="C79" s="423"/>
      <c r="D79" s="423"/>
      <c r="E79" s="187">
        <f t="shared" si="1"/>
        <v>24</v>
      </c>
      <c r="F79" s="225" t="s">
        <v>673</v>
      </c>
      <c r="G79" s="186"/>
      <c r="H79" s="186">
        <v>0</v>
      </c>
      <c r="I79" s="186">
        <v>0</v>
      </c>
      <c r="J79" s="186"/>
      <c r="K79" s="186">
        <v>0</v>
      </c>
      <c r="L79" s="186">
        <v>0</v>
      </c>
      <c r="M79" s="186"/>
      <c r="N79" s="185">
        <v>0</v>
      </c>
      <c r="O79" s="185"/>
      <c r="P79" s="186">
        <v>24</v>
      </c>
      <c r="Q79" s="185">
        <v>0</v>
      </c>
    </row>
    <row r="80" spans="1:17" x14ac:dyDescent="0.2">
      <c r="A80" s="423" t="s">
        <v>537</v>
      </c>
      <c r="B80" s="423"/>
      <c r="C80" s="423"/>
      <c r="D80" s="423"/>
      <c r="E80" s="187">
        <f t="shared" si="1"/>
        <v>31</v>
      </c>
      <c r="F80" s="225" t="s">
        <v>673</v>
      </c>
      <c r="G80" s="186"/>
      <c r="H80" s="186">
        <v>1</v>
      </c>
      <c r="I80" s="186">
        <v>0</v>
      </c>
      <c r="J80" s="186"/>
      <c r="K80" s="186">
        <v>0</v>
      </c>
      <c r="L80" s="186">
        <v>0</v>
      </c>
      <c r="M80" s="186"/>
      <c r="N80" s="185">
        <v>2</v>
      </c>
      <c r="O80" s="185"/>
      <c r="P80" s="186">
        <v>28</v>
      </c>
      <c r="Q80" s="185">
        <v>0</v>
      </c>
    </row>
    <row r="81" spans="1:17" x14ac:dyDescent="0.2">
      <c r="A81" s="423" t="s">
        <v>536</v>
      </c>
      <c r="B81" s="423"/>
      <c r="C81" s="423"/>
      <c r="D81" s="423"/>
      <c r="E81" s="187">
        <f t="shared" si="1"/>
        <v>22</v>
      </c>
      <c r="F81" s="225" t="s">
        <v>673</v>
      </c>
      <c r="G81" s="186"/>
      <c r="H81" s="186">
        <v>1</v>
      </c>
      <c r="I81" s="186">
        <v>0</v>
      </c>
      <c r="J81" s="186"/>
      <c r="K81" s="186">
        <v>0</v>
      </c>
      <c r="L81" s="186">
        <v>0</v>
      </c>
      <c r="M81" s="186"/>
      <c r="N81" s="185">
        <v>4</v>
      </c>
      <c r="O81" s="185"/>
      <c r="P81" s="186">
        <v>17</v>
      </c>
      <c r="Q81" s="185">
        <v>0</v>
      </c>
    </row>
    <row r="82" spans="1:17" x14ac:dyDescent="0.2">
      <c r="A82" s="423" t="s">
        <v>535</v>
      </c>
      <c r="B82" s="423"/>
      <c r="C82" s="423"/>
      <c r="D82" s="423"/>
      <c r="E82" s="187">
        <f t="shared" si="1"/>
        <v>64</v>
      </c>
      <c r="F82" s="225" t="s">
        <v>673</v>
      </c>
      <c r="G82" s="186"/>
      <c r="H82" s="186">
        <v>9</v>
      </c>
      <c r="I82" s="186">
        <v>0</v>
      </c>
      <c r="J82" s="186"/>
      <c r="K82" s="186">
        <v>0</v>
      </c>
      <c r="L82" s="186">
        <v>0</v>
      </c>
      <c r="M82" s="186"/>
      <c r="N82" s="185">
        <v>5</v>
      </c>
      <c r="O82" s="185"/>
      <c r="P82" s="186">
        <v>50</v>
      </c>
      <c r="Q82" s="185">
        <v>0</v>
      </c>
    </row>
    <row r="83" spans="1:17" x14ac:dyDescent="0.2">
      <c r="A83" s="423" t="s">
        <v>534</v>
      </c>
      <c r="B83" s="423"/>
      <c r="C83" s="423"/>
      <c r="D83" s="423"/>
      <c r="E83" s="187">
        <f t="shared" si="1"/>
        <v>30</v>
      </c>
      <c r="F83" s="225" t="s">
        <v>673</v>
      </c>
      <c r="G83" s="186"/>
      <c r="H83" s="186">
        <v>1</v>
      </c>
      <c r="I83" s="186">
        <v>0</v>
      </c>
      <c r="J83" s="186"/>
      <c r="K83" s="186">
        <v>0</v>
      </c>
      <c r="L83" s="186">
        <v>0</v>
      </c>
      <c r="M83" s="186"/>
      <c r="N83" s="185">
        <v>7</v>
      </c>
      <c r="O83" s="185"/>
      <c r="P83" s="186">
        <v>22</v>
      </c>
      <c r="Q83" s="185">
        <v>0</v>
      </c>
    </row>
    <row r="84" spans="1:17" x14ac:dyDescent="0.2">
      <c r="A84" s="423" t="s">
        <v>533</v>
      </c>
      <c r="B84" s="423"/>
      <c r="C84" s="423"/>
      <c r="D84" s="423"/>
      <c r="E84" s="187">
        <f t="shared" si="1"/>
        <v>16</v>
      </c>
      <c r="F84" s="225" t="s">
        <v>673</v>
      </c>
      <c r="G84" s="186"/>
      <c r="H84" s="186">
        <v>1</v>
      </c>
      <c r="I84" s="186">
        <v>0</v>
      </c>
      <c r="J84" s="186"/>
      <c r="K84" s="186">
        <v>0</v>
      </c>
      <c r="L84" s="186">
        <v>0</v>
      </c>
      <c r="M84" s="186"/>
      <c r="N84" s="185">
        <v>8</v>
      </c>
      <c r="O84" s="185"/>
      <c r="P84" s="186">
        <v>7</v>
      </c>
      <c r="Q84" s="185">
        <v>0</v>
      </c>
    </row>
    <row r="85" spans="1:17" x14ac:dyDescent="0.2">
      <c r="A85" s="423" t="s">
        <v>532</v>
      </c>
      <c r="B85" s="423"/>
      <c r="C85" s="423"/>
      <c r="D85" s="423"/>
      <c r="E85" s="187">
        <f t="shared" si="1"/>
        <v>9</v>
      </c>
      <c r="F85" s="225" t="s">
        <v>673</v>
      </c>
      <c r="G85" s="186"/>
      <c r="H85" s="186">
        <v>0</v>
      </c>
      <c r="I85" s="186">
        <v>0</v>
      </c>
      <c r="J85" s="186"/>
      <c r="K85" s="186">
        <v>0</v>
      </c>
      <c r="L85" s="186">
        <v>0</v>
      </c>
      <c r="M85" s="186"/>
      <c r="N85" s="185">
        <v>0</v>
      </c>
      <c r="O85" s="185"/>
      <c r="P85" s="186">
        <v>9</v>
      </c>
      <c r="Q85" s="185">
        <v>0</v>
      </c>
    </row>
    <row r="86" spans="1:17" x14ac:dyDescent="0.2">
      <c r="A86" s="423" t="s">
        <v>531</v>
      </c>
      <c r="B86" s="423"/>
      <c r="C86" s="423"/>
      <c r="D86" s="423"/>
      <c r="E86" s="187">
        <f t="shared" si="1"/>
        <v>7</v>
      </c>
      <c r="F86" s="225" t="s">
        <v>673</v>
      </c>
      <c r="G86" s="186"/>
      <c r="H86" s="186">
        <v>0</v>
      </c>
      <c r="I86" s="186">
        <v>0</v>
      </c>
      <c r="J86" s="186"/>
      <c r="K86" s="186">
        <v>0</v>
      </c>
      <c r="L86" s="186">
        <v>0</v>
      </c>
      <c r="M86" s="186"/>
      <c r="N86" s="185">
        <v>2</v>
      </c>
      <c r="O86" s="185"/>
      <c r="P86" s="186">
        <v>5</v>
      </c>
      <c r="Q86" s="185">
        <v>0</v>
      </c>
    </row>
    <row r="87" spans="1:17" x14ac:dyDescent="0.2">
      <c r="A87" s="423" t="s">
        <v>687</v>
      </c>
      <c r="B87" s="423"/>
      <c r="C87" s="423"/>
      <c r="D87" s="423"/>
      <c r="E87" s="187">
        <f t="shared" si="1"/>
        <v>10</v>
      </c>
      <c r="F87" s="225" t="s">
        <v>673</v>
      </c>
      <c r="G87" s="186"/>
      <c r="H87" s="186">
        <v>0</v>
      </c>
      <c r="I87" s="186">
        <v>0</v>
      </c>
      <c r="J87" s="186"/>
      <c r="K87" s="186">
        <v>0</v>
      </c>
      <c r="L87" s="186">
        <v>0</v>
      </c>
      <c r="M87" s="186"/>
      <c r="N87" s="185">
        <v>5</v>
      </c>
      <c r="O87" s="185"/>
      <c r="P87" s="186">
        <v>5</v>
      </c>
      <c r="Q87" s="185">
        <v>0</v>
      </c>
    </row>
    <row r="88" spans="1:17" x14ac:dyDescent="0.2">
      <c r="A88" s="423" t="s">
        <v>530</v>
      </c>
      <c r="B88" s="423"/>
      <c r="C88" s="423"/>
      <c r="D88" s="423"/>
      <c r="E88" s="187">
        <f t="shared" si="1"/>
        <v>64</v>
      </c>
      <c r="F88" s="225" t="s">
        <v>673</v>
      </c>
      <c r="G88" s="186"/>
      <c r="H88" s="186">
        <v>1</v>
      </c>
      <c r="I88" s="186">
        <v>0</v>
      </c>
      <c r="J88" s="186"/>
      <c r="K88" s="186">
        <v>0</v>
      </c>
      <c r="L88" s="186">
        <v>0</v>
      </c>
      <c r="M88" s="186"/>
      <c r="N88" s="185">
        <v>4</v>
      </c>
      <c r="O88" s="185"/>
      <c r="P88" s="186">
        <v>59</v>
      </c>
      <c r="Q88" s="185">
        <v>0</v>
      </c>
    </row>
    <row r="89" spans="1:17" x14ac:dyDescent="0.2">
      <c r="A89" s="409" t="s">
        <v>529</v>
      </c>
      <c r="B89" s="409"/>
      <c r="C89" s="409"/>
      <c r="D89" s="409"/>
      <c r="E89" s="187">
        <f t="shared" si="1"/>
        <v>9</v>
      </c>
      <c r="F89" s="225" t="s">
        <v>673</v>
      </c>
      <c r="G89" s="186"/>
      <c r="H89" s="186">
        <v>0</v>
      </c>
      <c r="I89" s="186">
        <v>0</v>
      </c>
      <c r="J89" s="186"/>
      <c r="K89" s="186">
        <v>0</v>
      </c>
      <c r="L89" s="186">
        <v>0</v>
      </c>
      <c r="M89" s="186"/>
      <c r="N89" s="185">
        <v>3</v>
      </c>
      <c r="O89" s="185"/>
      <c r="P89" s="186">
        <v>6</v>
      </c>
      <c r="Q89" s="185">
        <v>0</v>
      </c>
    </row>
    <row r="90" spans="1:17" x14ac:dyDescent="0.2">
      <c r="A90" s="409" t="s">
        <v>528</v>
      </c>
      <c r="B90" s="409"/>
      <c r="C90" s="409"/>
      <c r="D90" s="409"/>
      <c r="E90" s="187">
        <f t="shared" si="1"/>
        <v>7</v>
      </c>
      <c r="F90" s="225" t="s">
        <v>673</v>
      </c>
      <c r="G90" s="186"/>
      <c r="H90" s="186">
        <v>0</v>
      </c>
      <c r="I90" s="186">
        <v>0</v>
      </c>
      <c r="J90" s="186"/>
      <c r="K90" s="186">
        <v>0</v>
      </c>
      <c r="L90" s="186">
        <v>0</v>
      </c>
      <c r="M90" s="186"/>
      <c r="N90" s="185">
        <v>1</v>
      </c>
      <c r="O90" s="185"/>
      <c r="P90" s="186">
        <v>6</v>
      </c>
      <c r="Q90" s="185">
        <v>0</v>
      </c>
    </row>
    <row r="91" spans="1:17" x14ac:dyDescent="0.2">
      <c r="A91" s="409" t="s">
        <v>527</v>
      </c>
      <c r="B91" s="409"/>
      <c r="C91" s="409"/>
      <c r="D91" s="409"/>
      <c r="E91" s="187">
        <f t="shared" si="1"/>
        <v>7</v>
      </c>
      <c r="F91" s="225" t="s">
        <v>673</v>
      </c>
      <c r="G91" s="186"/>
      <c r="H91" s="186">
        <v>0</v>
      </c>
      <c r="I91" s="186">
        <v>0</v>
      </c>
      <c r="J91" s="186"/>
      <c r="K91" s="186">
        <v>0</v>
      </c>
      <c r="L91" s="186">
        <v>0</v>
      </c>
      <c r="M91" s="186"/>
      <c r="N91" s="185">
        <v>2</v>
      </c>
      <c r="O91" s="185"/>
      <c r="P91" s="186">
        <v>5</v>
      </c>
      <c r="Q91" s="185">
        <v>0</v>
      </c>
    </row>
    <row r="92" spans="1:17" x14ac:dyDescent="0.2">
      <c r="A92" s="409" t="s">
        <v>526</v>
      </c>
      <c r="B92" s="409"/>
      <c r="C92" s="409"/>
      <c r="D92" s="409"/>
      <c r="E92" s="187">
        <f t="shared" si="1"/>
        <v>11</v>
      </c>
      <c r="F92" s="225" t="s">
        <v>673</v>
      </c>
      <c r="G92" s="186"/>
      <c r="H92" s="186">
        <v>0</v>
      </c>
      <c r="I92" s="186">
        <v>0</v>
      </c>
      <c r="J92" s="186"/>
      <c r="K92" s="186">
        <v>0</v>
      </c>
      <c r="L92" s="186">
        <v>0</v>
      </c>
      <c r="M92" s="186"/>
      <c r="N92" s="185">
        <v>4</v>
      </c>
      <c r="O92" s="185"/>
      <c r="P92" s="186">
        <v>7</v>
      </c>
      <c r="Q92" s="185">
        <v>0</v>
      </c>
    </row>
    <row r="93" spans="1:17" x14ac:dyDescent="0.2">
      <c r="A93" s="409" t="s">
        <v>525</v>
      </c>
      <c r="B93" s="409"/>
      <c r="C93" s="409"/>
      <c r="D93" s="409"/>
      <c r="E93" s="187">
        <f t="shared" si="1"/>
        <v>29</v>
      </c>
      <c r="F93" s="225" t="s">
        <v>673</v>
      </c>
      <c r="G93" s="186"/>
      <c r="H93" s="186">
        <v>0</v>
      </c>
      <c r="I93" s="186">
        <v>0</v>
      </c>
      <c r="J93" s="186"/>
      <c r="K93" s="186">
        <v>0</v>
      </c>
      <c r="L93" s="186">
        <v>0</v>
      </c>
      <c r="M93" s="186"/>
      <c r="N93" s="185">
        <v>0</v>
      </c>
      <c r="O93" s="185"/>
      <c r="P93" s="186">
        <v>29</v>
      </c>
      <c r="Q93" s="185">
        <v>0</v>
      </c>
    </row>
    <row r="94" spans="1:17" x14ac:dyDescent="0.2">
      <c r="A94" s="409" t="s">
        <v>524</v>
      </c>
      <c r="B94" s="409"/>
      <c r="C94" s="409"/>
      <c r="D94" s="409"/>
      <c r="E94" s="187">
        <f t="shared" si="1"/>
        <v>43</v>
      </c>
      <c r="F94" s="225" t="s">
        <v>673</v>
      </c>
      <c r="G94" s="186"/>
      <c r="H94" s="186">
        <v>1</v>
      </c>
      <c r="I94" s="186">
        <v>0</v>
      </c>
      <c r="J94" s="186"/>
      <c r="K94" s="186">
        <v>0</v>
      </c>
      <c r="L94" s="186">
        <v>0</v>
      </c>
      <c r="M94" s="186"/>
      <c r="N94" s="185">
        <v>10</v>
      </c>
      <c r="O94" s="185"/>
      <c r="P94" s="186">
        <v>32</v>
      </c>
      <c r="Q94" s="185">
        <v>0</v>
      </c>
    </row>
    <row r="95" spans="1:17" x14ac:dyDescent="0.2">
      <c r="A95" s="409" t="s">
        <v>523</v>
      </c>
      <c r="B95" s="409"/>
      <c r="C95" s="409"/>
      <c r="D95" s="409"/>
      <c r="E95" s="187">
        <f t="shared" si="1"/>
        <v>3</v>
      </c>
      <c r="F95" s="225" t="s">
        <v>673</v>
      </c>
      <c r="G95" s="186"/>
      <c r="H95" s="186">
        <v>0</v>
      </c>
      <c r="I95" s="186">
        <v>0</v>
      </c>
      <c r="J95" s="186"/>
      <c r="K95" s="186">
        <v>0</v>
      </c>
      <c r="L95" s="186">
        <v>0</v>
      </c>
      <c r="M95" s="186"/>
      <c r="N95" s="185">
        <v>0</v>
      </c>
      <c r="O95" s="185"/>
      <c r="P95" s="186">
        <v>3</v>
      </c>
      <c r="Q95" s="185">
        <v>0</v>
      </c>
    </row>
    <row r="96" spans="1:17" x14ac:dyDescent="0.2">
      <c r="A96" s="409" t="s">
        <v>522</v>
      </c>
      <c r="B96" s="409"/>
      <c r="C96" s="409"/>
      <c r="D96" s="409"/>
      <c r="E96" s="187">
        <f t="shared" si="1"/>
        <v>33</v>
      </c>
      <c r="F96" s="225" t="s">
        <v>673</v>
      </c>
      <c r="G96" s="186"/>
      <c r="H96" s="186">
        <v>0</v>
      </c>
      <c r="I96" s="186">
        <v>0</v>
      </c>
      <c r="J96" s="186"/>
      <c r="K96" s="186">
        <v>0</v>
      </c>
      <c r="L96" s="186">
        <v>0</v>
      </c>
      <c r="M96" s="186"/>
      <c r="N96" s="185">
        <v>2</v>
      </c>
      <c r="O96" s="185"/>
      <c r="P96" s="186">
        <v>31</v>
      </c>
      <c r="Q96" s="185">
        <v>0</v>
      </c>
    </row>
    <row r="97" spans="1:17" x14ac:dyDescent="0.2">
      <c r="A97" s="409" t="s">
        <v>521</v>
      </c>
      <c r="B97" s="409"/>
      <c r="C97" s="409"/>
      <c r="D97" s="409"/>
      <c r="E97" s="187">
        <f t="shared" si="1"/>
        <v>21</v>
      </c>
      <c r="F97" s="225" t="s">
        <v>673</v>
      </c>
      <c r="G97" s="186"/>
      <c r="H97" s="186">
        <v>0</v>
      </c>
      <c r="I97" s="186">
        <v>0</v>
      </c>
      <c r="J97" s="186"/>
      <c r="K97" s="186">
        <v>0</v>
      </c>
      <c r="L97" s="186">
        <v>0</v>
      </c>
      <c r="M97" s="186"/>
      <c r="N97" s="185">
        <v>2</v>
      </c>
      <c r="O97" s="185"/>
      <c r="P97" s="186">
        <v>19</v>
      </c>
      <c r="Q97" s="185">
        <v>0</v>
      </c>
    </row>
    <row r="98" spans="1:17" x14ac:dyDescent="0.2">
      <c r="A98" s="409" t="s">
        <v>520</v>
      </c>
      <c r="B98" s="409"/>
      <c r="C98" s="409"/>
      <c r="D98" s="409"/>
      <c r="E98" s="187">
        <f t="shared" si="1"/>
        <v>3</v>
      </c>
      <c r="F98" s="225" t="s">
        <v>673</v>
      </c>
      <c r="G98" s="186"/>
      <c r="H98" s="186">
        <v>0</v>
      </c>
      <c r="I98" s="186">
        <v>0</v>
      </c>
      <c r="J98" s="186"/>
      <c r="K98" s="186">
        <v>0</v>
      </c>
      <c r="L98" s="186">
        <v>0</v>
      </c>
      <c r="M98" s="186"/>
      <c r="N98" s="185">
        <v>0</v>
      </c>
      <c r="O98" s="185"/>
      <c r="P98" s="186">
        <v>3</v>
      </c>
      <c r="Q98" s="185">
        <v>0</v>
      </c>
    </row>
    <row r="99" spans="1:17" x14ac:dyDescent="0.2">
      <c r="A99" s="409" t="s">
        <v>519</v>
      </c>
      <c r="B99" s="409"/>
      <c r="C99" s="409"/>
      <c r="D99" s="409"/>
      <c r="E99" s="187">
        <f t="shared" si="1"/>
        <v>58</v>
      </c>
      <c r="F99" s="225" t="s">
        <v>673</v>
      </c>
      <c r="G99" s="186"/>
      <c r="H99" s="186">
        <v>1</v>
      </c>
      <c r="I99" s="186">
        <v>0</v>
      </c>
      <c r="J99" s="186"/>
      <c r="K99" s="186">
        <v>0</v>
      </c>
      <c r="L99" s="186">
        <v>0</v>
      </c>
      <c r="M99" s="186"/>
      <c r="N99" s="185">
        <v>42</v>
      </c>
      <c r="O99" s="185"/>
      <c r="P99" s="186">
        <v>15</v>
      </c>
      <c r="Q99" s="185">
        <v>0</v>
      </c>
    </row>
    <row r="100" spans="1:17" x14ac:dyDescent="0.2">
      <c r="A100" s="409" t="s">
        <v>518</v>
      </c>
      <c r="B100" s="409"/>
      <c r="C100" s="409"/>
      <c r="D100" s="409"/>
      <c r="E100" s="187">
        <f t="shared" si="1"/>
        <v>7</v>
      </c>
      <c r="F100" s="225" t="s">
        <v>673</v>
      </c>
      <c r="G100" s="186"/>
      <c r="H100" s="186">
        <v>0</v>
      </c>
      <c r="I100" s="186">
        <v>0</v>
      </c>
      <c r="J100" s="186"/>
      <c r="K100" s="186">
        <v>0</v>
      </c>
      <c r="L100" s="186">
        <v>0</v>
      </c>
      <c r="M100" s="186"/>
      <c r="N100" s="185">
        <v>0</v>
      </c>
      <c r="O100" s="185"/>
      <c r="P100" s="186">
        <v>7</v>
      </c>
      <c r="Q100" s="185">
        <v>0</v>
      </c>
    </row>
    <row r="101" spans="1:17" x14ac:dyDescent="0.2">
      <c r="A101" s="409" t="s">
        <v>517</v>
      </c>
      <c r="B101" s="409"/>
      <c r="C101" s="409"/>
      <c r="D101" s="409"/>
      <c r="E101" s="187">
        <f t="shared" si="1"/>
        <v>45</v>
      </c>
      <c r="F101" s="225" t="s">
        <v>673</v>
      </c>
      <c r="G101" s="186"/>
      <c r="H101" s="186">
        <v>0</v>
      </c>
      <c r="I101" s="186">
        <v>0</v>
      </c>
      <c r="J101" s="186"/>
      <c r="K101" s="186">
        <v>0</v>
      </c>
      <c r="L101" s="186">
        <v>0</v>
      </c>
      <c r="M101" s="186"/>
      <c r="N101" s="185">
        <v>8</v>
      </c>
      <c r="O101" s="185"/>
      <c r="P101" s="186">
        <v>37</v>
      </c>
      <c r="Q101" s="185">
        <v>0</v>
      </c>
    </row>
    <row r="102" spans="1:17" x14ac:dyDescent="0.2">
      <c r="A102" s="409" t="s">
        <v>516</v>
      </c>
      <c r="B102" s="409"/>
      <c r="C102" s="409"/>
      <c r="D102" s="409"/>
      <c r="E102" s="187">
        <f t="shared" si="1"/>
        <v>6</v>
      </c>
      <c r="F102" s="225" t="s">
        <v>673</v>
      </c>
      <c r="G102" s="186"/>
      <c r="H102" s="186">
        <v>0</v>
      </c>
      <c r="I102" s="186">
        <v>0</v>
      </c>
      <c r="J102" s="186"/>
      <c r="K102" s="186">
        <v>0</v>
      </c>
      <c r="L102" s="186">
        <v>0</v>
      </c>
      <c r="M102" s="186"/>
      <c r="N102" s="185">
        <v>0</v>
      </c>
      <c r="O102" s="185"/>
      <c r="P102" s="186">
        <v>6</v>
      </c>
      <c r="Q102" s="185">
        <v>0</v>
      </c>
    </row>
    <row r="103" spans="1:17" x14ac:dyDescent="0.2">
      <c r="A103" s="409" t="s">
        <v>515</v>
      </c>
      <c r="B103" s="409"/>
      <c r="C103" s="409"/>
      <c r="D103" s="409"/>
      <c r="E103" s="187">
        <f t="shared" si="1"/>
        <v>34</v>
      </c>
      <c r="F103" s="225" t="s">
        <v>673</v>
      </c>
      <c r="G103" s="186"/>
      <c r="H103" s="186">
        <v>1</v>
      </c>
      <c r="I103" s="186">
        <v>0</v>
      </c>
      <c r="J103" s="186"/>
      <c r="K103" s="186">
        <v>0</v>
      </c>
      <c r="L103" s="186">
        <v>0</v>
      </c>
      <c r="M103" s="186"/>
      <c r="N103" s="185">
        <v>5</v>
      </c>
      <c r="O103" s="185"/>
      <c r="P103" s="186">
        <v>28</v>
      </c>
      <c r="Q103" s="185">
        <v>0</v>
      </c>
    </row>
    <row r="104" spans="1:17" x14ac:dyDescent="0.2">
      <c r="A104" s="409" t="s">
        <v>514</v>
      </c>
      <c r="B104" s="409"/>
      <c r="C104" s="409"/>
      <c r="D104" s="409"/>
      <c r="E104" s="187">
        <f t="shared" si="1"/>
        <v>14</v>
      </c>
      <c r="F104" s="225" t="s">
        <v>673</v>
      </c>
      <c r="G104" s="186"/>
      <c r="H104" s="186">
        <v>1</v>
      </c>
      <c r="I104" s="186">
        <v>0</v>
      </c>
      <c r="J104" s="186"/>
      <c r="K104" s="186">
        <v>0</v>
      </c>
      <c r="L104" s="186">
        <v>0</v>
      </c>
      <c r="M104" s="186"/>
      <c r="N104" s="185">
        <v>6</v>
      </c>
      <c r="O104" s="185"/>
      <c r="P104" s="186">
        <v>7</v>
      </c>
      <c r="Q104" s="185">
        <v>0</v>
      </c>
    </row>
    <row r="105" spans="1:17" x14ac:dyDescent="0.2">
      <c r="A105" s="409" t="s">
        <v>513</v>
      </c>
      <c r="B105" s="409"/>
      <c r="C105" s="409"/>
      <c r="D105" s="409"/>
      <c r="E105" s="187">
        <f t="shared" si="1"/>
        <v>16</v>
      </c>
      <c r="F105" s="225" t="s">
        <v>673</v>
      </c>
      <c r="G105" s="186"/>
      <c r="H105" s="186">
        <v>0</v>
      </c>
      <c r="I105" s="186">
        <v>0</v>
      </c>
      <c r="J105" s="186"/>
      <c r="K105" s="186">
        <v>0</v>
      </c>
      <c r="L105" s="186">
        <v>0</v>
      </c>
      <c r="M105" s="186"/>
      <c r="N105" s="185">
        <v>5</v>
      </c>
      <c r="O105" s="185"/>
      <c r="P105" s="186">
        <v>11</v>
      </c>
      <c r="Q105" s="185">
        <v>0</v>
      </c>
    </row>
    <row r="106" spans="1:17" x14ac:dyDescent="0.2">
      <c r="A106" s="409" t="s">
        <v>512</v>
      </c>
      <c r="B106" s="409"/>
      <c r="C106" s="409"/>
      <c r="D106" s="409"/>
      <c r="E106" s="187">
        <f t="shared" si="1"/>
        <v>42</v>
      </c>
      <c r="F106" s="225" t="s">
        <v>673</v>
      </c>
      <c r="G106" s="186"/>
      <c r="H106" s="186">
        <v>0</v>
      </c>
      <c r="I106" s="186">
        <v>0</v>
      </c>
      <c r="J106" s="186"/>
      <c r="K106" s="186">
        <v>0</v>
      </c>
      <c r="L106" s="186">
        <v>0</v>
      </c>
      <c r="M106" s="186"/>
      <c r="N106" s="185">
        <v>0</v>
      </c>
      <c r="O106" s="185"/>
      <c r="P106" s="186">
        <v>42</v>
      </c>
      <c r="Q106" s="185">
        <v>0</v>
      </c>
    </row>
    <row r="107" spans="1:17" x14ac:dyDescent="0.2">
      <c r="A107" s="409" t="s">
        <v>688</v>
      </c>
      <c r="B107" s="409"/>
      <c r="C107" s="409"/>
      <c r="D107" s="409"/>
      <c r="E107" s="187">
        <f t="shared" si="1"/>
        <v>2</v>
      </c>
      <c r="F107" s="225" t="s">
        <v>673</v>
      </c>
      <c r="G107" s="186"/>
      <c r="H107" s="186">
        <v>0</v>
      </c>
      <c r="I107" s="186">
        <v>0</v>
      </c>
      <c r="J107" s="186"/>
      <c r="K107" s="186">
        <v>0</v>
      </c>
      <c r="L107" s="186">
        <v>0</v>
      </c>
      <c r="M107" s="186"/>
      <c r="N107" s="185">
        <v>0</v>
      </c>
      <c r="O107" s="185"/>
      <c r="P107" s="186">
        <v>2</v>
      </c>
      <c r="Q107" s="185">
        <v>0</v>
      </c>
    </row>
    <row r="108" spans="1:17" x14ac:dyDescent="0.2">
      <c r="A108" s="409" t="s">
        <v>511</v>
      </c>
      <c r="B108" s="409"/>
      <c r="C108" s="409"/>
      <c r="D108" s="409"/>
      <c r="E108" s="187">
        <f t="shared" si="1"/>
        <v>10</v>
      </c>
      <c r="F108" s="225" t="s">
        <v>673</v>
      </c>
      <c r="G108" s="186"/>
      <c r="H108" s="186">
        <v>0</v>
      </c>
      <c r="I108" s="186">
        <v>0</v>
      </c>
      <c r="J108" s="186"/>
      <c r="K108" s="186">
        <v>0</v>
      </c>
      <c r="L108" s="186">
        <v>0</v>
      </c>
      <c r="M108" s="186"/>
      <c r="N108" s="185">
        <v>6</v>
      </c>
      <c r="O108" s="185"/>
      <c r="P108" s="186">
        <v>4</v>
      </c>
      <c r="Q108" s="185">
        <v>0</v>
      </c>
    </row>
    <row r="109" spans="1:17" x14ac:dyDescent="0.2">
      <c r="A109" s="409" t="s">
        <v>510</v>
      </c>
      <c r="B109" s="409"/>
      <c r="C109" s="409"/>
      <c r="D109" s="409"/>
      <c r="E109" s="187">
        <f t="shared" si="1"/>
        <v>89</v>
      </c>
      <c r="F109" s="225" t="s">
        <v>673</v>
      </c>
      <c r="G109" s="186"/>
      <c r="H109" s="186">
        <v>3</v>
      </c>
      <c r="I109" s="186">
        <v>29</v>
      </c>
      <c r="J109" s="186"/>
      <c r="K109" s="186">
        <v>0</v>
      </c>
      <c r="L109" s="186">
        <v>0</v>
      </c>
      <c r="M109" s="186"/>
      <c r="N109" s="185">
        <v>11</v>
      </c>
      <c r="O109" s="185"/>
      <c r="P109" s="186">
        <v>46</v>
      </c>
      <c r="Q109" s="185">
        <v>0</v>
      </c>
    </row>
    <row r="110" spans="1:17" x14ac:dyDescent="0.2">
      <c r="A110" s="409" t="s">
        <v>689</v>
      </c>
      <c r="B110" s="409"/>
      <c r="C110" s="409"/>
      <c r="D110" s="409"/>
      <c r="E110" s="187">
        <f t="shared" si="1"/>
        <v>4</v>
      </c>
      <c r="F110" s="225" t="s">
        <v>673</v>
      </c>
      <c r="G110" s="186"/>
      <c r="H110" s="186">
        <v>0</v>
      </c>
      <c r="I110" s="186">
        <v>0</v>
      </c>
      <c r="J110" s="186"/>
      <c r="K110" s="186">
        <v>0</v>
      </c>
      <c r="L110" s="186">
        <v>0</v>
      </c>
      <c r="M110" s="186"/>
      <c r="N110" s="185">
        <v>0</v>
      </c>
      <c r="O110" s="185"/>
      <c r="P110" s="186">
        <v>4</v>
      </c>
      <c r="Q110" s="185">
        <v>0</v>
      </c>
    </row>
    <row r="111" spans="1:17" x14ac:dyDescent="0.2">
      <c r="A111" s="409" t="s">
        <v>509</v>
      </c>
      <c r="B111" s="409"/>
      <c r="C111" s="409"/>
      <c r="D111" s="409"/>
      <c r="E111" s="187">
        <f t="shared" si="1"/>
        <v>6</v>
      </c>
      <c r="F111" s="225" t="s">
        <v>673</v>
      </c>
      <c r="G111" s="186"/>
      <c r="H111" s="186">
        <v>0</v>
      </c>
      <c r="I111" s="186">
        <v>0</v>
      </c>
      <c r="J111" s="186"/>
      <c r="K111" s="186">
        <v>0</v>
      </c>
      <c r="L111" s="186">
        <v>0</v>
      </c>
      <c r="M111" s="186"/>
      <c r="N111" s="185">
        <v>0</v>
      </c>
      <c r="O111" s="185"/>
      <c r="P111" s="186">
        <v>6</v>
      </c>
      <c r="Q111" s="185">
        <v>0</v>
      </c>
    </row>
    <row r="112" spans="1:17" x14ac:dyDescent="0.2">
      <c r="A112" s="409" t="s">
        <v>508</v>
      </c>
      <c r="B112" s="409"/>
      <c r="C112" s="409"/>
      <c r="D112" s="409"/>
      <c r="E112" s="187">
        <f t="shared" si="1"/>
        <v>7</v>
      </c>
      <c r="F112" s="225" t="s">
        <v>673</v>
      </c>
      <c r="G112" s="186"/>
      <c r="H112" s="186">
        <v>1</v>
      </c>
      <c r="I112" s="186">
        <v>0</v>
      </c>
      <c r="J112" s="186"/>
      <c r="K112" s="186">
        <v>0</v>
      </c>
      <c r="L112" s="186">
        <v>0</v>
      </c>
      <c r="M112" s="186"/>
      <c r="N112" s="185">
        <v>0</v>
      </c>
      <c r="O112" s="185"/>
      <c r="P112" s="186">
        <v>6</v>
      </c>
      <c r="Q112" s="185">
        <v>0</v>
      </c>
    </row>
    <row r="113" spans="1:17" x14ac:dyDescent="0.2">
      <c r="A113" s="409" t="s">
        <v>690</v>
      </c>
      <c r="B113" s="409"/>
      <c r="C113" s="409"/>
      <c r="D113" s="409"/>
      <c r="E113" s="187">
        <f t="shared" si="1"/>
        <v>2</v>
      </c>
      <c r="F113" s="225" t="s">
        <v>673</v>
      </c>
      <c r="G113" s="186"/>
      <c r="H113" s="186">
        <v>0</v>
      </c>
      <c r="I113" s="186">
        <v>0</v>
      </c>
      <c r="J113" s="186"/>
      <c r="K113" s="186">
        <v>0</v>
      </c>
      <c r="L113" s="186">
        <v>0</v>
      </c>
      <c r="M113" s="186"/>
      <c r="N113" s="185">
        <v>2</v>
      </c>
      <c r="O113" s="185"/>
      <c r="P113" s="186">
        <v>0</v>
      </c>
      <c r="Q113" s="185">
        <v>0</v>
      </c>
    </row>
    <row r="114" spans="1:17" x14ac:dyDescent="0.2">
      <c r="A114" s="409" t="s">
        <v>691</v>
      </c>
      <c r="B114" s="409"/>
      <c r="C114" s="409"/>
      <c r="D114" s="409"/>
      <c r="E114" s="187">
        <f t="shared" si="1"/>
        <v>1</v>
      </c>
      <c r="F114" s="225" t="s">
        <v>673</v>
      </c>
      <c r="G114" s="186"/>
      <c r="H114" s="186">
        <v>0</v>
      </c>
      <c r="I114" s="186">
        <v>0</v>
      </c>
      <c r="J114" s="186"/>
      <c r="K114" s="186">
        <v>0</v>
      </c>
      <c r="L114" s="186">
        <v>0</v>
      </c>
      <c r="M114" s="186"/>
      <c r="N114" s="185">
        <v>1</v>
      </c>
      <c r="O114" s="185"/>
      <c r="P114" s="186">
        <v>0</v>
      </c>
      <c r="Q114" s="185">
        <v>0</v>
      </c>
    </row>
    <row r="115" spans="1:17" x14ac:dyDescent="0.2">
      <c r="A115" s="409" t="s">
        <v>507</v>
      </c>
      <c r="B115" s="409"/>
      <c r="C115" s="409"/>
      <c r="D115" s="409"/>
      <c r="E115" s="187">
        <f t="shared" si="1"/>
        <v>9</v>
      </c>
      <c r="F115" s="225" t="s">
        <v>673</v>
      </c>
      <c r="G115" s="186"/>
      <c r="H115" s="186">
        <v>0</v>
      </c>
      <c r="I115" s="186">
        <v>0</v>
      </c>
      <c r="J115" s="186"/>
      <c r="K115" s="186">
        <v>0</v>
      </c>
      <c r="L115" s="186">
        <v>0</v>
      </c>
      <c r="M115" s="186"/>
      <c r="N115" s="185">
        <v>2</v>
      </c>
      <c r="O115" s="185"/>
      <c r="P115" s="186">
        <v>7</v>
      </c>
      <c r="Q115" s="185">
        <v>0</v>
      </c>
    </row>
    <row r="116" spans="1:17" x14ac:dyDescent="0.2">
      <c r="A116" s="409" t="s">
        <v>506</v>
      </c>
      <c r="B116" s="409"/>
      <c r="C116" s="409"/>
      <c r="D116" s="409"/>
      <c r="E116" s="187">
        <f t="shared" si="1"/>
        <v>9</v>
      </c>
      <c r="F116" s="225" t="s">
        <v>673</v>
      </c>
      <c r="G116" s="186"/>
      <c r="H116" s="186">
        <v>0</v>
      </c>
      <c r="I116" s="186">
        <v>0</v>
      </c>
      <c r="J116" s="186"/>
      <c r="K116" s="186">
        <v>0</v>
      </c>
      <c r="L116" s="186">
        <v>0</v>
      </c>
      <c r="M116" s="186"/>
      <c r="N116" s="185">
        <v>4</v>
      </c>
      <c r="O116" s="185"/>
      <c r="P116" s="186">
        <v>5</v>
      </c>
      <c r="Q116" s="185">
        <v>0</v>
      </c>
    </row>
    <row r="117" spans="1:17" x14ac:dyDescent="0.2">
      <c r="A117" s="409" t="s">
        <v>505</v>
      </c>
      <c r="B117" s="409"/>
      <c r="C117" s="409"/>
      <c r="D117" s="409"/>
      <c r="E117" s="187">
        <f t="shared" si="1"/>
        <v>20</v>
      </c>
      <c r="F117" s="225" t="s">
        <v>673</v>
      </c>
      <c r="G117" s="186"/>
      <c r="H117" s="186">
        <v>0</v>
      </c>
      <c r="I117" s="186">
        <v>0</v>
      </c>
      <c r="J117" s="186"/>
      <c r="K117" s="186">
        <v>0</v>
      </c>
      <c r="L117" s="186">
        <v>0</v>
      </c>
      <c r="M117" s="186"/>
      <c r="N117" s="185">
        <v>2</v>
      </c>
      <c r="O117" s="185"/>
      <c r="P117" s="186">
        <v>18</v>
      </c>
      <c r="Q117" s="185">
        <v>0</v>
      </c>
    </row>
    <row r="118" spans="1:17" x14ac:dyDescent="0.2">
      <c r="A118" s="409" t="s">
        <v>504</v>
      </c>
      <c r="B118" s="409"/>
      <c r="C118" s="409"/>
      <c r="D118" s="409"/>
      <c r="E118" s="187">
        <f t="shared" si="1"/>
        <v>147</v>
      </c>
      <c r="F118" s="225" t="s">
        <v>673</v>
      </c>
      <c r="G118" s="186"/>
      <c r="H118" s="186">
        <v>20</v>
      </c>
      <c r="I118" s="186">
        <v>0</v>
      </c>
      <c r="J118" s="186"/>
      <c r="K118" s="186">
        <v>2</v>
      </c>
      <c r="L118" s="186">
        <v>0</v>
      </c>
      <c r="M118" s="186"/>
      <c r="N118" s="185">
        <v>0</v>
      </c>
      <c r="O118" s="185"/>
      <c r="P118" s="186">
        <v>125</v>
      </c>
      <c r="Q118" s="185">
        <v>0</v>
      </c>
    </row>
    <row r="119" spans="1:17" x14ac:dyDescent="0.2">
      <c r="A119" s="409" t="s">
        <v>692</v>
      </c>
      <c r="B119" s="409"/>
      <c r="C119" s="409"/>
      <c r="D119" s="409"/>
      <c r="E119" s="187">
        <f t="shared" si="1"/>
        <v>7</v>
      </c>
      <c r="F119" s="225" t="s">
        <v>673</v>
      </c>
      <c r="G119" s="186"/>
      <c r="H119" s="186">
        <v>0</v>
      </c>
      <c r="I119" s="186">
        <v>0</v>
      </c>
      <c r="J119" s="186"/>
      <c r="K119" s="186">
        <v>0</v>
      </c>
      <c r="L119" s="186">
        <v>0</v>
      </c>
      <c r="M119" s="186"/>
      <c r="N119" s="185">
        <v>3</v>
      </c>
      <c r="O119" s="185"/>
      <c r="P119" s="186">
        <v>4</v>
      </c>
      <c r="Q119" s="185">
        <v>0</v>
      </c>
    </row>
    <row r="120" spans="1:17" x14ac:dyDescent="0.2">
      <c r="A120" s="409" t="s">
        <v>693</v>
      </c>
      <c r="B120" s="409"/>
      <c r="C120" s="409"/>
      <c r="D120" s="409"/>
      <c r="E120" s="187">
        <f t="shared" si="1"/>
        <v>39</v>
      </c>
      <c r="F120" s="225" t="s">
        <v>673</v>
      </c>
      <c r="G120" s="186"/>
      <c r="H120" s="186">
        <v>0</v>
      </c>
      <c r="I120" s="186">
        <v>0</v>
      </c>
      <c r="J120" s="186"/>
      <c r="K120" s="186">
        <v>0</v>
      </c>
      <c r="L120" s="186">
        <v>0</v>
      </c>
      <c r="M120" s="186"/>
      <c r="N120" s="185">
        <v>3</v>
      </c>
      <c r="O120" s="185"/>
      <c r="P120" s="186">
        <v>36</v>
      </c>
      <c r="Q120" s="185">
        <v>0</v>
      </c>
    </row>
    <row r="121" spans="1:17" x14ac:dyDescent="0.2">
      <c r="A121" s="409" t="s">
        <v>503</v>
      </c>
      <c r="B121" s="409"/>
      <c r="C121" s="409"/>
      <c r="D121" s="409"/>
      <c r="E121" s="187">
        <f t="shared" si="1"/>
        <v>27</v>
      </c>
      <c r="F121" s="225" t="s">
        <v>673</v>
      </c>
      <c r="G121" s="186"/>
      <c r="H121" s="186">
        <v>1</v>
      </c>
      <c r="I121" s="186">
        <v>0</v>
      </c>
      <c r="J121" s="186"/>
      <c r="K121" s="186">
        <v>0</v>
      </c>
      <c r="L121" s="186">
        <v>0</v>
      </c>
      <c r="M121" s="186"/>
      <c r="N121" s="185">
        <v>0</v>
      </c>
      <c r="O121" s="185"/>
      <c r="P121" s="186">
        <v>26</v>
      </c>
      <c r="Q121" s="185">
        <v>0</v>
      </c>
    </row>
    <row r="122" spans="1:17" x14ac:dyDescent="0.2">
      <c r="A122" s="409" t="s">
        <v>694</v>
      </c>
      <c r="B122" s="409"/>
      <c r="C122" s="409"/>
      <c r="D122" s="409"/>
      <c r="E122" s="187">
        <f t="shared" si="1"/>
        <v>3</v>
      </c>
      <c r="F122" s="225" t="s">
        <v>673</v>
      </c>
      <c r="G122" s="186"/>
      <c r="H122" s="186">
        <v>0</v>
      </c>
      <c r="I122" s="186">
        <v>0</v>
      </c>
      <c r="J122" s="186"/>
      <c r="K122" s="186">
        <v>0</v>
      </c>
      <c r="L122" s="186">
        <v>0</v>
      </c>
      <c r="M122" s="186"/>
      <c r="N122" s="185">
        <v>0</v>
      </c>
      <c r="O122" s="185"/>
      <c r="P122" s="186">
        <v>3</v>
      </c>
      <c r="Q122" s="185">
        <v>0</v>
      </c>
    </row>
    <row r="123" spans="1:17" x14ac:dyDescent="0.2">
      <c r="A123" s="409" t="s">
        <v>502</v>
      </c>
      <c r="B123" s="409"/>
      <c r="C123" s="409"/>
      <c r="D123" s="409"/>
      <c r="E123" s="187">
        <f t="shared" si="1"/>
        <v>330</v>
      </c>
      <c r="F123" s="225" t="s">
        <v>673</v>
      </c>
      <c r="G123" s="186"/>
      <c r="H123" s="186">
        <v>22</v>
      </c>
      <c r="I123" s="186">
        <v>176</v>
      </c>
      <c r="J123" s="186"/>
      <c r="K123" s="186">
        <v>0</v>
      </c>
      <c r="L123" s="186">
        <v>0</v>
      </c>
      <c r="M123" s="186"/>
      <c r="N123" s="185">
        <v>11</v>
      </c>
      <c r="O123" s="185"/>
      <c r="P123" s="186">
        <v>121</v>
      </c>
      <c r="Q123" s="185">
        <v>0</v>
      </c>
    </row>
    <row r="124" spans="1:17" x14ac:dyDescent="0.2">
      <c r="A124" s="409" t="s">
        <v>501</v>
      </c>
      <c r="B124" s="409"/>
      <c r="C124" s="409"/>
      <c r="D124" s="409"/>
      <c r="E124" s="187">
        <f t="shared" si="1"/>
        <v>69</v>
      </c>
      <c r="F124" s="225" t="s">
        <v>673</v>
      </c>
      <c r="G124" s="186"/>
      <c r="H124" s="186">
        <v>3</v>
      </c>
      <c r="I124" s="186">
        <v>0</v>
      </c>
      <c r="J124" s="186"/>
      <c r="K124" s="186">
        <v>0</v>
      </c>
      <c r="L124" s="186">
        <v>0</v>
      </c>
      <c r="M124" s="186"/>
      <c r="N124" s="185">
        <v>4</v>
      </c>
      <c r="O124" s="185"/>
      <c r="P124" s="186">
        <v>62</v>
      </c>
      <c r="Q124" s="185">
        <v>0</v>
      </c>
    </row>
    <row r="125" spans="1:17" x14ac:dyDescent="0.2">
      <c r="A125" s="409" t="s">
        <v>695</v>
      </c>
      <c r="B125" s="409"/>
      <c r="C125" s="409"/>
      <c r="D125" s="409"/>
      <c r="E125" s="187">
        <f t="shared" si="1"/>
        <v>4</v>
      </c>
      <c r="F125" s="225" t="s">
        <v>673</v>
      </c>
      <c r="G125" s="186"/>
      <c r="H125" s="186">
        <v>0</v>
      </c>
      <c r="I125" s="186">
        <v>0</v>
      </c>
      <c r="J125" s="186"/>
      <c r="K125" s="186">
        <v>0</v>
      </c>
      <c r="L125" s="186">
        <v>0</v>
      </c>
      <c r="M125" s="186"/>
      <c r="N125" s="185">
        <v>2</v>
      </c>
      <c r="O125" s="185"/>
      <c r="P125" s="186">
        <v>2</v>
      </c>
      <c r="Q125" s="185">
        <v>0</v>
      </c>
    </row>
    <row r="126" spans="1:17" x14ac:dyDescent="0.2">
      <c r="A126" s="409" t="s">
        <v>500</v>
      </c>
      <c r="B126" s="409"/>
      <c r="C126" s="409"/>
      <c r="D126" s="409"/>
      <c r="E126" s="187">
        <f t="shared" si="1"/>
        <v>22</v>
      </c>
      <c r="F126" s="225" t="s">
        <v>673</v>
      </c>
      <c r="G126" s="186"/>
      <c r="H126" s="186">
        <v>0</v>
      </c>
      <c r="I126" s="186">
        <v>7</v>
      </c>
      <c r="J126" s="186"/>
      <c r="K126" s="186">
        <v>0</v>
      </c>
      <c r="L126" s="186">
        <v>0</v>
      </c>
      <c r="M126" s="186"/>
      <c r="N126" s="185">
        <v>1</v>
      </c>
      <c r="O126" s="185"/>
      <c r="P126" s="186">
        <v>14</v>
      </c>
      <c r="Q126" s="185">
        <v>0</v>
      </c>
    </row>
    <row r="127" spans="1:17" ht="22.5" customHeight="1" x14ac:dyDescent="0.2">
      <c r="A127" s="424" t="s">
        <v>499</v>
      </c>
      <c r="B127" s="409"/>
      <c r="C127" s="409"/>
      <c r="D127" s="409"/>
      <c r="E127" s="333">
        <f t="shared" si="1"/>
        <v>61</v>
      </c>
      <c r="F127" s="355" t="s">
        <v>673</v>
      </c>
      <c r="G127" s="246"/>
      <c r="H127" s="246">
        <v>0</v>
      </c>
      <c r="I127" s="246">
        <v>49</v>
      </c>
      <c r="J127" s="246"/>
      <c r="K127" s="246">
        <v>0</v>
      </c>
      <c r="L127" s="246">
        <v>0</v>
      </c>
      <c r="M127" s="246"/>
      <c r="N127" s="334">
        <v>0</v>
      </c>
      <c r="O127" s="334"/>
      <c r="P127" s="246">
        <v>12</v>
      </c>
      <c r="Q127" s="334">
        <v>0</v>
      </c>
    </row>
    <row r="128" spans="1:17" x14ac:dyDescent="0.2">
      <c r="A128" s="409" t="s">
        <v>498</v>
      </c>
      <c r="B128" s="409"/>
      <c r="C128" s="409"/>
      <c r="D128" s="409"/>
      <c r="E128" s="187">
        <f t="shared" si="1"/>
        <v>35</v>
      </c>
      <c r="F128" s="225" t="s">
        <v>673</v>
      </c>
      <c r="G128" s="186"/>
      <c r="H128" s="186">
        <v>0</v>
      </c>
      <c r="I128" s="186">
        <v>0</v>
      </c>
      <c r="J128" s="186"/>
      <c r="K128" s="186">
        <v>0</v>
      </c>
      <c r="L128" s="186">
        <v>0</v>
      </c>
      <c r="M128" s="186"/>
      <c r="N128" s="185">
        <v>4</v>
      </c>
      <c r="O128" s="185"/>
      <c r="P128" s="186">
        <v>31</v>
      </c>
      <c r="Q128" s="185">
        <v>0</v>
      </c>
    </row>
    <row r="129" spans="1:17" x14ac:dyDescent="0.2">
      <c r="A129" s="409" t="s">
        <v>696</v>
      </c>
      <c r="B129" s="409"/>
      <c r="C129" s="409"/>
      <c r="D129" s="409"/>
      <c r="E129" s="187">
        <f t="shared" si="1"/>
        <v>6</v>
      </c>
      <c r="F129" s="225" t="s">
        <v>673</v>
      </c>
      <c r="G129" s="186"/>
      <c r="H129" s="186">
        <v>0</v>
      </c>
      <c r="I129" s="186">
        <v>0</v>
      </c>
      <c r="J129" s="186"/>
      <c r="K129" s="186">
        <v>0</v>
      </c>
      <c r="L129" s="186">
        <v>0</v>
      </c>
      <c r="M129" s="186"/>
      <c r="N129" s="185">
        <v>1</v>
      </c>
      <c r="O129" s="185"/>
      <c r="P129" s="186">
        <v>5</v>
      </c>
      <c r="Q129" s="185">
        <v>0</v>
      </c>
    </row>
    <row r="130" spans="1:17" x14ac:dyDescent="0.2">
      <c r="A130" s="409" t="s">
        <v>497</v>
      </c>
      <c r="B130" s="409"/>
      <c r="C130" s="409"/>
      <c r="D130" s="409"/>
      <c r="E130" s="187">
        <f t="shared" si="1"/>
        <v>67</v>
      </c>
      <c r="F130" s="225" t="s">
        <v>673</v>
      </c>
      <c r="G130" s="186"/>
      <c r="H130" s="186">
        <v>13</v>
      </c>
      <c r="I130" s="186">
        <v>20</v>
      </c>
      <c r="J130" s="186"/>
      <c r="K130" s="186">
        <v>0</v>
      </c>
      <c r="L130" s="186">
        <v>0</v>
      </c>
      <c r="M130" s="186"/>
      <c r="N130" s="185">
        <v>1</v>
      </c>
      <c r="O130" s="185"/>
      <c r="P130" s="186">
        <v>33</v>
      </c>
      <c r="Q130" s="185">
        <v>0</v>
      </c>
    </row>
    <row r="131" spans="1:17" x14ac:dyDescent="0.2">
      <c r="A131" s="409" t="s">
        <v>496</v>
      </c>
      <c r="B131" s="409"/>
      <c r="C131" s="409"/>
      <c r="D131" s="409"/>
      <c r="E131" s="187">
        <f t="shared" si="1"/>
        <v>13</v>
      </c>
      <c r="F131" s="225" t="s">
        <v>673</v>
      </c>
      <c r="G131" s="186"/>
      <c r="H131" s="186">
        <v>1</v>
      </c>
      <c r="I131" s="186">
        <v>0</v>
      </c>
      <c r="J131" s="186"/>
      <c r="K131" s="186">
        <v>0</v>
      </c>
      <c r="L131" s="186">
        <v>0</v>
      </c>
      <c r="M131" s="186"/>
      <c r="N131" s="185">
        <v>1</v>
      </c>
      <c r="O131" s="185"/>
      <c r="P131" s="186">
        <v>11</v>
      </c>
      <c r="Q131" s="185">
        <v>0</v>
      </c>
    </row>
    <row r="132" spans="1:17" x14ac:dyDescent="0.2">
      <c r="A132" s="409" t="s">
        <v>495</v>
      </c>
      <c r="B132" s="409"/>
      <c r="C132" s="409"/>
      <c r="D132" s="409"/>
      <c r="E132" s="187">
        <f t="shared" si="1"/>
        <v>20</v>
      </c>
      <c r="F132" s="225" t="s">
        <v>673</v>
      </c>
      <c r="G132" s="186"/>
      <c r="H132" s="186">
        <v>1</v>
      </c>
      <c r="I132" s="186">
        <v>6</v>
      </c>
      <c r="J132" s="186"/>
      <c r="K132" s="186">
        <v>0</v>
      </c>
      <c r="L132" s="186">
        <v>0</v>
      </c>
      <c r="M132" s="186"/>
      <c r="N132" s="185">
        <v>1</v>
      </c>
      <c r="O132" s="185"/>
      <c r="P132" s="186">
        <v>12</v>
      </c>
      <c r="Q132" s="185">
        <v>0</v>
      </c>
    </row>
    <row r="133" spans="1:17" ht="11.25" customHeight="1" x14ac:dyDescent="0.2">
      <c r="A133" s="409" t="s">
        <v>494</v>
      </c>
      <c r="B133" s="409"/>
      <c r="C133" s="409"/>
      <c r="D133" s="409"/>
      <c r="E133" s="187">
        <f t="shared" si="1"/>
        <v>65</v>
      </c>
      <c r="F133" s="225" t="s">
        <v>673</v>
      </c>
      <c r="G133" s="186"/>
      <c r="H133" s="186">
        <v>0</v>
      </c>
      <c r="I133" s="186">
        <v>0</v>
      </c>
      <c r="J133" s="186"/>
      <c r="K133" s="186">
        <v>0</v>
      </c>
      <c r="L133" s="186">
        <v>0</v>
      </c>
      <c r="M133" s="186"/>
      <c r="N133" s="185">
        <v>0</v>
      </c>
      <c r="O133" s="185"/>
      <c r="P133" s="186">
        <v>65</v>
      </c>
      <c r="Q133" s="185">
        <v>0</v>
      </c>
    </row>
    <row r="134" spans="1:17" x14ac:dyDescent="0.2">
      <c r="A134" s="410" t="s">
        <v>493</v>
      </c>
      <c r="B134" s="409"/>
      <c r="C134" s="409"/>
      <c r="D134" s="409"/>
      <c r="E134" s="187">
        <f t="shared" si="1"/>
        <v>10</v>
      </c>
      <c r="F134" s="225" t="s">
        <v>673</v>
      </c>
      <c r="G134" s="186"/>
      <c r="H134" s="186">
        <v>0</v>
      </c>
      <c r="I134" s="186">
        <v>0</v>
      </c>
      <c r="J134" s="186"/>
      <c r="K134" s="186">
        <v>0</v>
      </c>
      <c r="L134" s="186">
        <v>0</v>
      </c>
      <c r="M134" s="186"/>
      <c r="N134" s="185">
        <v>3</v>
      </c>
      <c r="O134" s="185"/>
      <c r="P134" s="186">
        <v>7</v>
      </c>
      <c r="Q134" s="185">
        <v>0</v>
      </c>
    </row>
    <row r="135" spans="1:17" x14ac:dyDescent="0.2">
      <c r="A135" s="410" t="s">
        <v>636</v>
      </c>
      <c r="B135" s="409"/>
      <c r="C135" s="409"/>
      <c r="D135" s="409"/>
      <c r="E135" s="187">
        <f t="shared" si="1"/>
        <v>192</v>
      </c>
      <c r="F135" s="225" t="s">
        <v>673</v>
      </c>
      <c r="G135" s="186"/>
      <c r="H135" s="186">
        <v>91</v>
      </c>
      <c r="I135" s="186">
        <v>0</v>
      </c>
      <c r="J135" s="186"/>
      <c r="K135" s="186">
        <v>0</v>
      </c>
      <c r="L135" s="186">
        <v>0</v>
      </c>
      <c r="M135" s="186"/>
      <c r="N135" s="185">
        <v>56</v>
      </c>
      <c r="O135" s="185"/>
      <c r="P135" s="186">
        <v>45</v>
      </c>
      <c r="Q135" s="185">
        <v>0</v>
      </c>
    </row>
    <row r="136" spans="1:17" x14ac:dyDescent="0.2">
      <c r="A136" s="410" t="s">
        <v>492</v>
      </c>
      <c r="B136" s="409"/>
      <c r="C136" s="409"/>
      <c r="D136" s="409"/>
      <c r="E136" s="187">
        <f t="shared" si="1"/>
        <v>3</v>
      </c>
      <c r="F136" s="225" t="s">
        <v>673</v>
      </c>
      <c r="G136" s="186"/>
      <c r="H136" s="186">
        <v>0</v>
      </c>
      <c r="I136" s="186">
        <v>0</v>
      </c>
      <c r="J136" s="186"/>
      <c r="K136" s="186">
        <v>0</v>
      </c>
      <c r="L136" s="186">
        <v>0</v>
      </c>
      <c r="M136" s="186"/>
      <c r="N136" s="185">
        <v>0</v>
      </c>
      <c r="O136" s="185"/>
      <c r="P136" s="186">
        <v>3</v>
      </c>
      <c r="Q136" s="185">
        <v>0</v>
      </c>
    </row>
    <row r="137" spans="1:17" x14ac:dyDescent="0.2">
      <c r="A137" s="409" t="s">
        <v>491</v>
      </c>
      <c r="B137" s="409"/>
      <c r="C137" s="409"/>
      <c r="D137" s="409"/>
      <c r="E137" s="187">
        <f t="shared" si="1"/>
        <v>9</v>
      </c>
      <c r="F137" s="225" t="s">
        <v>673</v>
      </c>
      <c r="G137" s="186"/>
      <c r="H137" s="186">
        <v>0</v>
      </c>
      <c r="I137" s="186">
        <v>0</v>
      </c>
      <c r="J137" s="186"/>
      <c r="K137" s="186">
        <v>0</v>
      </c>
      <c r="L137" s="186">
        <v>0</v>
      </c>
      <c r="M137" s="186"/>
      <c r="N137" s="185">
        <v>0</v>
      </c>
      <c r="O137" s="185"/>
      <c r="P137" s="186">
        <v>9</v>
      </c>
      <c r="Q137" s="185">
        <v>0</v>
      </c>
    </row>
    <row r="138" spans="1:17" x14ac:dyDescent="0.2">
      <c r="A138" s="409" t="s">
        <v>490</v>
      </c>
      <c r="B138" s="409"/>
      <c r="C138" s="409"/>
      <c r="D138" s="409"/>
      <c r="E138" s="187">
        <f t="shared" ref="E138:E201" si="2">SUM(F138:Q138)</f>
        <v>37</v>
      </c>
      <c r="F138" s="225" t="s">
        <v>673</v>
      </c>
      <c r="G138" s="186"/>
      <c r="H138" s="186">
        <v>1</v>
      </c>
      <c r="I138" s="186">
        <v>0</v>
      </c>
      <c r="J138" s="186"/>
      <c r="K138" s="186">
        <v>0</v>
      </c>
      <c r="L138" s="186">
        <v>0</v>
      </c>
      <c r="M138" s="186"/>
      <c r="N138" s="185">
        <v>5</v>
      </c>
      <c r="O138" s="185"/>
      <c r="P138" s="186">
        <v>31</v>
      </c>
      <c r="Q138" s="185">
        <v>0</v>
      </c>
    </row>
    <row r="139" spans="1:17" x14ac:dyDescent="0.2">
      <c r="A139" s="409" t="s">
        <v>489</v>
      </c>
      <c r="B139" s="409"/>
      <c r="C139" s="409"/>
      <c r="D139" s="409"/>
      <c r="E139" s="187">
        <f t="shared" si="2"/>
        <v>9</v>
      </c>
      <c r="F139" s="225" t="s">
        <v>673</v>
      </c>
      <c r="G139" s="186"/>
      <c r="H139" s="186">
        <v>0</v>
      </c>
      <c r="I139" s="186">
        <v>0</v>
      </c>
      <c r="J139" s="186"/>
      <c r="K139" s="186">
        <v>0</v>
      </c>
      <c r="L139" s="186">
        <v>0</v>
      </c>
      <c r="M139" s="186"/>
      <c r="N139" s="185">
        <v>2</v>
      </c>
      <c r="O139" s="185"/>
      <c r="P139" s="186">
        <v>7</v>
      </c>
      <c r="Q139" s="185">
        <v>0</v>
      </c>
    </row>
    <row r="140" spans="1:17" x14ac:dyDescent="0.2">
      <c r="A140" s="409" t="s">
        <v>488</v>
      </c>
      <c r="B140" s="409"/>
      <c r="C140" s="409"/>
      <c r="D140" s="409"/>
      <c r="E140" s="187">
        <f t="shared" si="2"/>
        <v>88</v>
      </c>
      <c r="F140" s="225" t="s">
        <v>673</v>
      </c>
      <c r="G140" s="186"/>
      <c r="H140" s="186">
        <v>10</v>
      </c>
      <c r="I140" s="186">
        <v>0</v>
      </c>
      <c r="J140" s="186"/>
      <c r="K140" s="186">
        <v>0</v>
      </c>
      <c r="L140" s="186">
        <v>0</v>
      </c>
      <c r="M140" s="186"/>
      <c r="N140" s="185">
        <v>2</v>
      </c>
      <c r="O140" s="185"/>
      <c r="P140" s="186">
        <v>76</v>
      </c>
      <c r="Q140" s="185">
        <v>0</v>
      </c>
    </row>
    <row r="141" spans="1:17" x14ac:dyDescent="0.2">
      <c r="A141" s="409" t="s">
        <v>487</v>
      </c>
      <c r="B141" s="409"/>
      <c r="C141" s="409"/>
      <c r="D141" s="409"/>
      <c r="E141" s="187">
        <f t="shared" si="2"/>
        <v>136</v>
      </c>
      <c r="F141" s="225" t="s">
        <v>673</v>
      </c>
      <c r="G141" s="186"/>
      <c r="H141" s="186">
        <v>3</v>
      </c>
      <c r="I141" s="186">
        <v>5</v>
      </c>
      <c r="J141" s="186"/>
      <c r="K141" s="186">
        <v>0</v>
      </c>
      <c r="L141" s="186">
        <v>0</v>
      </c>
      <c r="M141" s="186"/>
      <c r="N141" s="185">
        <v>46</v>
      </c>
      <c r="O141" s="185"/>
      <c r="P141" s="186">
        <v>82</v>
      </c>
      <c r="Q141" s="185">
        <v>0</v>
      </c>
    </row>
    <row r="142" spans="1:17" x14ac:dyDescent="0.2">
      <c r="A142" s="409" t="s">
        <v>486</v>
      </c>
      <c r="B142" s="409"/>
      <c r="C142" s="409"/>
      <c r="D142" s="409"/>
      <c r="E142" s="187">
        <f t="shared" si="2"/>
        <v>16</v>
      </c>
      <c r="F142" s="225" t="s">
        <v>673</v>
      </c>
      <c r="G142" s="186"/>
      <c r="H142" s="186">
        <v>1</v>
      </c>
      <c r="I142" s="186">
        <v>0</v>
      </c>
      <c r="J142" s="186"/>
      <c r="K142" s="186">
        <v>0</v>
      </c>
      <c r="L142" s="186">
        <v>0</v>
      </c>
      <c r="M142" s="186"/>
      <c r="N142" s="185">
        <v>4</v>
      </c>
      <c r="O142" s="185"/>
      <c r="P142" s="186">
        <v>11</v>
      </c>
      <c r="Q142" s="185">
        <v>0</v>
      </c>
    </row>
    <row r="143" spans="1:17" x14ac:dyDescent="0.2">
      <c r="A143" s="409" t="s">
        <v>485</v>
      </c>
      <c r="B143" s="409"/>
      <c r="C143" s="409"/>
      <c r="D143" s="409"/>
      <c r="E143" s="187">
        <f t="shared" si="2"/>
        <v>10</v>
      </c>
      <c r="F143" s="225" t="s">
        <v>673</v>
      </c>
      <c r="G143" s="186"/>
      <c r="H143" s="186">
        <v>0</v>
      </c>
      <c r="I143" s="186">
        <v>0</v>
      </c>
      <c r="J143" s="186"/>
      <c r="K143" s="186">
        <v>0</v>
      </c>
      <c r="L143" s="186">
        <v>0</v>
      </c>
      <c r="M143" s="186"/>
      <c r="N143" s="185">
        <v>3</v>
      </c>
      <c r="O143" s="185"/>
      <c r="P143" s="186">
        <v>7</v>
      </c>
      <c r="Q143" s="185">
        <v>0</v>
      </c>
    </row>
    <row r="144" spans="1:17" x14ac:dyDescent="0.2">
      <c r="A144" s="409" t="s">
        <v>484</v>
      </c>
      <c r="B144" s="409"/>
      <c r="C144" s="409"/>
      <c r="D144" s="409"/>
      <c r="E144" s="187">
        <f t="shared" si="2"/>
        <v>59</v>
      </c>
      <c r="F144" s="225" t="s">
        <v>673</v>
      </c>
      <c r="G144" s="186"/>
      <c r="H144" s="186">
        <v>3</v>
      </c>
      <c r="I144" s="186">
        <v>0</v>
      </c>
      <c r="J144" s="186"/>
      <c r="K144" s="186">
        <v>2</v>
      </c>
      <c r="L144" s="186">
        <v>0</v>
      </c>
      <c r="M144" s="186"/>
      <c r="N144" s="185">
        <v>3</v>
      </c>
      <c r="O144" s="185"/>
      <c r="P144" s="186">
        <v>51</v>
      </c>
      <c r="Q144" s="185">
        <v>0</v>
      </c>
    </row>
    <row r="145" spans="1:17" x14ac:dyDescent="0.2">
      <c r="A145" s="409" t="s">
        <v>483</v>
      </c>
      <c r="B145" s="409"/>
      <c r="C145" s="409"/>
      <c r="D145" s="409"/>
      <c r="E145" s="187">
        <f t="shared" si="2"/>
        <v>48</v>
      </c>
      <c r="F145" s="225" t="s">
        <v>673</v>
      </c>
      <c r="G145" s="186"/>
      <c r="H145" s="186">
        <v>1</v>
      </c>
      <c r="I145" s="186">
        <v>0</v>
      </c>
      <c r="J145" s="186"/>
      <c r="K145" s="186">
        <v>0</v>
      </c>
      <c r="L145" s="186">
        <v>0</v>
      </c>
      <c r="M145" s="186"/>
      <c r="N145" s="185">
        <v>3</v>
      </c>
      <c r="O145" s="185"/>
      <c r="P145" s="186">
        <v>44</v>
      </c>
      <c r="Q145" s="185">
        <v>0</v>
      </c>
    </row>
    <row r="146" spans="1:17" x14ac:dyDescent="0.2">
      <c r="A146" s="409" t="s">
        <v>482</v>
      </c>
      <c r="B146" s="409"/>
      <c r="C146" s="409"/>
      <c r="D146" s="409"/>
      <c r="E146" s="187">
        <f t="shared" si="2"/>
        <v>33</v>
      </c>
      <c r="F146" s="225" t="s">
        <v>673</v>
      </c>
      <c r="G146" s="186"/>
      <c r="H146" s="186">
        <v>1</v>
      </c>
      <c r="I146" s="186">
        <v>0</v>
      </c>
      <c r="J146" s="186"/>
      <c r="K146" s="186">
        <v>0</v>
      </c>
      <c r="L146" s="186">
        <v>0</v>
      </c>
      <c r="M146" s="186"/>
      <c r="N146" s="185">
        <v>9</v>
      </c>
      <c r="O146" s="185"/>
      <c r="P146" s="186">
        <v>23</v>
      </c>
      <c r="Q146" s="185">
        <v>0</v>
      </c>
    </row>
    <row r="147" spans="1:17" x14ac:dyDescent="0.2">
      <c r="A147" s="409" t="s">
        <v>481</v>
      </c>
      <c r="B147" s="409"/>
      <c r="C147" s="409"/>
      <c r="D147" s="409"/>
      <c r="E147" s="187">
        <f t="shared" si="2"/>
        <v>480</v>
      </c>
      <c r="F147" s="225" t="s">
        <v>673</v>
      </c>
      <c r="G147" s="186"/>
      <c r="H147" s="186">
        <v>91</v>
      </c>
      <c r="I147" s="186">
        <v>156</v>
      </c>
      <c r="J147" s="186"/>
      <c r="K147" s="186">
        <v>0</v>
      </c>
      <c r="L147" s="186">
        <v>0</v>
      </c>
      <c r="M147" s="186"/>
      <c r="N147" s="185">
        <v>0</v>
      </c>
      <c r="O147" s="185"/>
      <c r="P147" s="186">
        <v>233</v>
      </c>
      <c r="Q147" s="185">
        <v>0</v>
      </c>
    </row>
    <row r="148" spans="1:17" x14ac:dyDescent="0.2">
      <c r="A148" s="409" t="s">
        <v>480</v>
      </c>
      <c r="B148" s="409"/>
      <c r="C148" s="409"/>
      <c r="D148" s="409"/>
      <c r="E148" s="187">
        <f t="shared" si="2"/>
        <v>33</v>
      </c>
      <c r="F148" s="225" t="s">
        <v>673</v>
      </c>
      <c r="G148" s="186"/>
      <c r="H148" s="186">
        <v>1</v>
      </c>
      <c r="I148" s="186">
        <v>4</v>
      </c>
      <c r="J148" s="186"/>
      <c r="K148" s="186">
        <v>1</v>
      </c>
      <c r="L148" s="186">
        <v>0</v>
      </c>
      <c r="M148" s="186"/>
      <c r="N148" s="185">
        <v>2</v>
      </c>
      <c r="O148" s="185"/>
      <c r="P148" s="186">
        <v>25</v>
      </c>
      <c r="Q148" s="185">
        <v>0</v>
      </c>
    </row>
    <row r="149" spans="1:17" x14ac:dyDescent="0.2">
      <c r="A149" s="409" t="s">
        <v>479</v>
      </c>
      <c r="B149" s="409"/>
      <c r="C149" s="409"/>
      <c r="D149" s="409"/>
      <c r="E149" s="187">
        <f t="shared" si="2"/>
        <v>5</v>
      </c>
      <c r="F149" s="225" t="s">
        <v>673</v>
      </c>
      <c r="G149" s="186"/>
      <c r="H149" s="186">
        <v>2</v>
      </c>
      <c r="I149" s="186">
        <v>0</v>
      </c>
      <c r="J149" s="186"/>
      <c r="K149" s="186">
        <v>0</v>
      </c>
      <c r="L149" s="186">
        <v>0</v>
      </c>
      <c r="M149" s="186"/>
      <c r="N149" s="185">
        <v>1</v>
      </c>
      <c r="O149" s="185"/>
      <c r="P149" s="186">
        <v>2</v>
      </c>
      <c r="Q149" s="185">
        <v>0</v>
      </c>
    </row>
    <row r="150" spans="1:17" x14ac:dyDescent="0.2">
      <c r="A150" s="409" t="s">
        <v>478</v>
      </c>
      <c r="B150" s="409"/>
      <c r="C150" s="409"/>
      <c r="D150" s="409"/>
      <c r="E150" s="187">
        <f t="shared" si="2"/>
        <v>7</v>
      </c>
      <c r="F150" s="225" t="s">
        <v>673</v>
      </c>
      <c r="G150" s="186"/>
      <c r="H150" s="186">
        <v>0</v>
      </c>
      <c r="I150" s="186">
        <v>0</v>
      </c>
      <c r="J150" s="186"/>
      <c r="K150" s="186">
        <v>0</v>
      </c>
      <c r="L150" s="186">
        <v>0</v>
      </c>
      <c r="M150" s="186"/>
      <c r="N150" s="185">
        <v>1</v>
      </c>
      <c r="O150" s="185"/>
      <c r="P150" s="186">
        <v>6</v>
      </c>
      <c r="Q150" s="185">
        <v>0</v>
      </c>
    </row>
    <row r="151" spans="1:17" x14ac:dyDescent="0.2">
      <c r="A151" s="409" t="s">
        <v>477</v>
      </c>
      <c r="B151" s="409"/>
      <c r="C151" s="409"/>
      <c r="D151" s="409"/>
      <c r="E151" s="187">
        <f t="shared" si="2"/>
        <v>4</v>
      </c>
      <c r="F151" s="225" t="s">
        <v>673</v>
      </c>
      <c r="G151" s="186"/>
      <c r="H151" s="186">
        <v>0</v>
      </c>
      <c r="I151" s="186">
        <v>0</v>
      </c>
      <c r="J151" s="186"/>
      <c r="K151" s="186">
        <v>0</v>
      </c>
      <c r="L151" s="186">
        <v>0</v>
      </c>
      <c r="M151" s="186"/>
      <c r="N151" s="185">
        <v>0</v>
      </c>
      <c r="O151" s="185"/>
      <c r="P151" s="186">
        <v>4</v>
      </c>
      <c r="Q151" s="185">
        <v>0</v>
      </c>
    </row>
    <row r="152" spans="1:17" x14ac:dyDescent="0.2">
      <c r="A152" s="409" t="s">
        <v>476</v>
      </c>
      <c r="B152" s="409"/>
      <c r="C152" s="409"/>
      <c r="D152" s="409"/>
      <c r="E152" s="187">
        <f t="shared" si="2"/>
        <v>225</v>
      </c>
      <c r="F152" s="225" t="s">
        <v>673</v>
      </c>
      <c r="G152" s="186"/>
      <c r="H152" s="186">
        <v>0</v>
      </c>
      <c r="I152" s="186">
        <v>0</v>
      </c>
      <c r="J152" s="186"/>
      <c r="K152" s="186">
        <v>0</v>
      </c>
      <c r="L152" s="186">
        <v>0</v>
      </c>
      <c r="M152" s="186"/>
      <c r="N152" s="185">
        <v>0</v>
      </c>
      <c r="O152" s="185"/>
      <c r="P152" s="186">
        <v>225</v>
      </c>
      <c r="Q152" s="185">
        <v>0</v>
      </c>
    </row>
    <row r="153" spans="1:17" x14ac:dyDescent="0.2">
      <c r="A153" s="409" t="s">
        <v>475</v>
      </c>
      <c r="B153" s="409"/>
      <c r="C153" s="409"/>
      <c r="D153" s="409"/>
      <c r="E153" s="187">
        <f t="shared" si="2"/>
        <v>6</v>
      </c>
      <c r="F153" s="225" t="s">
        <v>673</v>
      </c>
      <c r="G153" s="186"/>
      <c r="H153" s="186">
        <v>0</v>
      </c>
      <c r="I153" s="186">
        <v>0</v>
      </c>
      <c r="J153" s="186"/>
      <c r="K153" s="186">
        <v>0</v>
      </c>
      <c r="L153" s="186">
        <v>0</v>
      </c>
      <c r="M153" s="186"/>
      <c r="N153" s="185">
        <v>0</v>
      </c>
      <c r="O153" s="185"/>
      <c r="P153" s="186">
        <v>6</v>
      </c>
      <c r="Q153" s="185">
        <v>0</v>
      </c>
    </row>
    <row r="154" spans="1:17" x14ac:dyDescent="0.2">
      <c r="A154" s="409" t="s">
        <v>697</v>
      </c>
      <c r="B154" s="409"/>
      <c r="C154" s="409"/>
      <c r="D154" s="409"/>
      <c r="E154" s="187">
        <f t="shared" si="2"/>
        <v>6</v>
      </c>
      <c r="F154" s="225" t="s">
        <v>673</v>
      </c>
      <c r="G154" s="186"/>
      <c r="H154" s="186">
        <v>0</v>
      </c>
      <c r="I154" s="186">
        <v>0</v>
      </c>
      <c r="J154" s="186"/>
      <c r="K154" s="186">
        <v>0</v>
      </c>
      <c r="L154" s="186">
        <v>0</v>
      </c>
      <c r="M154" s="186"/>
      <c r="N154" s="185">
        <v>0</v>
      </c>
      <c r="O154" s="185"/>
      <c r="P154" s="186">
        <v>6</v>
      </c>
      <c r="Q154" s="185">
        <v>0</v>
      </c>
    </row>
    <row r="155" spans="1:17" x14ac:dyDescent="0.2">
      <c r="A155" s="409" t="s">
        <v>474</v>
      </c>
      <c r="B155" s="409"/>
      <c r="C155" s="409"/>
      <c r="D155" s="409"/>
      <c r="E155" s="187">
        <f t="shared" si="2"/>
        <v>149</v>
      </c>
      <c r="F155" s="225" t="s">
        <v>673</v>
      </c>
      <c r="G155" s="186"/>
      <c r="H155" s="186">
        <v>21</v>
      </c>
      <c r="I155" s="186">
        <v>0</v>
      </c>
      <c r="J155" s="186"/>
      <c r="K155" s="186">
        <v>0</v>
      </c>
      <c r="L155" s="186">
        <v>0</v>
      </c>
      <c r="M155" s="186"/>
      <c r="N155" s="185">
        <v>11</v>
      </c>
      <c r="O155" s="185"/>
      <c r="P155" s="186">
        <v>117</v>
      </c>
      <c r="Q155" s="185">
        <v>0</v>
      </c>
    </row>
    <row r="156" spans="1:17" x14ac:dyDescent="0.2">
      <c r="A156" s="409" t="s">
        <v>473</v>
      </c>
      <c r="B156" s="409"/>
      <c r="C156" s="409"/>
      <c r="D156" s="409"/>
      <c r="E156" s="187">
        <f t="shared" si="2"/>
        <v>15</v>
      </c>
      <c r="F156" s="225" t="s">
        <v>673</v>
      </c>
      <c r="G156" s="186"/>
      <c r="H156" s="186">
        <v>1</v>
      </c>
      <c r="I156" s="186">
        <v>0</v>
      </c>
      <c r="J156" s="186"/>
      <c r="K156" s="186">
        <v>0</v>
      </c>
      <c r="L156" s="186">
        <v>0</v>
      </c>
      <c r="M156" s="186"/>
      <c r="N156" s="185">
        <v>3</v>
      </c>
      <c r="O156" s="185"/>
      <c r="P156" s="186">
        <v>11</v>
      </c>
      <c r="Q156" s="185">
        <v>0</v>
      </c>
    </row>
    <row r="157" spans="1:17" x14ac:dyDescent="0.2">
      <c r="A157" s="409" t="s">
        <v>472</v>
      </c>
      <c r="B157" s="409"/>
      <c r="C157" s="409"/>
      <c r="D157" s="409"/>
      <c r="E157" s="187">
        <f t="shared" si="2"/>
        <v>17</v>
      </c>
      <c r="F157" s="225" t="s">
        <v>673</v>
      </c>
      <c r="G157" s="186"/>
      <c r="H157" s="186">
        <v>0</v>
      </c>
      <c r="I157" s="186">
        <v>0</v>
      </c>
      <c r="J157" s="186"/>
      <c r="K157" s="186">
        <v>0</v>
      </c>
      <c r="L157" s="186">
        <v>0</v>
      </c>
      <c r="M157" s="186"/>
      <c r="N157" s="185">
        <v>0</v>
      </c>
      <c r="O157" s="185"/>
      <c r="P157" s="186">
        <v>17</v>
      </c>
      <c r="Q157" s="185">
        <v>0</v>
      </c>
    </row>
    <row r="158" spans="1:17" x14ac:dyDescent="0.2">
      <c r="A158" s="409" t="s">
        <v>471</v>
      </c>
      <c r="B158" s="409"/>
      <c r="C158" s="409"/>
      <c r="D158" s="409"/>
      <c r="E158" s="187">
        <f t="shared" si="2"/>
        <v>3</v>
      </c>
      <c r="F158" s="225" t="s">
        <v>673</v>
      </c>
      <c r="G158" s="186"/>
      <c r="H158" s="186">
        <v>0</v>
      </c>
      <c r="I158" s="186">
        <v>0</v>
      </c>
      <c r="J158" s="186"/>
      <c r="K158" s="186">
        <v>0</v>
      </c>
      <c r="L158" s="186">
        <v>0</v>
      </c>
      <c r="M158" s="186"/>
      <c r="N158" s="185">
        <v>0</v>
      </c>
      <c r="O158" s="185"/>
      <c r="P158" s="186">
        <v>3</v>
      </c>
      <c r="Q158" s="185">
        <v>0</v>
      </c>
    </row>
    <row r="159" spans="1:17" x14ac:dyDescent="0.2">
      <c r="A159" s="409" t="s">
        <v>470</v>
      </c>
      <c r="B159" s="409"/>
      <c r="C159" s="409"/>
      <c r="D159" s="409"/>
      <c r="E159" s="187">
        <f t="shared" si="2"/>
        <v>60</v>
      </c>
      <c r="F159" s="225" t="s">
        <v>673</v>
      </c>
      <c r="G159" s="186"/>
      <c r="H159" s="186">
        <v>1</v>
      </c>
      <c r="I159" s="186">
        <v>0</v>
      </c>
      <c r="J159" s="186"/>
      <c r="K159" s="186">
        <v>0</v>
      </c>
      <c r="L159" s="186">
        <v>0</v>
      </c>
      <c r="M159" s="186"/>
      <c r="N159" s="185">
        <v>3</v>
      </c>
      <c r="O159" s="185"/>
      <c r="P159" s="186">
        <v>56</v>
      </c>
      <c r="Q159" s="185">
        <v>0</v>
      </c>
    </row>
    <row r="160" spans="1:17" x14ac:dyDescent="0.2">
      <c r="A160" s="409" t="s">
        <v>469</v>
      </c>
      <c r="B160" s="409"/>
      <c r="C160" s="409"/>
      <c r="D160" s="409"/>
      <c r="E160" s="187">
        <f t="shared" si="2"/>
        <v>17</v>
      </c>
      <c r="F160" s="225" t="s">
        <v>673</v>
      </c>
      <c r="G160" s="186"/>
      <c r="H160" s="186">
        <v>0</v>
      </c>
      <c r="I160" s="186">
        <v>0</v>
      </c>
      <c r="J160" s="186"/>
      <c r="K160" s="186">
        <v>0</v>
      </c>
      <c r="L160" s="186">
        <v>0</v>
      </c>
      <c r="M160" s="186"/>
      <c r="N160" s="185">
        <v>7</v>
      </c>
      <c r="O160" s="185"/>
      <c r="P160" s="186">
        <v>10</v>
      </c>
      <c r="Q160" s="185">
        <v>0</v>
      </c>
    </row>
    <row r="161" spans="1:17" x14ac:dyDescent="0.2">
      <c r="A161" s="409" t="s">
        <v>698</v>
      </c>
      <c r="B161" s="409"/>
      <c r="C161" s="409"/>
      <c r="D161" s="409"/>
      <c r="E161" s="187">
        <f t="shared" si="2"/>
        <v>7</v>
      </c>
      <c r="F161" s="225" t="s">
        <v>673</v>
      </c>
      <c r="G161" s="186"/>
      <c r="H161" s="186">
        <v>0</v>
      </c>
      <c r="I161" s="186">
        <v>0</v>
      </c>
      <c r="J161" s="186"/>
      <c r="K161" s="186">
        <v>0</v>
      </c>
      <c r="L161" s="186">
        <v>0</v>
      </c>
      <c r="M161" s="186"/>
      <c r="N161" s="185">
        <v>5</v>
      </c>
      <c r="O161" s="185"/>
      <c r="P161" s="186">
        <v>2</v>
      </c>
      <c r="Q161" s="185">
        <v>0</v>
      </c>
    </row>
    <row r="162" spans="1:17" x14ac:dyDescent="0.2">
      <c r="A162" s="409" t="s">
        <v>468</v>
      </c>
      <c r="B162" s="409"/>
      <c r="C162" s="409"/>
      <c r="D162" s="409"/>
      <c r="E162" s="187">
        <f t="shared" si="2"/>
        <v>7</v>
      </c>
      <c r="F162" s="225" t="s">
        <v>673</v>
      </c>
      <c r="G162" s="186"/>
      <c r="H162" s="186">
        <v>0</v>
      </c>
      <c r="I162" s="186">
        <v>0</v>
      </c>
      <c r="J162" s="186"/>
      <c r="K162" s="186">
        <v>0</v>
      </c>
      <c r="L162" s="186">
        <v>0</v>
      </c>
      <c r="M162" s="186"/>
      <c r="N162" s="185">
        <v>1</v>
      </c>
      <c r="O162" s="185"/>
      <c r="P162" s="186">
        <v>6</v>
      </c>
      <c r="Q162" s="185">
        <v>0</v>
      </c>
    </row>
    <row r="163" spans="1:17" x14ac:dyDescent="0.2">
      <c r="A163" s="409" t="s">
        <v>699</v>
      </c>
      <c r="B163" s="409"/>
      <c r="C163" s="409"/>
      <c r="D163" s="409"/>
      <c r="E163" s="187">
        <f t="shared" si="2"/>
        <v>14</v>
      </c>
      <c r="F163" s="225" t="s">
        <v>673</v>
      </c>
      <c r="G163" s="186"/>
      <c r="H163" s="186">
        <v>0</v>
      </c>
      <c r="I163" s="186">
        <v>0</v>
      </c>
      <c r="J163" s="186"/>
      <c r="K163" s="186">
        <v>0</v>
      </c>
      <c r="L163" s="186">
        <v>0</v>
      </c>
      <c r="M163" s="186"/>
      <c r="N163" s="185">
        <v>5</v>
      </c>
      <c r="O163" s="185"/>
      <c r="P163" s="186">
        <v>9</v>
      </c>
      <c r="Q163" s="185">
        <v>0</v>
      </c>
    </row>
    <row r="164" spans="1:17" x14ac:dyDescent="0.2">
      <c r="A164" s="409" t="s">
        <v>467</v>
      </c>
      <c r="B164" s="409"/>
      <c r="C164" s="409"/>
      <c r="D164" s="409"/>
      <c r="E164" s="187">
        <f t="shared" si="2"/>
        <v>12</v>
      </c>
      <c r="F164" s="225" t="s">
        <v>673</v>
      </c>
      <c r="G164" s="186"/>
      <c r="H164" s="186">
        <v>1</v>
      </c>
      <c r="I164" s="186">
        <v>0</v>
      </c>
      <c r="J164" s="186"/>
      <c r="K164" s="186">
        <v>0</v>
      </c>
      <c r="L164" s="186">
        <v>0</v>
      </c>
      <c r="M164" s="186"/>
      <c r="N164" s="185">
        <v>2</v>
      </c>
      <c r="O164" s="185"/>
      <c r="P164" s="186">
        <v>9</v>
      </c>
      <c r="Q164" s="185">
        <v>0</v>
      </c>
    </row>
    <row r="165" spans="1:17" x14ac:dyDescent="0.2">
      <c r="A165" s="409" t="s">
        <v>466</v>
      </c>
      <c r="B165" s="409"/>
      <c r="C165" s="409"/>
      <c r="D165" s="409"/>
      <c r="E165" s="187">
        <f t="shared" si="2"/>
        <v>20</v>
      </c>
      <c r="F165" s="225" t="s">
        <v>673</v>
      </c>
      <c r="G165" s="186"/>
      <c r="H165" s="186">
        <v>0</v>
      </c>
      <c r="I165" s="186">
        <v>0</v>
      </c>
      <c r="J165" s="186"/>
      <c r="K165" s="186">
        <v>0</v>
      </c>
      <c r="L165" s="186">
        <v>0</v>
      </c>
      <c r="M165" s="186"/>
      <c r="N165" s="185">
        <v>4</v>
      </c>
      <c r="O165" s="185"/>
      <c r="P165" s="186">
        <v>16</v>
      </c>
      <c r="Q165" s="185">
        <v>0</v>
      </c>
    </row>
    <row r="166" spans="1:17" x14ac:dyDescent="0.2">
      <c r="A166" s="409" t="s">
        <v>465</v>
      </c>
      <c r="B166" s="409"/>
      <c r="C166" s="409"/>
      <c r="D166" s="409"/>
      <c r="E166" s="187">
        <f t="shared" si="2"/>
        <v>8</v>
      </c>
      <c r="F166" s="225" t="s">
        <v>673</v>
      </c>
      <c r="G166" s="186"/>
      <c r="H166" s="186">
        <v>0</v>
      </c>
      <c r="I166" s="186">
        <v>0</v>
      </c>
      <c r="J166" s="186"/>
      <c r="K166" s="186">
        <v>0</v>
      </c>
      <c r="L166" s="186">
        <v>0</v>
      </c>
      <c r="M166" s="186"/>
      <c r="N166" s="185">
        <v>1</v>
      </c>
      <c r="O166" s="185"/>
      <c r="P166" s="186">
        <v>7</v>
      </c>
      <c r="Q166" s="185">
        <v>0</v>
      </c>
    </row>
    <row r="167" spans="1:17" x14ac:dyDescent="0.2">
      <c r="A167" s="409" t="s">
        <v>464</v>
      </c>
      <c r="B167" s="409"/>
      <c r="C167" s="409"/>
      <c r="D167" s="409"/>
      <c r="E167" s="187">
        <f t="shared" si="2"/>
        <v>15</v>
      </c>
      <c r="F167" s="225" t="s">
        <v>673</v>
      </c>
      <c r="G167" s="186"/>
      <c r="H167" s="186">
        <v>1</v>
      </c>
      <c r="I167" s="186">
        <v>0</v>
      </c>
      <c r="J167" s="186"/>
      <c r="K167" s="186">
        <v>0</v>
      </c>
      <c r="L167" s="186">
        <v>0</v>
      </c>
      <c r="M167" s="186"/>
      <c r="N167" s="185">
        <v>4</v>
      </c>
      <c r="O167" s="185"/>
      <c r="P167" s="186">
        <v>10</v>
      </c>
      <c r="Q167" s="185">
        <v>0</v>
      </c>
    </row>
    <row r="168" spans="1:17" x14ac:dyDescent="0.2">
      <c r="A168" s="409" t="s">
        <v>463</v>
      </c>
      <c r="B168" s="409"/>
      <c r="C168" s="409"/>
      <c r="D168" s="409"/>
      <c r="E168" s="187">
        <f t="shared" si="2"/>
        <v>12</v>
      </c>
      <c r="F168" s="225" t="s">
        <v>673</v>
      </c>
      <c r="G168" s="186"/>
      <c r="H168" s="186">
        <v>0</v>
      </c>
      <c r="I168" s="186">
        <v>0</v>
      </c>
      <c r="J168" s="186"/>
      <c r="K168" s="186">
        <v>0</v>
      </c>
      <c r="L168" s="186">
        <v>0</v>
      </c>
      <c r="M168" s="186"/>
      <c r="N168" s="185">
        <v>2</v>
      </c>
      <c r="O168" s="185"/>
      <c r="P168" s="186">
        <v>10</v>
      </c>
      <c r="Q168" s="185">
        <v>0</v>
      </c>
    </row>
    <row r="169" spans="1:17" x14ac:dyDescent="0.2">
      <c r="A169" s="409" t="s">
        <v>462</v>
      </c>
      <c r="B169" s="409"/>
      <c r="C169" s="409"/>
      <c r="D169" s="409"/>
      <c r="E169" s="187">
        <f t="shared" si="2"/>
        <v>6</v>
      </c>
      <c r="F169" s="225" t="s">
        <v>673</v>
      </c>
      <c r="G169" s="186"/>
      <c r="H169" s="186">
        <v>0</v>
      </c>
      <c r="I169" s="186">
        <v>0</v>
      </c>
      <c r="J169" s="186"/>
      <c r="K169" s="186">
        <v>0</v>
      </c>
      <c r="L169" s="186">
        <v>0</v>
      </c>
      <c r="M169" s="186"/>
      <c r="N169" s="185">
        <v>1</v>
      </c>
      <c r="O169" s="185"/>
      <c r="P169" s="186">
        <v>5</v>
      </c>
      <c r="Q169" s="185">
        <v>0</v>
      </c>
    </row>
    <row r="170" spans="1:17" x14ac:dyDescent="0.2">
      <c r="A170" s="409" t="s">
        <v>461</v>
      </c>
      <c r="B170" s="409"/>
      <c r="C170" s="409"/>
      <c r="D170" s="409"/>
      <c r="E170" s="187">
        <f t="shared" si="2"/>
        <v>10</v>
      </c>
      <c r="F170" s="225" t="s">
        <v>673</v>
      </c>
      <c r="G170" s="186"/>
      <c r="H170" s="186">
        <v>0</v>
      </c>
      <c r="I170" s="186">
        <v>0</v>
      </c>
      <c r="J170" s="186"/>
      <c r="K170" s="186">
        <v>0</v>
      </c>
      <c r="L170" s="186">
        <v>0</v>
      </c>
      <c r="M170" s="186"/>
      <c r="N170" s="185">
        <v>3</v>
      </c>
      <c r="O170" s="185"/>
      <c r="P170" s="186">
        <v>7</v>
      </c>
      <c r="Q170" s="185">
        <v>0</v>
      </c>
    </row>
    <row r="171" spans="1:17" x14ac:dyDescent="0.2">
      <c r="A171" s="409" t="s">
        <v>460</v>
      </c>
      <c r="B171" s="409"/>
      <c r="C171" s="409"/>
      <c r="D171" s="409"/>
      <c r="E171" s="187">
        <f t="shared" si="2"/>
        <v>72</v>
      </c>
      <c r="F171" s="225" t="s">
        <v>673</v>
      </c>
      <c r="G171" s="186"/>
      <c r="H171" s="186">
        <v>7</v>
      </c>
      <c r="I171" s="186">
        <v>0</v>
      </c>
      <c r="J171" s="186"/>
      <c r="K171" s="186">
        <v>0</v>
      </c>
      <c r="L171" s="186">
        <v>0</v>
      </c>
      <c r="M171" s="186"/>
      <c r="N171" s="185">
        <v>12</v>
      </c>
      <c r="O171" s="185"/>
      <c r="P171" s="186">
        <v>53</v>
      </c>
      <c r="Q171" s="185">
        <v>0</v>
      </c>
    </row>
    <row r="172" spans="1:17" x14ac:dyDescent="0.2">
      <c r="A172" s="409" t="s">
        <v>459</v>
      </c>
      <c r="B172" s="409"/>
      <c r="C172" s="409"/>
      <c r="D172" s="409"/>
      <c r="E172" s="187">
        <f t="shared" si="2"/>
        <v>9</v>
      </c>
      <c r="F172" s="225" t="s">
        <v>673</v>
      </c>
      <c r="G172" s="186"/>
      <c r="H172" s="186">
        <v>1</v>
      </c>
      <c r="I172" s="186">
        <v>0</v>
      </c>
      <c r="J172" s="186"/>
      <c r="K172" s="186">
        <v>0</v>
      </c>
      <c r="L172" s="186">
        <v>0</v>
      </c>
      <c r="M172" s="186"/>
      <c r="N172" s="185">
        <v>3</v>
      </c>
      <c r="O172" s="185"/>
      <c r="P172" s="186">
        <v>5</v>
      </c>
      <c r="Q172" s="185">
        <v>0</v>
      </c>
    </row>
    <row r="173" spans="1:17" x14ac:dyDescent="0.2">
      <c r="A173" s="409" t="s">
        <v>700</v>
      </c>
      <c r="B173" s="409"/>
      <c r="C173" s="409"/>
      <c r="D173" s="409"/>
      <c r="E173" s="187">
        <f t="shared" si="2"/>
        <v>3</v>
      </c>
      <c r="F173" s="225" t="s">
        <v>673</v>
      </c>
      <c r="G173" s="186"/>
      <c r="H173" s="186">
        <v>0</v>
      </c>
      <c r="I173" s="186">
        <v>0</v>
      </c>
      <c r="J173" s="186"/>
      <c r="K173" s="186">
        <v>0</v>
      </c>
      <c r="L173" s="186">
        <v>0</v>
      </c>
      <c r="M173" s="186"/>
      <c r="N173" s="185">
        <v>0</v>
      </c>
      <c r="O173" s="185"/>
      <c r="P173" s="186">
        <v>3</v>
      </c>
      <c r="Q173" s="185">
        <v>0</v>
      </c>
    </row>
    <row r="174" spans="1:17" x14ac:dyDescent="0.2">
      <c r="A174" s="409" t="s">
        <v>458</v>
      </c>
      <c r="B174" s="409"/>
      <c r="C174" s="409"/>
      <c r="D174" s="409"/>
      <c r="E174" s="187">
        <f t="shared" si="2"/>
        <v>10</v>
      </c>
      <c r="F174" s="225" t="s">
        <v>673</v>
      </c>
      <c r="G174" s="186"/>
      <c r="H174" s="186">
        <v>0</v>
      </c>
      <c r="I174" s="186">
        <v>0</v>
      </c>
      <c r="J174" s="186"/>
      <c r="K174" s="186">
        <v>0</v>
      </c>
      <c r="L174" s="186">
        <v>0</v>
      </c>
      <c r="M174" s="186"/>
      <c r="N174" s="185">
        <v>2</v>
      </c>
      <c r="O174" s="185"/>
      <c r="P174" s="186">
        <v>8</v>
      </c>
      <c r="Q174" s="185">
        <v>0</v>
      </c>
    </row>
    <row r="175" spans="1:17" x14ac:dyDescent="0.2">
      <c r="A175" s="409" t="s">
        <v>701</v>
      </c>
      <c r="B175" s="409"/>
      <c r="C175" s="409"/>
      <c r="D175" s="409"/>
      <c r="E175" s="187">
        <f t="shared" si="2"/>
        <v>10</v>
      </c>
      <c r="F175" s="225" t="s">
        <v>673</v>
      </c>
      <c r="G175" s="186"/>
      <c r="H175" s="186">
        <v>0</v>
      </c>
      <c r="I175" s="186">
        <v>0</v>
      </c>
      <c r="J175" s="186"/>
      <c r="K175" s="186">
        <v>0</v>
      </c>
      <c r="L175" s="186">
        <v>0</v>
      </c>
      <c r="M175" s="186"/>
      <c r="N175" s="185">
        <v>3</v>
      </c>
      <c r="O175" s="185"/>
      <c r="P175" s="186">
        <v>7</v>
      </c>
      <c r="Q175" s="185">
        <v>0</v>
      </c>
    </row>
    <row r="176" spans="1:17" x14ac:dyDescent="0.2">
      <c r="A176" s="409" t="s">
        <v>457</v>
      </c>
      <c r="B176" s="409"/>
      <c r="C176" s="409"/>
      <c r="D176" s="409"/>
      <c r="E176" s="187">
        <f t="shared" si="2"/>
        <v>46</v>
      </c>
      <c r="F176" s="225" t="s">
        <v>673</v>
      </c>
      <c r="G176" s="186"/>
      <c r="H176" s="186">
        <v>1</v>
      </c>
      <c r="I176" s="186">
        <v>0</v>
      </c>
      <c r="J176" s="186"/>
      <c r="K176" s="186">
        <v>1</v>
      </c>
      <c r="L176" s="186">
        <v>0</v>
      </c>
      <c r="M176" s="186"/>
      <c r="N176" s="185">
        <v>7</v>
      </c>
      <c r="O176" s="185"/>
      <c r="P176" s="186">
        <v>37</v>
      </c>
      <c r="Q176" s="185">
        <v>0</v>
      </c>
    </row>
    <row r="177" spans="1:17" x14ac:dyDescent="0.2">
      <c r="A177" s="409" t="s">
        <v>456</v>
      </c>
      <c r="B177" s="409"/>
      <c r="C177" s="409"/>
      <c r="D177" s="409"/>
      <c r="E177" s="187">
        <f t="shared" si="2"/>
        <v>3</v>
      </c>
      <c r="F177" s="225" t="s">
        <v>673</v>
      </c>
      <c r="G177" s="186"/>
      <c r="H177" s="186">
        <v>0</v>
      </c>
      <c r="I177" s="186">
        <v>0</v>
      </c>
      <c r="J177" s="186"/>
      <c r="K177" s="186">
        <v>0</v>
      </c>
      <c r="L177" s="186">
        <v>0</v>
      </c>
      <c r="M177" s="186"/>
      <c r="N177" s="185">
        <v>0</v>
      </c>
      <c r="O177" s="185"/>
      <c r="P177" s="186">
        <v>3</v>
      </c>
      <c r="Q177" s="185">
        <v>0</v>
      </c>
    </row>
    <row r="178" spans="1:17" x14ac:dyDescent="0.2">
      <c r="A178" s="409" t="s">
        <v>702</v>
      </c>
      <c r="B178" s="409"/>
      <c r="C178" s="409"/>
      <c r="D178" s="409"/>
      <c r="E178" s="187">
        <f t="shared" si="2"/>
        <v>5</v>
      </c>
      <c r="F178" s="225" t="s">
        <v>673</v>
      </c>
      <c r="G178" s="186"/>
      <c r="H178" s="186">
        <v>0</v>
      </c>
      <c r="I178" s="186">
        <v>0</v>
      </c>
      <c r="J178" s="186"/>
      <c r="K178" s="186">
        <v>0</v>
      </c>
      <c r="L178" s="186">
        <v>0</v>
      </c>
      <c r="M178" s="186"/>
      <c r="N178" s="185">
        <v>1</v>
      </c>
      <c r="O178" s="185"/>
      <c r="P178" s="186">
        <v>4</v>
      </c>
      <c r="Q178" s="185">
        <v>0</v>
      </c>
    </row>
    <row r="179" spans="1:17" x14ac:dyDescent="0.2">
      <c r="A179" s="409" t="s">
        <v>455</v>
      </c>
      <c r="B179" s="409"/>
      <c r="C179" s="409"/>
      <c r="D179" s="409"/>
      <c r="E179" s="187">
        <f t="shared" si="2"/>
        <v>27</v>
      </c>
      <c r="F179" s="225" t="s">
        <v>673</v>
      </c>
      <c r="G179" s="186"/>
      <c r="H179" s="186">
        <v>0</v>
      </c>
      <c r="I179" s="186">
        <v>0</v>
      </c>
      <c r="J179" s="186"/>
      <c r="K179" s="186">
        <v>0</v>
      </c>
      <c r="L179" s="186">
        <v>0</v>
      </c>
      <c r="M179" s="186"/>
      <c r="N179" s="185">
        <v>0</v>
      </c>
      <c r="O179" s="185"/>
      <c r="P179" s="186">
        <v>27</v>
      </c>
      <c r="Q179" s="185">
        <v>0</v>
      </c>
    </row>
    <row r="180" spans="1:17" x14ac:dyDescent="0.2">
      <c r="A180" s="409" t="s">
        <v>454</v>
      </c>
      <c r="B180" s="409"/>
      <c r="C180" s="409"/>
      <c r="D180" s="409"/>
      <c r="E180" s="187">
        <f t="shared" si="2"/>
        <v>5</v>
      </c>
      <c r="F180" s="225" t="s">
        <v>673</v>
      </c>
      <c r="G180" s="186"/>
      <c r="H180" s="186">
        <v>0</v>
      </c>
      <c r="I180" s="186">
        <v>0</v>
      </c>
      <c r="J180" s="186"/>
      <c r="K180" s="186">
        <v>0</v>
      </c>
      <c r="L180" s="186">
        <v>0</v>
      </c>
      <c r="M180" s="186"/>
      <c r="N180" s="185">
        <v>1</v>
      </c>
      <c r="O180" s="185"/>
      <c r="P180" s="186">
        <v>4</v>
      </c>
      <c r="Q180" s="185">
        <v>0</v>
      </c>
    </row>
    <row r="181" spans="1:17" x14ac:dyDescent="0.2">
      <c r="A181" s="409" t="s">
        <v>453</v>
      </c>
      <c r="B181" s="409"/>
      <c r="C181" s="409"/>
      <c r="D181" s="409"/>
      <c r="E181" s="187">
        <f t="shared" si="2"/>
        <v>5</v>
      </c>
      <c r="F181" s="225" t="s">
        <v>673</v>
      </c>
      <c r="G181" s="186"/>
      <c r="H181" s="186">
        <v>0</v>
      </c>
      <c r="I181" s="186">
        <v>0</v>
      </c>
      <c r="J181" s="186"/>
      <c r="K181" s="186">
        <v>0</v>
      </c>
      <c r="L181" s="186">
        <v>0</v>
      </c>
      <c r="M181" s="186"/>
      <c r="N181" s="185">
        <v>1</v>
      </c>
      <c r="O181" s="185"/>
      <c r="P181" s="186">
        <v>4</v>
      </c>
      <c r="Q181" s="185">
        <v>0</v>
      </c>
    </row>
    <row r="182" spans="1:17" x14ac:dyDescent="0.2">
      <c r="A182" s="409" t="s">
        <v>452</v>
      </c>
      <c r="B182" s="409"/>
      <c r="C182" s="409"/>
      <c r="D182" s="409"/>
      <c r="E182" s="187">
        <f t="shared" si="2"/>
        <v>13</v>
      </c>
      <c r="F182" s="225" t="s">
        <v>673</v>
      </c>
      <c r="G182" s="186"/>
      <c r="H182" s="186">
        <v>0</v>
      </c>
      <c r="I182" s="186">
        <v>0</v>
      </c>
      <c r="J182" s="186"/>
      <c r="K182" s="186">
        <v>0</v>
      </c>
      <c r="L182" s="186">
        <v>0</v>
      </c>
      <c r="M182" s="186"/>
      <c r="N182" s="185">
        <v>0</v>
      </c>
      <c r="O182" s="185"/>
      <c r="P182" s="186">
        <v>13</v>
      </c>
      <c r="Q182" s="185">
        <v>0</v>
      </c>
    </row>
    <row r="183" spans="1:17" x14ac:dyDescent="0.2">
      <c r="A183" s="409" t="s">
        <v>451</v>
      </c>
      <c r="B183" s="409"/>
      <c r="C183" s="409"/>
      <c r="D183" s="409"/>
      <c r="E183" s="187">
        <f t="shared" si="2"/>
        <v>6</v>
      </c>
      <c r="F183" s="225" t="s">
        <v>673</v>
      </c>
      <c r="G183" s="186"/>
      <c r="H183" s="186">
        <v>0</v>
      </c>
      <c r="I183" s="186">
        <v>0</v>
      </c>
      <c r="J183" s="186"/>
      <c r="K183" s="186">
        <v>0</v>
      </c>
      <c r="L183" s="186">
        <v>0</v>
      </c>
      <c r="M183" s="186"/>
      <c r="N183" s="185">
        <v>2</v>
      </c>
      <c r="O183" s="185"/>
      <c r="P183" s="186">
        <v>4</v>
      </c>
      <c r="Q183" s="185">
        <v>0</v>
      </c>
    </row>
    <row r="184" spans="1:17" x14ac:dyDescent="0.2">
      <c r="A184" s="409" t="s">
        <v>703</v>
      </c>
      <c r="B184" s="409"/>
      <c r="C184" s="409"/>
      <c r="D184" s="409"/>
      <c r="E184" s="187">
        <f t="shared" si="2"/>
        <v>9</v>
      </c>
      <c r="F184" s="225" t="s">
        <v>673</v>
      </c>
      <c r="G184" s="186"/>
      <c r="H184" s="186">
        <v>0</v>
      </c>
      <c r="I184" s="186">
        <v>0</v>
      </c>
      <c r="J184" s="186"/>
      <c r="K184" s="186">
        <v>0</v>
      </c>
      <c r="L184" s="186">
        <v>0</v>
      </c>
      <c r="M184" s="186"/>
      <c r="N184" s="185">
        <v>9</v>
      </c>
      <c r="O184" s="185"/>
      <c r="P184" s="186">
        <v>0</v>
      </c>
      <c r="Q184" s="185">
        <v>0</v>
      </c>
    </row>
    <row r="185" spans="1:17" x14ac:dyDescent="0.2">
      <c r="A185" s="409" t="s">
        <v>704</v>
      </c>
      <c r="B185" s="409"/>
      <c r="C185" s="409"/>
      <c r="D185" s="409"/>
      <c r="E185" s="187">
        <f t="shared" si="2"/>
        <v>1</v>
      </c>
      <c r="F185" s="225" t="s">
        <v>673</v>
      </c>
      <c r="G185" s="186"/>
      <c r="H185" s="186">
        <v>0</v>
      </c>
      <c r="I185" s="186">
        <v>0</v>
      </c>
      <c r="J185" s="186"/>
      <c r="K185" s="186">
        <v>0</v>
      </c>
      <c r="L185" s="186">
        <v>0</v>
      </c>
      <c r="M185" s="186"/>
      <c r="N185" s="185">
        <v>1</v>
      </c>
      <c r="O185" s="185"/>
      <c r="P185" s="186">
        <v>0</v>
      </c>
      <c r="Q185" s="185">
        <v>0</v>
      </c>
    </row>
    <row r="186" spans="1:17" x14ac:dyDescent="0.2">
      <c r="A186" s="409" t="s">
        <v>450</v>
      </c>
      <c r="B186" s="409"/>
      <c r="C186" s="409"/>
      <c r="D186" s="409"/>
      <c r="E186" s="187">
        <f t="shared" si="2"/>
        <v>13</v>
      </c>
      <c r="F186" s="225" t="s">
        <v>673</v>
      </c>
      <c r="G186" s="186"/>
      <c r="H186" s="186">
        <v>0</v>
      </c>
      <c r="I186" s="186">
        <v>0</v>
      </c>
      <c r="J186" s="186"/>
      <c r="K186" s="186">
        <v>0</v>
      </c>
      <c r="L186" s="186">
        <v>0</v>
      </c>
      <c r="M186" s="186"/>
      <c r="N186" s="185">
        <v>2</v>
      </c>
      <c r="O186" s="185"/>
      <c r="P186" s="186">
        <v>11</v>
      </c>
      <c r="Q186" s="185">
        <v>0</v>
      </c>
    </row>
    <row r="187" spans="1:17" x14ac:dyDescent="0.2">
      <c r="A187" s="409" t="s">
        <v>449</v>
      </c>
      <c r="B187" s="409"/>
      <c r="C187" s="409"/>
      <c r="D187" s="409"/>
      <c r="E187" s="187">
        <f t="shared" si="2"/>
        <v>50</v>
      </c>
      <c r="F187" s="225" t="s">
        <v>673</v>
      </c>
      <c r="G187" s="186"/>
      <c r="H187" s="186">
        <v>1</v>
      </c>
      <c r="I187" s="186">
        <v>0</v>
      </c>
      <c r="J187" s="186"/>
      <c r="K187" s="186">
        <v>0</v>
      </c>
      <c r="L187" s="186">
        <v>0</v>
      </c>
      <c r="M187" s="186"/>
      <c r="N187" s="185">
        <v>10</v>
      </c>
      <c r="O187" s="185"/>
      <c r="P187" s="186">
        <v>39</v>
      </c>
      <c r="Q187" s="185">
        <v>0</v>
      </c>
    </row>
    <row r="188" spans="1:17" x14ac:dyDescent="0.2">
      <c r="A188" s="409" t="s">
        <v>448</v>
      </c>
      <c r="B188" s="409"/>
      <c r="C188" s="409"/>
      <c r="D188" s="409"/>
      <c r="E188" s="187">
        <f t="shared" si="2"/>
        <v>88</v>
      </c>
      <c r="F188" s="225" t="s">
        <v>673</v>
      </c>
      <c r="G188" s="186"/>
      <c r="H188" s="186">
        <v>12</v>
      </c>
      <c r="I188" s="186">
        <v>0</v>
      </c>
      <c r="J188" s="186"/>
      <c r="K188" s="186">
        <v>0</v>
      </c>
      <c r="L188" s="186">
        <v>0</v>
      </c>
      <c r="M188" s="186"/>
      <c r="N188" s="185">
        <v>12</v>
      </c>
      <c r="O188" s="185"/>
      <c r="P188" s="186">
        <v>64</v>
      </c>
      <c r="Q188" s="185">
        <v>0</v>
      </c>
    </row>
    <row r="189" spans="1:17" ht="11.25" customHeight="1" x14ac:dyDescent="0.2">
      <c r="A189" s="409" t="s">
        <v>447</v>
      </c>
      <c r="B189" s="409"/>
      <c r="C189" s="409"/>
      <c r="D189" s="409"/>
      <c r="E189" s="187">
        <f t="shared" si="2"/>
        <v>44</v>
      </c>
      <c r="F189" s="225" t="s">
        <v>673</v>
      </c>
      <c r="G189" s="186"/>
      <c r="H189" s="186">
        <v>1</v>
      </c>
      <c r="I189" s="186">
        <v>0</v>
      </c>
      <c r="J189" s="186"/>
      <c r="K189" s="186">
        <v>0</v>
      </c>
      <c r="L189" s="186">
        <v>0</v>
      </c>
      <c r="M189" s="186"/>
      <c r="N189" s="185">
        <v>6</v>
      </c>
      <c r="O189" s="185"/>
      <c r="P189" s="186">
        <v>37</v>
      </c>
      <c r="Q189" s="185">
        <v>0</v>
      </c>
    </row>
    <row r="190" spans="1:17" x14ac:dyDescent="0.2">
      <c r="A190" s="409" t="s">
        <v>446</v>
      </c>
      <c r="B190" s="409"/>
      <c r="C190" s="409"/>
      <c r="D190" s="409"/>
      <c r="E190" s="187">
        <f t="shared" si="2"/>
        <v>19</v>
      </c>
      <c r="F190" s="225" t="s">
        <v>673</v>
      </c>
      <c r="G190" s="186"/>
      <c r="H190" s="186">
        <v>0</v>
      </c>
      <c r="I190" s="186">
        <v>0</v>
      </c>
      <c r="J190" s="186"/>
      <c r="K190" s="186">
        <v>0</v>
      </c>
      <c r="L190" s="186">
        <v>0</v>
      </c>
      <c r="M190" s="186"/>
      <c r="N190" s="185">
        <v>10</v>
      </c>
      <c r="O190" s="185"/>
      <c r="P190" s="186">
        <v>9</v>
      </c>
      <c r="Q190" s="185">
        <v>0</v>
      </c>
    </row>
    <row r="191" spans="1:17" x14ac:dyDescent="0.2">
      <c r="A191" s="409" t="s">
        <v>637</v>
      </c>
      <c r="B191" s="409"/>
      <c r="C191" s="409"/>
      <c r="D191" s="409"/>
      <c r="E191" s="187">
        <f t="shared" si="2"/>
        <v>2</v>
      </c>
      <c r="F191" s="225" t="s">
        <v>673</v>
      </c>
      <c r="G191" s="186"/>
      <c r="H191" s="186">
        <v>0</v>
      </c>
      <c r="I191" s="186">
        <v>0</v>
      </c>
      <c r="J191" s="186"/>
      <c r="K191" s="186">
        <v>0</v>
      </c>
      <c r="L191" s="186">
        <v>0</v>
      </c>
      <c r="M191" s="186"/>
      <c r="N191" s="185">
        <v>0</v>
      </c>
      <c r="O191" s="185"/>
      <c r="P191" s="186">
        <v>2</v>
      </c>
      <c r="Q191" s="185">
        <v>0</v>
      </c>
    </row>
    <row r="192" spans="1:17" x14ac:dyDescent="0.2">
      <c r="A192" s="409" t="s">
        <v>445</v>
      </c>
      <c r="B192" s="409"/>
      <c r="C192" s="409"/>
      <c r="D192" s="409"/>
      <c r="E192" s="187">
        <f t="shared" si="2"/>
        <v>7</v>
      </c>
      <c r="F192" s="225" t="s">
        <v>673</v>
      </c>
      <c r="G192" s="186"/>
      <c r="H192" s="186">
        <v>0</v>
      </c>
      <c r="I192" s="186">
        <v>0</v>
      </c>
      <c r="J192" s="186"/>
      <c r="K192" s="186">
        <v>0</v>
      </c>
      <c r="L192" s="186">
        <v>0</v>
      </c>
      <c r="M192" s="186"/>
      <c r="N192" s="185">
        <v>0</v>
      </c>
      <c r="O192" s="185"/>
      <c r="P192" s="186">
        <v>7</v>
      </c>
      <c r="Q192" s="185">
        <v>0</v>
      </c>
    </row>
    <row r="193" spans="1:17" x14ac:dyDescent="0.2">
      <c r="A193" s="409" t="s">
        <v>444</v>
      </c>
      <c r="B193" s="409"/>
      <c r="C193" s="409"/>
      <c r="D193" s="409"/>
      <c r="E193" s="187">
        <f t="shared" si="2"/>
        <v>14</v>
      </c>
      <c r="F193" s="225" t="s">
        <v>673</v>
      </c>
      <c r="G193" s="186"/>
      <c r="H193" s="186">
        <v>1</v>
      </c>
      <c r="I193" s="186">
        <v>0</v>
      </c>
      <c r="J193" s="186"/>
      <c r="K193" s="186">
        <v>0</v>
      </c>
      <c r="L193" s="186">
        <v>0</v>
      </c>
      <c r="M193" s="186"/>
      <c r="N193" s="185">
        <v>1</v>
      </c>
      <c r="O193" s="185"/>
      <c r="P193" s="186">
        <v>12</v>
      </c>
      <c r="Q193" s="185">
        <v>0</v>
      </c>
    </row>
    <row r="194" spans="1:17" x14ac:dyDescent="0.2">
      <c r="A194" s="409" t="s">
        <v>705</v>
      </c>
      <c r="B194" s="409"/>
      <c r="C194" s="409"/>
      <c r="D194" s="409"/>
      <c r="E194" s="187">
        <f t="shared" si="2"/>
        <v>2</v>
      </c>
      <c r="F194" s="225" t="s">
        <v>673</v>
      </c>
      <c r="G194" s="186"/>
      <c r="H194" s="186">
        <v>0</v>
      </c>
      <c r="I194" s="186">
        <v>0</v>
      </c>
      <c r="J194" s="186"/>
      <c r="K194" s="186">
        <v>0</v>
      </c>
      <c r="L194" s="186">
        <v>0</v>
      </c>
      <c r="M194" s="186"/>
      <c r="N194" s="185">
        <v>0</v>
      </c>
      <c r="O194" s="185"/>
      <c r="P194" s="186">
        <v>2</v>
      </c>
      <c r="Q194" s="185">
        <v>0</v>
      </c>
    </row>
    <row r="195" spans="1:17" x14ac:dyDescent="0.2">
      <c r="A195" s="409" t="s">
        <v>443</v>
      </c>
      <c r="B195" s="409"/>
      <c r="C195" s="409"/>
      <c r="D195" s="409"/>
      <c r="E195" s="187">
        <f t="shared" si="2"/>
        <v>55</v>
      </c>
      <c r="F195" s="225" t="s">
        <v>673</v>
      </c>
      <c r="G195" s="186"/>
      <c r="H195" s="186">
        <v>1</v>
      </c>
      <c r="I195" s="186">
        <v>0</v>
      </c>
      <c r="J195" s="186"/>
      <c r="K195" s="186">
        <v>0</v>
      </c>
      <c r="L195" s="186">
        <v>0</v>
      </c>
      <c r="M195" s="186"/>
      <c r="N195" s="185">
        <v>3</v>
      </c>
      <c r="O195" s="185"/>
      <c r="P195" s="186">
        <v>51</v>
      </c>
      <c r="Q195" s="185">
        <v>0</v>
      </c>
    </row>
    <row r="196" spans="1:17" x14ac:dyDescent="0.2">
      <c r="A196" s="409" t="s">
        <v>442</v>
      </c>
      <c r="B196" s="409"/>
      <c r="C196" s="409"/>
      <c r="D196" s="409"/>
      <c r="E196" s="187">
        <f t="shared" si="2"/>
        <v>7</v>
      </c>
      <c r="F196" s="225" t="s">
        <v>673</v>
      </c>
      <c r="G196" s="186"/>
      <c r="H196" s="186">
        <v>0</v>
      </c>
      <c r="I196" s="186">
        <v>0</v>
      </c>
      <c r="J196" s="186"/>
      <c r="K196" s="186">
        <v>0</v>
      </c>
      <c r="L196" s="186">
        <v>0</v>
      </c>
      <c r="M196" s="186"/>
      <c r="N196" s="185">
        <v>0</v>
      </c>
      <c r="O196" s="185"/>
      <c r="P196" s="186">
        <v>7</v>
      </c>
      <c r="Q196" s="185">
        <v>0</v>
      </c>
    </row>
    <row r="197" spans="1:17" x14ac:dyDescent="0.2">
      <c r="A197" s="409" t="s">
        <v>441</v>
      </c>
      <c r="B197" s="409"/>
      <c r="C197" s="409"/>
      <c r="D197" s="409"/>
      <c r="E197" s="187">
        <f t="shared" si="2"/>
        <v>7</v>
      </c>
      <c r="F197" s="225" t="s">
        <v>673</v>
      </c>
      <c r="G197" s="186"/>
      <c r="H197" s="186">
        <v>0</v>
      </c>
      <c r="I197" s="186">
        <v>0</v>
      </c>
      <c r="J197" s="186"/>
      <c r="K197" s="186">
        <v>0</v>
      </c>
      <c r="L197" s="186">
        <v>0</v>
      </c>
      <c r="M197" s="186"/>
      <c r="N197" s="185">
        <v>0</v>
      </c>
      <c r="O197" s="185"/>
      <c r="P197" s="186">
        <v>7</v>
      </c>
      <c r="Q197" s="185">
        <v>0</v>
      </c>
    </row>
    <row r="198" spans="1:17" x14ac:dyDescent="0.2">
      <c r="A198" s="409" t="s">
        <v>440</v>
      </c>
      <c r="B198" s="409"/>
      <c r="C198" s="409"/>
      <c r="D198" s="409"/>
      <c r="E198" s="187">
        <f t="shared" si="2"/>
        <v>59</v>
      </c>
      <c r="F198" s="225" t="s">
        <v>673</v>
      </c>
      <c r="G198" s="186"/>
      <c r="H198" s="186">
        <v>1</v>
      </c>
      <c r="I198" s="186">
        <v>0</v>
      </c>
      <c r="J198" s="186"/>
      <c r="K198" s="186">
        <v>0</v>
      </c>
      <c r="L198" s="186">
        <v>0</v>
      </c>
      <c r="M198" s="186"/>
      <c r="N198" s="185">
        <v>3</v>
      </c>
      <c r="O198" s="185"/>
      <c r="P198" s="186">
        <v>55</v>
      </c>
      <c r="Q198" s="185">
        <v>0</v>
      </c>
    </row>
    <row r="199" spans="1:17" x14ac:dyDescent="0.2">
      <c r="A199" s="409" t="s">
        <v>439</v>
      </c>
      <c r="B199" s="409"/>
      <c r="C199" s="409"/>
      <c r="D199" s="409"/>
      <c r="E199" s="187">
        <f t="shared" si="2"/>
        <v>37</v>
      </c>
      <c r="F199" s="225" t="s">
        <v>673</v>
      </c>
      <c r="G199" s="186"/>
      <c r="H199" s="186">
        <v>0</v>
      </c>
      <c r="I199" s="186">
        <v>0</v>
      </c>
      <c r="J199" s="186"/>
      <c r="K199" s="186">
        <v>0</v>
      </c>
      <c r="L199" s="186">
        <v>0</v>
      </c>
      <c r="M199" s="186"/>
      <c r="N199" s="185">
        <v>2</v>
      </c>
      <c r="O199" s="185"/>
      <c r="P199" s="186">
        <v>35</v>
      </c>
      <c r="Q199" s="185">
        <v>0</v>
      </c>
    </row>
    <row r="200" spans="1:17" x14ac:dyDescent="0.2">
      <c r="A200" s="409" t="s">
        <v>706</v>
      </c>
      <c r="B200" s="409"/>
      <c r="C200" s="409"/>
      <c r="D200" s="409"/>
      <c r="E200" s="187">
        <f t="shared" si="2"/>
        <v>5</v>
      </c>
      <c r="F200" s="225" t="s">
        <v>673</v>
      </c>
      <c r="G200" s="186"/>
      <c r="H200" s="186">
        <v>0</v>
      </c>
      <c r="I200" s="186">
        <v>0</v>
      </c>
      <c r="J200" s="186"/>
      <c r="K200" s="186">
        <v>0</v>
      </c>
      <c r="L200" s="186">
        <v>0</v>
      </c>
      <c r="M200" s="186"/>
      <c r="N200" s="185">
        <v>0</v>
      </c>
      <c r="O200" s="185"/>
      <c r="P200" s="186">
        <v>5</v>
      </c>
      <c r="Q200" s="185">
        <v>0</v>
      </c>
    </row>
    <row r="201" spans="1:17" x14ac:dyDescent="0.2">
      <c r="A201" s="410" t="s">
        <v>438</v>
      </c>
      <c r="B201" s="409"/>
      <c r="C201" s="409"/>
      <c r="D201" s="409"/>
      <c r="E201" s="187">
        <f t="shared" si="2"/>
        <v>3</v>
      </c>
      <c r="F201" s="225" t="s">
        <v>673</v>
      </c>
      <c r="G201" s="186"/>
      <c r="H201" s="186">
        <v>0</v>
      </c>
      <c r="I201" s="186">
        <v>0</v>
      </c>
      <c r="J201" s="186"/>
      <c r="K201" s="186">
        <v>0</v>
      </c>
      <c r="L201" s="186">
        <v>0</v>
      </c>
      <c r="M201" s="186"/>
      <c r="N201" s="185">
        <v>1</v>
      </c>
      <c r="O201" s="185"/>
      <c r="P201" s="186">
        <v>2</v>
      </c>
      <c r="Q201" s="185">
        <v>0</v>
      </c>
    </row>
    <row r="202" spans="1:17" x14ac:dyDescent="0.2">
      <c r="A202" s="409" t="s">
        <v>707</v>
      </c>
      <c r="B202" s="409"/>
      <c r="C202" s="409"/>
      <c r="D202" s="409"/>
      <c r="E202" s="187">
        <f t="shared" ref="E202:E222" si="3">SUM(F202:Q202)</f>
        <v>4</v>
      </c>
      <c r="F202" s="225" t="s">
        <v>673</v>
      </c>
      <c r="G202" s="186"/>
      <c r="H202" s="186">
        <v>0</v>
      </c>
      <c r="I202" s="186">
        <v>0</v>
      </c>
      <c r="J202" s="186"/>
      <c r="K202" s="186">
        <v>0</v>
      </c>
      <c r="L202" s="186">
        <v>0</v>
      </c>
      <c r="M202" s="186"/>
      <c r="N202" s="185">
        <v>1</v>
      </c>
      <c r="O202" s="185"/>
      <c r="P202" s="186">
        <v>3</v>
      </c>
      <c r="Q202" s="185">
        <v>0</v>
      </c>
    </row>
    <row r="203" spans="1:17" x14ac:dyDescent="0.2">
      <c r="A203" s="409" t="s">
        <v>437</v>
      </c>
      <c r="B203" s="409"/>
      <c r="C203" s="409"/>
      <c r="D203" s="409"/>
      <c r="E203" s="187">
        <f t="shared" si="3"/>
        <v>10</v>
      </c>
      <c r="F203" s="225" t="s">
        <v>673</v>
      </c>
      <c r="G203" s="186"/>
      <c r="H203" s="186">
        <v>0</v>
      </c>
      <c r="I203" s="186">
        <v>0</v>
      </c>
      <c r="J203" s="186"/>
      <c r="K203" s="186">
        <v>0</v>
      </c>
      <c r="L203" s="186">
        <v>0</v>
      </c>
      <c r="M203" s="186"/>
      <c r="N203" s="185">
        <v>2</v>
      </c>
      <c r="O203" s="185"/>
      <c r="P203" s="186">
        <v>8</v>
      </c>
      <c r="Q203" s="185">
        <v>0</v>
      </c>
    </row>
    <row r="204" spans="1:17" x14ac:dyDescent="0.2">
      <c r="A204" s="409" t="s">
        <v>436</v>
      </c>
      <c r="B204" s="409"/>
      <c r="C204" s="409"/>
      <c r="D204" s="409"/>
      <c r="E204" s="187">
        <f t="shared" si="3"/>
        <v>14</v>
      </c>
      <c r="F204" s="225" t="s">
        <v>673</v>
      </c>
      <c r="G204" s="186"/>
      <c r="H204" s="186">
        <v>0</v>
      </c>
      <c r="I204" s="186">
        <v>0</v>
      </c>
      <c r="J204" s="186"/>
      <c r="K204" s="186">
        <v>0</v>
      </c>
      <c r="L204" s="186">
        <v>0</v>
      </c>
      <c r="M204" s="186"/>
      <c r="N204" s="185">
        <v>1</v>
      </c>
      <c r="O204" s="185"/>
      <c r="P204" s="186">
        <v>13</v>
      </c>
      <c r="Q204" s="185">
        <v>0</v>
      </c>
    </row>
    <row r="205" spans="1:17" x14ac:dyDescent="0.2">
      <c r="A205" s="409" t="s">
        <v>435</v>
      </c>
      <c r="B205" s="409"/>
      <c r="C205" s="409"/>
      <c r="D205" s="409"/>
      <c r="E205" s="187">
        <f t="shared" si="3"/>
        <v>225</v>
      </c>
      <c r="F205" s="225" t="s">
        <v>673</v>
      </c>
      <c r="G205" s="186"/>
      <c r="H205" s="186">
        <v>69</v>
      </c>
      <c r="I205" s="186">
        <v>11</v>
      </c>
      <c r="J205" s="186"/>
      <c r="K205" s="186">
        <v>30</v>
      </c>
      <c r="L205" s="186">
        <v>0</v>
      </c>
      <c r="M205" s="186"/>
      <c r="N205" s="185">
        <v>4</v>
      </c>
      <c r="O205" s="185"/>
      <c r="P205" s="186">
        <v>111</v>
      </c>
      <c r="Q205" s="185">
        <v>0</v>
      </c>
    </row>
    <row r="206" spans="1:17" x14ac:dyDescent="0.2">
      <c r="A206" s="409" t="s">
        <v>708</v>
      </c>
      <c r="B206" s="409"/>
      <c r="C206" s="409"/>
      <c r="D206" s="409"/>
      <c r="E206" s="187">
        <f t="shared" si="3"/>
        <v>2</v>
      </c>
      <c r="F206" s="225" t="s">
        <v>673</v>
      </c>
      <c r="G206" s="186"/>
      <c r="H206" s="186">
        <v>0</v>
      </c>
      <c r="I206" s="186">
        <v>0</v>
      </c>
      <c r="J206" s="186"/>
      <c r="K206" s="186">
        <v>0</v>
      </c>
      <c r="L206" s="186">
        <v>0</v>
      </c>
      <c r="M206" s="186"/>
      <c r="N206" s="185">
        <v>0</v>
      </c>
      <c r="O206" s="185"/>
      <c r="P206" s="186">
        <v>2</v>
      </c>
      <c r="Q206" s="185">
        <v>0</v>
      </c>
    </row>
    <row r="207" spans="1:17" x14ac:dyDescent="0.2">
      <c r="A207" s="409" t="s">
        <v>434</v>
      </c>
      <c r="B207" s="409"/>
      <c r="C207" s="409"/>
      <c r="D207" s="409"/>
      <c r="E207" s="187">
        <f t="shared" si="3"/>
        <v>10</v>
      </c>
      <c r="F207" s="225" t="s">
        <v>673</v>
      </c>
      <c r="G207" s="186"/>
      <c r="H207" s="186">
        <v>1</v>
      </c>
      <c r="I207" s="186">
        <v>0</v>
      </c>
      <c r="J207" s="186"/>
      <c r="K207" s="186">
        <v>0</v>
      </c>
      <c r="L207" s="186">
        <v>0</v>
      </c>
      <c r="M207" s="186"/>
      <c r="N207" s="185">
        <v>1</v>
      </c>
      <c r="O207" s="185"/>
      <c r="P207" s="186">
        <v>8</v>
      </c>
      <c r="Q207" s="185">
        <v>0</v>
      </c>
    </row>
    <row r="208" spans="1:17" x14ac:dyDescent="0.2">
      <c r="A208" s="409" t="s">
        <v>433</v>
      </c>
      <c r="B208" s="409"/>
      <c r="C208" s="409"/>
      <c r="D208" s="409"/>
      <c r="E208" s="187">
        <f t="shared" si="3"/>
        <v>54</v>
      </c>
      <c r="F208" s="225" t="s">
        <v>673</v>
      </c>
      <c r="G208" s="186"/>
      <c r="H208" s="186">
        <v>0</v>
      </c>
      <c r="I208" s="186">
        <v>0</v>
      </c>
      <c r="J208" s="186"/>
      <c r="K208" s="186">
        <v>0</v>
      </c>
      <c r="L208" s="186">
        <v>0</v>
      </c>
      <c r="M208" s="186"/>
      <c r="N208" s="185">
        <v>5</v>
      </c>
      <c r="O208" s="185"/>
      <c r="P208" s="186">
        <v>49</v>
      </c>
      <c r="Q208" s="185">
        <v>0</v>
      </c>
    </row>
    <row r="209" spans="1:17" x14ac:dyDescent="0.2">
      <c r="A209" s="409" t="s">
        <v>432</v>
      </c>
      <c r="B209" s="409"/>
      <c r="C209" s="409"/>
      <c r="D209" s="409"/>
      <c r="E209" s="187">
        <f t="shared" si="3"/>
        <v>13</v>
      </c>
      <c r="F209" s="225" t="s">
        <v>673</v>
      </c>
      <c r="G209" s="186"/>
      <c r="H209" s="186">
        <v>1</v>
      </c>
      <c r="I209" s="186">
        <v>0</v>
      </c>
      <c r="J209" s="186"/>
      <c r="K209" s="186">
        <v>0</v>
      </c>
      <c r="L209" s="186">
        <v>0</v>
      </c>
      <c r="M209" s="186"/>
      <c r="N209" s="185">
        <v>2</v>
      </c>
      <c r="O209" s="185"/>
      <c r="P209" s="186">
        <v>10</v>
      </c>
      <c r="Q209" s="185">
        <v>0</v>
      </c>
    </row>
    <row r="210" spans="1:17" x14ac:dyDescent="0.2">
      <c r="A210" s="409" t="s">
        <v>431</v>
      </c>
      <c r="B210" s="409"/>
      <c r="C210" s="409"/>
      <c r="D210" s="409"/>
      <c r="E210" s="187">
        <f t="shared" si="3"/>
        <v>1224</v>
      </c>
      <c r="F210" s="225" t="s">
        <v>673</v>
      </c>
      <c r="G210" s="186"/>
      <c r="H210" s="186">
        <v>318</v>
      </c>
      <c r="I210" s="186">
        <v>85</v>
      </c>
      <c r="J210" s="186"/>
      <c r="K210" s="186">
        <v>0</v>
      </c>
      <c r="L210" s="186">
        <v>151</v>
      </c>
      <c r="M210" s="186"/>
      <c r="N210" s="185">
        <v>0</v>
      </c>
      <c r="O210" s="185"/>
      <c r="P210" s="186">
        <v>670</v>
      </c>
      <c r="Q210" s="185">
        <v>0</v>
      </c>
    </row>
    <row r="211" spans="1:17" x14ac:dyDescent="0.2">
      <c r="A211" s="409" t="s">
        <v>430</v>
      </c>
      <c r="B211" s="409"/>
      <c r="C211" s="409"/>
      <c r="D211" s="409"/>
      <c r="E211" s="187">
        <f t="shared" si="3"/>
        <v>5</v>
      </c>
      <c r="F211" s="225" t="s">
        <v>673</v>
      </c>
      <c r="G211" s="186"/>
      <c r="H211" s="186">
        <v>0</v>
      </c>
      <c r="I211" s="186">
        <v>0</v>
      </c>
      <c r="J211" s="186"/>
      <c r="K211" s="186">
        <v>0</v>
      </c>
      <c r="L211" s="186">
        <v>0</v>
      </c>
      <c r="M211" s="186"/>
      <c r="N211" s="185">
        <v>0</v>
      </c>
      <c r="O211" s="185"/>
      <c r="P211" s="186">
        <v>5</v>
      </c>
      <c r="Q211" s="185">
        <v>0</v>
      </c>
    </row>
    <row r="212" spans="1:17" x14ac:dyDescent="0.2">
      <c r="A212" s="409" t="s">
        <v>429</v>
      </c>
      <c r="B212" s="409"/>
      <c r="C212" s="409"/>
      <c r="D212" s="409"/>
      <c r="E212" s="187">
        <f t="shared" si="3"/>
        <v>1211</v>
      </c>
      <c r="F212" s="225" t="s">
        <v>673</v>
      </c>
      <c r="G212" s="186"/>
      <c r="H212" s="186">
        <v>183</v>
      </c>
      <c r="I212" s="186">
        <v>0</v>
      </c>
      <c r="J212" s="186"/>
      <c r="K212" s="186">
        <v>2</v>
      </c>
      <c r="L212" s="186">
        <v>0</v>
      </c>
      <c r="M212" s="186"/>
      <c r="N212" s="185">
        <v>0</v>
      </c>
      <c r="O212" s="185"/>
      <c r="P212" s="186">
        <v>1015</v>
      </c>
      <c r="Q212" s="185">
        <v>11</v>
      </c>
    </row>
    <row r="213" spans="1:17" x14ac:dyDescent="0.2">
      <c r="A213" s="409" t="s">
        <v>428</v>
      </c>
      <c r="B213" s="409"/>
      <c r="C213" s="409"/>
      <c r="D213" s="409"/>
      <c r="E213" s="187">
        <f t="shared" si="3"/>
        <v>27</v>
      </c>
      <c r="F213" s="225" t="s">
        <v>673</v>
      </c>
      <c r="G213" s="186"/>
      <c r="H213" s="186">
        <v>1</v>
      </c>
      <c r="I213" s="186">
        <v>0</v>
      </c>
      <c r="J213" s="186"/>
      <c r="K213" s="186">
        <v>0</v>
      </c>
      <c r="L213" s="186">
        <v>0</v>
      </c>
      <c r="M213" s="186"/>
      <c r="N213" s="185">
        <v>2</v>
      </c>
      <c r="O213" s="185"/>
      <c r="P213" s="186">
        <v>24</v>
      </c>
      <c r="Q213" s="185">
        <v>0</v>
      </c>
    </row>
    <row r="214" spans="1:17" x14ac:dyDescent="0.2">
      <c r="A214" s="409" t="s">
        <v>709</v>
      </c>
      <c r="B214" s="409"/>
      <c r="C214" s="409"/>
      <c r="D214" s="409"/>
      <c r="E214" s="187">
        <f t="shared" si="3"/>
        <v>7</v>
      </c>
      <c r="F214" s="225" t="s">
        <v>673</v>
      </c>
      <c r="G214" s="186"/>
      <c r="H214" s="186">
        <v>0</v>
      </c>
      <c r="I214" s="186">
        <v>0</v>
      </c>
      <c r="J214" s="186"/>
      <c r="K214" s="186">
        <v>0</v>
      </c>
      <c r="L214" s="186">
        <v>0</v>
      </c>
      <c r="M214" s="186"/>
      <c r="N214" s="185">
        <v>0</v>
      </c>
      <c r="O214" s="185"/>
      <c r="P214" s="186">
        <v>7</v>
      </c>
      <c r="Q214" s="185">
        <v>0</v>
      </c>
    </row>
    <row r="215" spans="1:17" x14ac:dyDescent="0.2">
      <c r="A215" s="409" t="s">
        <v>427</v>
      </c>
      <c r="B215" s="409"/>
      <c r="C215" s="409"/>
      <c r="D215" s="409"/>
      <c r="E215" s="187">
        <f t="shared" si="3"/>
        <v>7</v>
      </c>
      <c r="F215" s="225" t="s">
        <v>673</v>
      </c>
      <c r="G215" s="186"/>
      <c r="H215" s="186">
        <v>0</v>
      </c>
      <c r="I215" s="186">
        <v>0</v>
      </c>
      <c r="J215" s="186"/>
      <c r="K215" s="186">
        <v>0</v>
      </c>
      <c r="L215" s="186">
        <v>0</v>
      </c>
      <c r="M215" s="186"/>
      <c r="N215" s="185">
        <v>0</v>
      </c>
      <c r="O215" s="185"/>
      <c r="P215" s="186">
        <v>7</v>
      </c>
      <c r="Q215" s="185">
        <v>0</v>
      </c>
    </row>
    <row r="216" spans="1:17" x14ac:dyDescent="0.2">
      <c r="A216" s="409" t="s">
        <v>426</v>
      </c>
      <c r="B216" s="409"/>
      <c r="C216" s="409"/>
      <c r="D216" s="409"/>
      <c r="E216" s="187">
        <f t="shared" si="3"/>
        <v>12</v>
      </c>
      <c r="F216" s="225" t="s">
        <v>673</v>
      </c>
      <c r="G216" s="186"/>
      <c r="H216" s="186">
        <v>0</v>
      </c>
      <c r="I216" s="186">
        <v>0</v>
      </c>
      <c r="J216" s="186"/>
      <c r="K216" s="186">
        <v>0</v>
      </c>
      <c r="L216" s="186">
        <v>0</v>
      </c>
      <c r="M216" s="186"/>
      <c r="N216" s="185">
        <v>3</v>
      </c>
      <c r="O216" s="185"/>
      <c r="P216" s="186">
        <v>9</v>
      </c>
      <c r="Q216" s="185">
        <v>0</v>
      </c>
    </row>
    <row r="217" spans="1:17" x14ac:dyDescent="0.2">
      <c r="A217" s="409" t="s">
        <v>425</v>
      </c>
      <c r="B217" s="409"/>
      <c r="C217" s="409"/>
      <c r="D217" s="409"/>
      <c r="E217" s="187">
        <f t="shared" si="3"/>
        <v>10</v>
      </c>
      <c r="F217" s="225" t="s">
        <v>673</v>
      </c>
      <c r="G217" s="186"/>
      <c r="H217" s="186">
        <v>0</v>
      </c>
      <c r="I217" s="186">
        <v>0</v>
      </c>
      <c r="J217" s="186"/>
      <c r="K217" s="186">
        <v>0</v>
      </c>
      <c r="L217" s="186">
        <v>0</v>
      </c>
      <c r="M217" s="186"/>
      <c r="N217" s="185">
        <v>4</v>
      </c>
      <c r="O217" s="185"/>
      <c r="P217" s="186">
        <v>6</v>
      </c>
      <c r="Q217" s="185">
        <v>0</v>
      </c>
    </row>
    <row r="218" spans="1:17" x14ac:dyDescent="0.2">
      <c r="A218" s="409" t="s">
        <v>424</v>
      </c>
      <c r="B218" s="409"/>
      <c r="C218" s="409"/>
      <c r="D218" s="409"/>
      <c r="E218" s="187">
        <f t="shared" si="3"/>
        <v>10</v>
      </c>
      <c r="F218" s="225" t="s">
        <v>673</v>
      </c>
      <c r="G218" s="186"/>
      <c r="H218" s="186">
        <v>0</v>
      </c>
      <c r="I218" s="186">
        <v>0</v>
      </c>
      <c r="J218" s="186"/>
      <c r="K218" s="186">
        <v>0</v>
      </c>
      <c r="L218" s="186">
        <v>0</v>
      </c>
      <c r="M218" s="186"/>
      <c r="N218" s="185">
        <v>0</v>
      </c>
      <c r="O218" s="185"/>
      <c r="P218" s="186">
        <v>10</v>
      </c>
      <c r="Q218" s="185">
        <v>0</v>
      </c>
    </row>
    <row r="219" spans="1:17" x14ac:dyDescent="0.2">
      <c r="A219" s="409" t="s">
        <v>423</v>
      </c>
      <c r="B219" s="409"/>
      <c r="C219" s="409"/>
      <c r="D219" s="409"/>
      <c r="E219" s="187">
        <f t="shared" si="3"/>
        <v>8</v>
      </c>
      <c r="F219" s="225" t="s">
        <v>673</v>
      </c>
      <c r="G219" s="186"/>
      <c r="H219" s="186">
        <v>0</v>
      </c>
      <c r="I219" s="186">
        <v>0</v>
      </c>
      <c r="J219" s="186"/>
      <c r="K219" s="186">
        <v>0</v>
      </c>
      <c r="L219" s="186">
        <v>0</v>
      </c>
      <c r="M219" s="186"/>
      <c r="N219" s="185">
        <v>2</v>
      </c>
      <c r="O219" s="185"/>
      <c r="P219" s="186">
        <v>6</v>
      </c>
      <c r="Q219" s="185">
        <v>0</v>
      </c>
    </row>
    <row r="220" spans="1:17" x14ac:dyDescent="0.2">
      <c r="A220" s="409" t="s">
        <v>422</v>
      </c>
      <c r="B220" s="409"/>
      <c r="C220" s="409"/>
      <c r="D220" s="409"/>
      <c r="E220" s="187">
        <f t="shared" si="3"/>
        <v>80</v>
      </c>
      <c r="F220" s="225" t="s">
        <v>673</v>
      </c>
      <c r="G220" s="186"/>
      <c r="H220" s="186">
        <v>1</v>
      </c>
      <c r="I220" s="186">
        <v>0</v>
      </c>
      <c r="J220" s="186"/>
      <c r="K220" s="186">
        <v>0</v>
      </c>
      <c r="L220" s="186">
        <v>0</v>
      </c>
      <c r="M220" s="186"/>
      <c r="N220" s="185">
        <v>58</v>
      </c>
      <c r="O220" s="185"/>
      <c r="P220" s="186">
        <v>21</v>
      </c>
      <c r="Q220" s="185">
        <v>0</v>
      </c>
    </row>
    <row r="221" spans="1:17" ht="23.25" customHeight="1" x14ac:dyDescent="0.2">
      <c r="A221" s="424" t="s">
        <v>421</v>
      </c>
      <c r="B221" s="409"/>
      <c r="C221" s="409"/>
      <c r="D221" s="409"/>
      <c r="E221" s="333">
        <f t="shared" si="3"/>
        <v>7</v>
      </c>
      <c r="F221" s="355" t="s">
        <v>673</v>
      </c>
      <c r="G221" s="246"/>
      <c r="H221" s="246">
        <v>0</v>
      </c>
      <c r="I221" s="246">
        <v>0</v>
      </c>
      <c r="J221" s="246"/>
      <c r="K221" s="246">
        <v>0</v>
      </c>
      <c r="L221" s="246">
        <v>0</v>
      </c>
      <c r="M221" s="246"/>
      <c r="N221" s="334">
        <v>3</v>
      </c>
      <c r="O221" s="334"/>
      <c r="P221" s="246">
        <v>4</v>
      </c>
      <c r="Q221" s="334">
        <v>0</v>
      </c>
    </row>
    <row r="222" spans="1:17" x14ac:dyDescent="0.2">
      <c r="A222" s="409" t="s">
        <v>420</v>
      </c>
      <c r="B222" s="409"/>
      <c r="C222" s="409"/>
      <c r="D222" s="409"/>
      <c r="E222" s="187">
        <f t="shared" si="3"/>
        <v>6</v>
      </c>
      <c r="F222" s="225" t="s">
        <v>673</v>
      </c>
      <c r="G222" s="186"/>
      <c r="H222" s="186">
        <v>0</v>
      </c>
      <c r="I222" s="186">
        <v>0</v>
      </c>
      <c r="J222" s="186"/>
      <c r="K222" s="186">
        <v>0</v>
      </c>
      <c r="L222" s="186">
        <v>0</v>
      </c>
      <c r="M222" s="186"/>
      <c r="N222" s="185">
        <v>1</v>
      </c>
      <c r="O222" s="185"/>
      <c r="P222" s="186">
        <v>5</v>
      </c>
      <c r="Q222" s="185">
        <v>0</v>
      </c>
    </row>
    <row r="223" spans="1:17" ht="17.25" customHeight="1" x14ac:dyDescent="0.2">
      <c r="A223" s="471"/>
      <c r="B223" s="471"/>
      <c r="C223" s="471"/>
      <c r="D223" s="471"/>
      <c r="E223" s="191"/>
      <c r="F223" s="191"/>
      <c r="G223" s="191"/>
      <c r="H223" s="191"/>
      <c r="I223" s="191"/>
      <c r="J223" s="191"/>
      <c r="K223" s="182"/>
      <c r="L223" s="182"/>
      <c r="M223" s="182"/>
      <c r="N223" s="182"/>
      <c r="O223" s="182"/>
      <c r="P223" s="182"/>
      <c r="Q223" s="182"/>
    </row>
    <row r="224" spans="1:17" ht="11.25" customHeight="1" x14ac:dyDescent="0.2">
      <c r="A224" s="178"/>
      <c r="B224" s="178"/>
      <c r="C224" s="178"/>
      <c r="D224" s="178"/>
      <c r="F224" s="178"/>
      <c r="G224" s="178"/>
      <c r="H224" s="178"/>
      <c r="I224" s="178"/>
      <c r="J224" s="178"/>
      <c r="K224" s="178"/>
      <c r="L224" s="178"/>
      <c r="M224" s="178"/>
      <c r="N224" s="178"/>
      <c r="O224" s="178"/>
      <c r="P224" s="178"/>
      <c r="Q224" s="8"/>
    </row>
    <row r="225" spans="1:17" x14ac:dyDescent="0.2">
      <c r="A225" s="198" t="s">
        <v>9</v>
      </c>
      <c r="C225" s="178"/>
      <c r="D225" s="434" t="s">
        <v>790</v>
      </c>
      <c r="E225" s="475"/>
      <c r="F225" s="475"/>
      <c r="G225" s="475"/>
      <c r="H225" s="475"/>
      <c r="I225" s="475"/>
      <c r="J225" s="475"/>
      <c r="K225" s="475"/>
      <c r="L225" s="475"/>
      <c r="M225" s="475"/>
      <c r="N225" s="475"/>
      <c r="O225" s="475"/>
      <c r="P225" s="475"/>
      <c r="Q225" s="475"/>
    </row>
    <row r="226" spans="1:17" x14ac:dyDescent="0.2">
      <c r="A226" s="27" t="s">
        <v>10</v>
      </c>
      <c r="B226" s="27"/>
      <c r="C226" s="25"/>
      <c r="D226" s="439" t="s">
        <v>778</v>
      </c>
      <c r="E226" s="440"/>
      <c r="F226" s="440"/>
      <c r="G226" s="440"/>
      <c r="H226" s="440"/>
      <c r="I226" s="440"/>
      <c r="J226" s="440"/>
      <c r="K226" s="440"/>
      <c r="L226" s="440"/>
      <c r="M226" s="440"/>
      <c r="N226" s="440"/>
      <c r="O226" s="440"/>
      <c r="P226" s="440"/>
      <c r="Q226" s="440"/>
    </row>
    <row r="227" spans="1:17" x14ac:dyDescent="0.2">
      <c r="A227" s="27" t="s">
        <v>7</v>
      </c>
      <c r="B227" s="27"/>
      <c r="C227" s="27"/>
      <c r="D227" s="441" t="s">
        <v>783</v>
      </c>
      <c r="E227" s="441"/>
      <c r="F227" s="441"/>
      <c r="G227" s="441"/>
      <c r="H227" s="441"/>
      <c r="I227" s="441"/>
      <c r="J227" s="441"/>
      <c r="K227" s="441"/>
      <c r="L227" s="441"/>
      <c r="M227" s="441"/>
      <c r="N227" s="441"/>
      <c r="O227" s="441"/>
      <c r="P227" s="441"/>
      <c r="Q227" s="441"/>
    </row>
    <row r="228" spans="1:17" x14ac:dyDescent="0.2">
      <c r="A228" s="27"/>
      <c r="B228" s="178"/>
      <c r="C228" s="178"/>
      <c r="D228" s="441"/>
      <c r="E228" s="441"/>
      <c r="F228" s="441"/>
      <c r="G228" s="441"/>
      <c r="H228" s="441"/>
      <c r="I228" s="441"/>
      <c r="J228" s="441"/>
      <c r="K228" s="441"/>
      <c r="L228" s="441"/>
      <c r="M228" s="441"/>
      <c r="N228" s="441"/>
      <c r="O228" s="441"/>
      <c r="P228" s="441"/>
      <c r="Q228" s="441"/>
    </row>
    <row r="229" spans="1:17" x14ac:dyDescent="0.2">
      <c r="A229" s="27" t="s">
        <v>29</v>
      </c>
      <c r="B229" s="356"/>
      <c r="C229" s="356"/>
      <c r="D229" s="476" t="s">
        <v>789</v>
      </c>
      <c r="E229" s="476"/>
      <c r="F229" s="476"/>
      <c r="G229" s="476"/>
      <c r="H229" s="476"/>
      <c r="I229" s="476"/>
      <c r="J229" s="476"/>
      <c r="K229" s="476"/>
      <c r="L229" s="476"/>
      <c r="M229" s="476"/>
      <c r="N229" s="476"/>
      <c r="O229" s="476"/>
      <c r="P229" s="476"/>
      <c r="Q229" s="476"/>
    </row>
    <row r="230" spans="1:17" x14ac:dyDescent="0.2">
      <c r="A230" s="27" t="s">
        <v>28</v>
      </c>
      <c r="B230" s="356"/>
      <c r="C230" s="356"/>
      <c r="D230" s="476" t="s">
        <v>773</v>
      </c>
      <c r="E230" s="476"/>
      <c r="F230" s="476"/>
      <c r="G230" s="476"/>
      <c r="H230" s="476"/>
      <c r="I230" s="476"/>
      <c r="J230" s="476"/>
      <c r="K230" s="476"/>
      <c r="L230" s="476"/>
      <c r="M230" s="476"/>
      <c r="N230" s="476"/>
      <c r="O230" s="476"/>
      <c r="P230" s="476"/>
      <c r="Q230" s="476"/>
    </row>
    <row r="231" spans="1:17" x14ac:dyDescent="0.2">
      <c r="A231" s="198" t="s">
        <v>12</v>
      </c>
      <c r="B231" s="178"/>
      <c r="C231" s="178"/>
      <c r="D231" s="435" t="s">
        <v>759</v>
      </c>
      <c r="E231" s="435"/>
      <c r="F231" s="435"/>
      <c r="G231" s="435"/>
      <c r="H231" s="435"/>
      <c r="I231" s="435"/>
      <c r="J231" s="435"/>
      <c r="K231" s="435"/>
      <c r="L231" s="435"/>
      <c r="M231" s="435"/>
      <c r="N231" s="435"/>
      <c r="O231" s="435"/>
      <c r="P231" s="435"/>
      <c r="Q231" s="435"/>
    </row>
    <row r="232" spans="1:17" x14ac:dyDescent="0.2">
      <c r="A232" s="198"/>
      <c r="B232" s="178"/>
      <c r="C232" s="178"/>
      <c r="D232" s="435"/>
      <c r="E232" s="435"/>
      <c r="F232" s="435"/>
      <c r="G232" s="435"/>
      <c r="H232" s="435"/>
      <c r="I232" s="435"/>
      <c r="J232" s="435"/>
      <c r="K232" s="435"/>
      <c r="L232" s="435"/>
      <c r="M232" s="435"/>
      <c r="N232" s="435"/>
      <c r="O232" s="435"/>
      <c r="P232" s="435"/>
      <c r="Q232" s="435"/>
    </row>
    <row r="233" spans="1:17" x14ac:dyDescent="0.2">
      <c r="A233" s="198"/>
      <c r="B233" s="178"/>
      <c r="C233" s="178"/>
      <c r="D233" s="435" t="s">
        <v>753</v>
      </c>
      <c r="E233" s="435"/>
      <c r="F233" s="435"/>
      <c r="G233" s="435"/>
      <c r="H233" s="435"/>
      <c r="I233" s="435"/>
      <c r="J233" s="435"/>
      <c r="K233" s="435"/>
      <c r="L233" s="435"/>
      <c r="M233" s="435"/>
      <c r="N233" s="435"/>
      <c r="O233" s="435"/>
      <c r="P233" s="435"/>
      <c r="Q233" s="435"/>
    </row>
    <row r="234" spans="1:17" x14ac:dyDescent="0.2">
      <c r="A234" s="198"/>
      <c r="B234" s="178"/>
      <c r="C234" s="178"/>
      <c r="D234" s="435"/>
      <c r="E234" s="435"/>
      <c r="F234" s="435"/>
      <c r="G234" s="435"/>
      <c r="H234" s="435"/>
      <c r="I234" s="435"/>
      <c r="J234" s="435"/>
      <c r="K234" s="435"/>
      <c r="L234" s="435"/>
      <c r="M234" s="435"/>
      <c r="N234" s="435"/>
      <c r="O234" s="435"/>
      <c r="P234" s="435"/>
      <c r="Q234" s="435"/>
    </row>
    <row r="235" spans="1:17" x14ac:dyDescent="0.2">
      <c r="A235" s="198"/>
      <c r="B235" s="178"/>
      <c r="C235" s="178"/>
      <c r="D235" s="468" t="s">
        <v>763</v>
      </c>
      <c r="E235" s="468"/>
      <c r="F235" s="468"/>
      <c r="G235" s="468"/>
      <c r="H235" s="468"/>
      <c r="I235" s="468"/>
      <c r="J235" s="468"/>
      <c r="K235" s="468"/>
      <c r="L235" s="468"/>
      <c r="M235" s="468"/>
      <c r="N235" s="468"/>
      <c r="O235" s="468"/>
      <c r="P235" s="468"/>
      <c r="Q235" s="468"/>
    </row>
    <row r="236" spans="1:17" x14ac:dyDescent="0.2">
      <c r="A236" s="198"/>
      <c r="B236" s="178"/>
      <c r="C236" s="178"/>
      <c r="D236" s="435" t="s">
        <v>770</v>
      </c>
      <c r="E236" s="435"/>
      <c r="F236" s="435"/>
      <c r="G236" s="435"/>
      <c r="H236" s="435"/>
      <c r="I236" s="435"/>
      <c r="J236" s="435"/>
      <c r="K236" s="435"/>
      <c r="L236" s="435"/>
      <c r="M236" s="435"/>
      <c r="N236" s="435"/>
      <c r="O236" s="435"/>
      <c r="P236" s="435"/>
      <c r="Q236" s="435"/>
    </row>
    <row r="237" spans="1:17" x14ac:dyDescent="0.2">
      <c r="A237" s="198"/>
      <c r="B237" s="178"/>
      <c r="C237" s="178"/>
      <c r="D237" s="435" t="s">
        <v>754</v>
      </c>
      <c r="E237" s="435"/>
      <c r="F237" s="435"/>
      <c r="G237" s="435"/>
      <c r="H237" s="435"/>
      <c r="I237" s="435"/>
      <c r="J237" s="435"/>
      <c r="K237" s="435"/>
      <c r="L237" s="435"/>
      <c r="M237" s="435"/>
      <c r="N237" s="435"/>
      <c r="O237" s="435"/>
      <c r="P237" s="435"/>
      <c r="Q237" s="435"/>
    </row>
    <row r="238" spans="1:17" x14ac:dyDescent="0.2">
      <c r="A238" s="198"/>
      <c r="B238" s="178"/>
      <c r="C238" s="178"/>
      <c r="D238" s="438" t="s">
        <v>755</v>
      </c>
      <c r="E238" s="438"/>
      <c r="F238" s="438"/>
      <c r="G238" s="438"/>
      <c r="H238" s="438"/>
      <c r="I238" s="438"/>
      <c r="J238" s="438"/>
      <c r="K238" s="438"/>
      <c r="L238" s="438"/>
      <c r="M238" s="438"/>
      <c r="N238" s="438"/>
      <c r="O238" s="438"/>
      <c r="P238" s="438"/>
      <c r="Q238" s="438"/>
    </row>
    <row r="239" spans="1:17" x14ac:dyDescent="0.2">
      <c r="A239" s="198"/>
      <c r="B239" s="178"/>
      <c r="C239" s="178"/>
      <c r="D239" s="438" t="s">
        <v>756</v>
      </c>
      <c r="E239" s="438"/>
      <c r="F239" s="438"/>
      <c r="G239" s="438"/>
      <c r="H239" s="438"/>
      <c r="I239" s="438"/>
      <c r="J239" s="438"/>
      <c r="K239" s="438"/>
      <c r="L239" s="438"/>
      <c r="M239" s="438"/>
      <c r="N239" s="438"/>
      <c r="O239" s="438"/>
      <c r="P239" s="438"/>
      <c r="Q239" s="438"/>
    </row>
    <row r="240" spans="1:17" x14ac:dyDescent="0.2">
      <c r="A240" s="198"/>
      <c r="B240" s="178"/>
      <c r="C240" s="178"/>
      <c r="D240" s="438" t="s">
        <v>776</v>
      </c>
      <c r="E240" s="438"/>
      <c r="F240" s="438"/>
      <c r="G240" s="438"/>
      <c r="H240" s="438"/>
      <c r="I240" s="438"/>
      <c r="J240" s="438"/>
      <c r="K240" s="438"/>
      <c r="L240" s="438"/>
      <c r="M240" s="438"/>
      <c r="N240" s="438"/>
      <c r="O240" s="438"/>
      <c r="P240" s="438"/>
      <c r="Q240" s="438"/>
    </row>
    <row r="241" spans="1:17" x14ac:dyDescent="0.2">
      <c r="A241" s="198"/>
      <c r="B241" s="178"/>
      <c r="C241" s="178"/>
      <c r="D241" s="467" t="s">
        <v>760</v>
      </c>
      <c r="E241" s="467"/>
      <c r="F241" s="467"/>
      <c r="G241" s="467"/>
      <c r="H241" s="467"/>
      <c r="I241" s="467"/>
      <c r="J241" s="467"/>
      <c r="K241" s="467"/>
      <c r="L241" s="467"/>
      <c r="M241" s="467"/>
      <c r="N241" s="467"/>
      <c r="O241" s="467"/>
      <c r="P241" s="467"/>
      <c r="Q241" s="467"/>
    </row>
    <row r="242" spans="1:17" x14ac:dyDescent="0.2">
      <c r="A242" s="198"/>
      <c r="B242" s="178"/>
      <c r="C242" s="178"/>
      <c r="D242" s="467"/>
      <c r="E242" s="467"/>
      <c r="F242" s="467"/>
      <c r="G242" s="467"/>
      <c r="H242" s="467"/>
      <c r="I242" s="467"/>
      <c r="J242" s="467"/>
      <c r="K242" s="467"/>
      <c r="L242" s="467"/>
      <c r="M242" s="467"/>
      <c r="N242" s="467"/>
      <c r="O242" s="467"/>
      <c r="P242" s="467"/>
      <c r="Q242" s="467"/>
    </row>
    <row r="243" spans="1:17" x14ac:dyDescent="0.2">
      <c r="A243" s="198"/>
      <c r="B243" s="178"/>
      <c r="C243" s="178"/>
      <c r="D243" s="473" t="s">
        <v>761</v>
      </c>
      <c r="E243" s="473"/>
      <c r="F243" s="473"/>
      <c r="G243" s="473"/>
      <c r="H243" s="473"/>
      <c r="I243" s="474"/>
      <c r="J243" s="474"/>
      <c r="K243" s="474"/>
      <c r="L243" s="474"/>
      <c r="M243" s="474"/>
      <c r="N243" s="474"/>
      <c r="O243" s="474"/>
      <c r="P243" s="474"/>
      <c r="Q243" s="178"/>
    </row>
    <row r="244" spans="1:17" hidden="1" x14ac:dyDescent="0.2">
      <c r="A244" s="174" t="s">
        <v>1</v>
      </c>
    </row>
  </sheetData>
  <mergeCells count="233">
    <mergeCell ref="D225:Q225"/>
    <mergeCell ref="D226:Q226"/>
    <mergeCell ref="D227:Q228"/>
    <mergeCell ref="D229:Q229"/>
    <mergeCell ref="D230:Q230"/>
    <mergeCell ref="A220:D220"/>
    <mergeCell ref="D243:P243"/>
    <mergeCell ref="D238:Q238"/>
    <mergeCell ref="D235:Q235"/>
    <mergeCell ref="D236:Q236"/>
    <mergeCell ref="D237:Q237"/>
    <mergeCell ref="D241:Q242"/>
    <mergeCell ref="A219:D219"/>
    <mergeCell ref="D239:Q239"/>
    <mergeCell ref="D240:Q240"/>
    <mergeCell ref="A221:D221"/>
    <mergeCell ref="A222:D222"/>
    <mergeCell ref="A211:D211"/>
    <mergeCell ref="A212:D212"/>
    <mergeCell ref="A213:D213"/>
    <mergeCell ref="A214:D214"/>
    <mergeCell ref="A215:D215"/>
    <mergeCell ref="A216:D216"/>
    <mergeCell ref="A217:D217"/>
    <mergeCell ref="A218:D218"/>
    <mergeCell ref="A204:D204"/>
    <mergeCell ref="A205:D205"/>
    <mergeCell ref="A206:D206"/>
    <mergeCell ref="A207:D207"/>
    <mergeCell ref="A208:D208"/>
    <mergeCell ref="A209:D209"/>
    <mergeCell ref="A210:D210"/>
    <mergeCell ref="A198:D198"/>
    <mergeCell ref="A199:D199"/>
    <mergeCell ref="A200:D200"/>
    <mergeCell ref="A201:D201"/>
    <mergeCell ref="A202:D202"/>
    <mergeCell ref="A203:D203"/>
    <mergeCell ref="A192:D192"/>
    <mergeCell ref="A193:D193"/>
    <mergeCell ref="A194:D194"/>
    <mergeCell ref="A195:D195"/>
    <mergeCell ref="A196:D196"/>
    <mergeCell ref="A197:D197"/>
    <mergeCell ref="A186:D186"/>
    <mergeCell ref="A187:D187"/>
    <mergeCell ref="A188:D188"/>
    <mergeCell ref="A189:D189"/>
    <mergeCell ref="A190:D190"/>
    <mergeCell ref="A191:D191"/>
    <mergeCell ref="A180:D180"/>
    <mergeCell ref="A181:D181"/>
    <mergeCell ref="A182:D182"/>
    <mergeCell ref="A183:D183"/>
    <mergeCell ref="A184:D184"/>
    <mergeCell ref="A185:D185"/>
    <mergeCell ref="A175:D175"/>
    <mergeCell ref="A176:D176"/>
    <mergeCell ref="A177:D177"/>
    <mergeCell ref="A178:D178"/>
    <mergeCell ref="A179:D179"/>
    <mergeCell ref="A169:D169"/>
    <mergeCell ref="A170:D170"/>
    <mergeCell ref="A171:D171"/>
    <mergeCell ref="A172:D172"/>
    <mergeCell ref="A173:D173"/>
    <mergeCell ref="A174:D174"/>
    <mergeCell ref="A163:D163"/>
    <mergeCell ref="A164:D164"/>
    <mergeCell ref="A165:D165"/>
    <mergeCell ref="A166:D166"/>
    <mergeCell ref="A167:D167"/>
    <mergeCell ref="A168:D168"/>
    <mergeCell ref="A157:D157"/>
    <mergeCell ref="A158:D158"/>
    <mergeCell ref="A159:D159"/>
    <mergeCell ref="A160:D160"/>
    <mergeCell ref="A161:D161"/>
    <mergeCell ref="A162:D162"/>
    <mergeCell ref="A151:D151"/>
    <mergeCell ref="A152:D152"/>
    <mergeCell ref="A153:D153"/>
    <mergeCell ref="A154:D154"/>
    <mergeCell ref="A155:D155"/>
    <mergeCell ref="A156:D156"/>
    <mergeCell ref="A145:D145"/>
    <mergeCell ref="A146:D146"/>
    <mergeCell ref="A147:D147"/>
    <mergeCell ref="A148:D148"/>
    <mergeCell ref="A149:D149"/>
    <mergeCell ref="A150:D150"/>
    <mergeCell ref="A139:D139"/>
    <mergeCell ref="A140:D140"/>
    <mergeCell ref="A141:D141"/>
    <mergeCell ref="A142:D142"/>
    <mergeCell ref="A143:D143"/>
    <mergeCell ref="A144:D144"/>
    <mergeCell ref="A133:D133"/>
    <mergeCell ref="A134:D134"/>
    <mergeCell ref="A135:D135"/>
    <mergeCell ref="A136:D136"/>
    <mergeCell ref="A137:D137"/>
    <mergeCell ref="A138:D138"/>
    <mergeCell ref="A127:D127"/>
    <mergeCell ref="A128:D128"/>
    <mergeCell ref="A129:D129"/>
    <mergeCell ref="A130:D130"/>
    <mergeCell ref="A131:D131"/>
    <mergeCell ref="A132:D132"/>
    <mergeCell ref="A121:D121"/>
    <mergeCell ref="A122:D122"/>
    <mergeCell ref="A123:D123"/>
    <mergeCell ref="A124:D124"/>
    <mergeCell ref="A125:D125"/>
    <mergeCell ref="A126:D126"/>
    <mergeCell ref="A116:D116"/>
    <mergeCell ref="A117:D117"/>
    <mergeCell ref="A118:D118"/>
    <mergeCell ref="A119:D119"/>
    <mergeCell ref="A120:D120"/>
    <mergeCell ref="A110:D110"/>
    <mergeCell ref="A111:D111"/>
    <mergeCell ref="A112:D112"/>
    <mergeCell ref="A113:D113"/>
    <mergeCell ref="A114:D114"/>
    <mergeCell ref="A115:D115"/>
    <mergeCell ref="A104:D104"/>
    <mergeCell ref="A105:D105"/>
    <mergeCell ref="A106:D106"/>
    <mergeCell ref="A107:D107"/>
    <mergeCell ref="A108:D108"/>
    <mergeCell ref="A109:D109"/>
    <mergeCell ref="A98:D98"/>
    <mergeCell ref="A99:D99"/>
    <mergeCell ref="A100:D100"/>
    <mergeCell ref="A101:D101"/>
    <mergeCell ref="A102:D102"/>
    <mergeCell ref="A103:D103"/>
    <mergeCell ref="A92:D92"/>
    <mergeCell ref="A93:D93"/>
    <mergeCell ref="A94:D94"/>
    <mergeCell ref="A95:D95"/>
    <mergeCell ref="A96:D96"/>
    <mergeCell ref="A97:D97"/>
    <mergeCell ref="A86:D86"/>
    <mergeCell ref="A87:D87"/>
    <mergeCell ref="A88:D88"/>
    <mergeCell ref="A89:D89"/>
    <mergeCell ref="A90:D90"/>
    <mergeCell ref="A91:D91"/>
    <mergeCell ref="A80:D80"/>
    <mergeCell ref="A81:D81"/>
    <mergeCell ref="A82:D82"/>
    <mergeCell ref="A83:D83"/>
    <mergeCell ref="A84:D84"/>
    <mergeCell ref="A85:D85"/>
    <mergeCell ref="A74:D74"/>
    <mergeCell ref="A75:D75"/>
    <mergeCell ref="A76:D76"/>
    <mergeCell ref="A77:D77"/>
    <mergeCell ref="A78:D78"/>
    <mergeCell ref="A79:D79"/>
    <mergeCell ref="A68:D68"/>
    <mergeCell ref="A69:D69"/>
    <mergeCell ref="A70:D70"/>
    <mergeCell ref="A71:D71"/>
    <mergeCell ref="A72:D72"/>
    <mergeCell ref="A73:D73"/>
    <mergeCell ref="A63:D63"/>
    <mergeCell ref="A64:D64"/>
    <mergeCell ref="A65:D65"/>
    <mergeCell ref="A66:D66"/>
    <mergeCell ref="A67:D67"/>
    <mergeCell ref="A57:D57"/>
    <mergeCell ref="A58:D58"/>
    <mergeCell ref="A59:D59"/>
    <mergeCell ref="A60:D60"/>
    <mergeCell ref="A50:D50"/>
    <mergeCell ref="A61:D61"/>
    <mergeCell ref="A62:D62"/>
    <mergeCell ref="A51:D51"/>
    <mergeCell ref="A52:D52"/>
    <mergeCell ref="A53:D53"/>
    <mergeCell ref="A54:D54"/>
    <mergeCell ref="A55:D55"/>
    <mergeCell ref="A56:D56"/>
    <mergeCell ref="A44:D44"/>
    <mergeCell ref="A45:D45"/>
    <mergeCell ref="A46:D46"/>
    <mergeCell ref="A47:D47"/>
    <mergeCell ref="A48:D48"/>
    <mergeCell ref="A49:D49"/>
    <mergeCell ref="A38:D38"/>
    <mergeCell ref="A39:D39"/>
    <mergeCell ref="A40:D40"/>
    <mergeCell ref="A41:D41"/>
    <mergeCell ref="A42:D42"/>
    <mergeCell ref="A43:D43"/>
    <mergeCell ref="A32:D32"/>
    <mergeCell ref="A33:D33"/>
    <mergeCell ref="A34:D34"/>
    <mergeCell ref="A35:D35"/>
    <mergeCell ref="A36:D36"/>
    <mergeCell ref="A37:D37"/>
    <mergeCell ref="A26:D26"/>
    <mergeCell ref="A27:D27"/>
    <mergeCell ref="A28:D28"/>
    <mergeCell ref="A29:D29"/>
    <mergeCell ref="A30:D30"/>
    <mergeCell ref="A31:D31"/>
    <mergeCell ref="A20:D20"/>
    <mergeCell ref="A21:D21"/>
    <mergeCell ref="A22:D22"/>
    <mergeCell ref="A23:D23"/>
    <mergeCell ref="A24:D24"/>
    <mergeCell ref="A25:D25"/>
    <mergeCell ref="A10:D10"/>
    <mergeCell ref="A11:D11"/>
    <mergeCell ref="A12:D12"/>
    <mergeCell ref="A7:D7"/>
    <mergeCell ref="A2:P2"/>
    <mergeCell ref="A3:P3"/>
    <mergeCell ref="A4:P4"/>
    <mergeCell ref="A13:D13"/>
    <mergeCell ref="A14:D14"/>
    <mergeCell ref="A223:D223"/>
    <mergeCell ref="D231:Q232"/>
    <mergeCell ref="D233:Q234"/>
    <mergeCell ref="A15:D15"/>
    <mergeCell ref="A16:D16"/>
    <mergeCell ref="A17:D17"/>
    <mergeCell ref="A18:D18"/>
    <mergeCell ref="A19:D19"/>
  </mergeCells>
  <hyperlinks>
    <hyperlink ref="Q2" location="Índice!A1" tooltip="Ir a Índice" display="Índice!A1"/>
  </hyperlinks>
  <pageMargins left="0.78740157480314965" right="0.59055118110236227" top="0.94791666666666663" bottom="0.86614173228346458" header="0" footer="0.39370078740157499"/>
  <pageSetup scale="99" orientation="portrait" r:id="rId1"/>
  <headerFooter alignWithMargins="0">
    <oddHeader>&amp;L&amp;"Arial,Negrita"&amp;12&amp;K000080INEGI. Anuario estadístico y geográfico de Veracruz de Ignacio de la Llave 2016.
Componente Salud</oddHeader>
    <oddFooter>&amp;R&amp;P/&amp;N</oddFooter>
  </headerFooter>
  <rowBreaks count="1" manualBreakCount="1">
    <brk id="220" max="16"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574"/>
  <sheetViews>
    <sheetView view="pageLayout" zoomScaleNormal="100" zoomScaleSheetLayoutView="100" workbookViewId="0">
      <selection activeCell="D5" sqref="D5"/>
    </sheetView>
  </sheetViews>
  <sheetFormatPr baseColWidth="10" defaultColWidth="0" defaultRowHeight="10.199999999999999" zeroHeight="1" x14ac:dyDescent="0.2"/>
  <cols>
    <col min="1" max="1" width="2.140625" style="239" customWidth="1"/>
    <col min="2" max="2" width="2.85546875" style="239" customWidth="1"/>
    <col min="3" max="3" width="1.42578125" style="239" customWidth="1"/>
    <col min="4" max="4" width="16.85546875" style="239" customWidth="1"/>
    <col min="5" max="5" width="10.140625" style="240" customWidth="1"/>
    <col min="6" max="6" width="9.85546875" style="239" customWidth="1"/>
    <col min="7" max="7" width="2.28515625" style="239" customWidth="1"/>
    <col min="8" max="8" width="9.85546875" style="239" customWidth="1"/>
    <col min="9" max="9" width="9.42578125" style="239" customWidth="1"/>
    <col min="10" max="10" width="10.85546875" style="239" customWidth="1"/>
    <col min="11" max="11" width="9.85546875" style="239" customWidth="1"/>
    <col min="12" max="12" width="2.28515625" style="239" customWidth="1"/>
    <col min="13" max="13" width="12.7109375" style="239" customWidth="1"/>
    <col min="14" max="14" width="2.28515625" style="239" customWidth="1"/>
    <col min="15" max="15" width="9.85546875" style="239" customWidth="1"/>
    <col min="16" max="16" width="2.28515625" style="239" customWidth="1"/>
    <col min="17" max="16384" width="0" style="174" hidden="1"/>
  </cols>
  <sheetData>
    <row r="1" spans="1:17" ht="7.5" customHeight="1" x14ac:dyDescent="0.2">
      <c r="A1" s="174"/>
      <c r="B1" s="174"/>
      <c r="C1" s="174"/>
      <c r="D1" s="174"/>
      <c r="E1" s="175"/>
      <c r="F1" s="174"/>
      <c r="G1" s="174"/>
      <c r="H1" s="174"/>
      <c r="I1" s="174"/>
      <c r="J1" s="174"/>
      <c r="K1" s="174"/>
      <c r="L1" s="174"/>
      <c r="M1" s="174"/>
      <c r="N1" s="174"/>
      <c r="O1" s="174"/>
      <c r="P1" s="174"/>
    </row>
    <row r="2" spans="1:17" s="178" customFormat="1" ht="12.75" customHeight="1" x14ac:dyDescent="0.25">
      <c r="A2" s="429" t="s">
        <v>61</v>
      </c>
      <c r="B2" s="482"/>
      <c r="C2" s="482"/>
      <c r="D2" s="482"/>
      <c r="E2" s="482"/>
      <c r="F2" s="482"/>
      <c r="G2" s="482"/>
      <c r="H2" s="482"/>
      <c r="I2" s="482"/>
      <c r="J2" s="482"/>
      <c r="K2" s="482"/>
      <c r="L2" s="482"/>
      <c r="M2" s="482"/>
      <c r="N2" s="482"/>
      <c r="O2" s="395" t="s">
        <v>60</v>
      </c>
      <c r="P2" s="395"/>
      <c r="Q2" s="174" t="s">
        <v>1</v>
      </c>
    </row>
    <row r="3" spans="1:17" s="178" customFormat="1" ht="12.75" customHeight="1" x14ac:dyDescent="0.25">
      <c r="A3" s="429" t="s">
        <v>882</v>
      </c>
      <c r="B3" s="482"/>
      <c r="C3" s="482"/>
      <c r="D3" s="482"/>
      <c r="E3" s="482"/>
      <c r="F3" s="482"/>
      <c r="G3" s="482"/>
      <c r="H3" s="482"/>
      <c r="I3" s="482"/>
      <c r="J3" s="482"/>
      <c r="K3" s="482"/>
      <c r="L3" s="482"/>
      <c r="M3" s="482"/>
      <c r="N3" s="482"/>
      <c r="O3" s="212"/>
      <c r="Q3" s="174"/>
    </row>
    <row r="4" spans="1:17" s="178" customFormat="1" ht="12.75" customHeight="1" x14ac:dyDescent="0.25">
      <c r="A4" s="429" t="s">
        <v>883</v>
      </c>
      <c r="B4" s="482"/>
      <c r="C4" s="482"/>
      <c r="D4" s="482"/>
      <c r="E4" s="482"/>
      <c r="F4" s="482"/>
      <c r="G4" s="482"/>
      <c r="H4" s="482"/>
      <c r="I4" s="482"/>
      <c r="J4" s="482"/>
      <c r="K4" s="482"/>
      <c r="L4" s="482"/>
      <c r="M4" s="482"/>
      <c r="N4" s="482"/>
      <c r="O4" s="234"/>
      <c r="Q4" s="174"/>
    </row>
    <row r="5" spans="1:17" x14ac:dyDescent="0.2">
      <c r="A5" s="195"/>
      <c r="B5" s="195"/>
      <c r="C5" s="195"/>
      <c r="D5" s="195"/>
      <c r="E5" s="196"/>
      <c r="F5" s="196"/>
      <c r="G5" s="196"/>
      <c r="H5" s="196"/>
      <c r="I5" s="196"/>
      <c r="J5" s="195"/>
      <c r="K5" s="195"/>
      <c r="L5" s="195"/>
      <c r="M5" s="195"/>
      <c r="N5" s="195"/>
      <c r="O5" s="195"/>
      <c r="P5" s="190"/>
    </row>
    <row r="6" spans="1:17" ht="1.5" customHeight="1" x14ac:dyDescent="0.2">
      <c r="A6" s="174"/>
      <c r="B6" s="174"/>
      <c r="C6" s="174"/>
      <c r="D6" s="174"/>
      <c r="E6" s="175"/>
      <c r="F6" s="174"/>
      <c r="G6" s="174"/>
      <c r="H6" s="174"/>
      <c r="I6" s="174"/>
      <c r="J6" s="174"/>
      <c r="K6" s="174"/>
      <c r="L6" s="174"/>
      <c r="M6" s="174"/>
      <c r="N6" s="174"/>
      <c r="O6" s="174"/>
      <c r="P6" s="174"/>
    </row>
    <row r="7" spans="1:17" ht="22.5" customHeight="1" x14ac:dyDescent="0.2">
      <c r="A7" s="484" t="s">
        <v>58</v>
      </c>
      <c r="B7" s="430"/>
      <c r="C7" s="430"/>
      <c r="D7" s="430"/>
      <c r="E7" s="354" t="s">
        <v>4</v>
      </c>
      <c r="F7" s="357" t="s">
        <v>6</v>
      </c>
      <c r="G7" s="357"/>
      <c r="H7" s="357" t="s">
        <v>15</v>
      </c>
      <c r="I7" s="335" t="s">
        <v>658</v>
      </c>
      <c r="J7" s="357" t="s">
        <v>14</v>
      </c>
      <c r="K7" s="335" t="s">
        <v>740</v>
      </c>
      <c r="L7" s="335"/>
      <c r="M7" s="335" t="s">
        <v>878</v>
      </c>
      <c r="N7" s="321"/>
      <c r="O7" s="335" t="s">
        <v>780</v>
      </c>
      <c r="P7" s="253"/>
    </row>
    <row r="8" spans="1:17" ht="1.5" customHeight="1" x14ac:dyDescent="0.2">
      <c r="A8" s="190"/>
      <c r="B8" s="190"/>
      <c r="C8" s="190"/>
      <c r="D8" s="190"/>
      <c r="E8" s="191"/>
      <c r="F8" s="191"/>
      <c r="G8" s="191"/>
      <c r="H8" s="191"/>
      <c r="I8" s="191"/>
      <c r="J8" s="190"/>
      <c r="K8" s="190"/>
      <c r="L8" s="191"/>
      <c r="M8" s="191"/>
      <c r="N8" s="191"/>
      <c r="O8" s="190"/>
      <c r="P8" s="190"/>
    </row>
    <row r="9" spans="1:17" ht="23.25" customHeight="1" x14ac:dyDescent="0.2">
      <c r="A9" s="427" t="s">
        <v>8</v>
      </c>
      <c r="B9" s="472"/>
      <c r="C9" s="472"/>
      <c r="D9" s="472"/>
      <c r="E9" s="233">
        <f t="shared" ref="E9:E72" si="0">SUM(F9:O9)</f>
        <v>1734</v>
      </c>
      <c r="F9" s="235">
        <f>SUM(F10:F12)</f>
        <v>125</v>
      </c>
      <c r="G9" s="235"/>
      <c r="H9" s="235">
        <f>SUM(H10:H12)</f>
        <v>91</v>
      </c>
      <c r="I9" s="235">
        <f>SUM(I10:I12)</f>
        <v>20</v>
      </c>
      <c r="J9" s="235">
        <f>SUM(J10:J12)</f>
        <v>12</v>
      </c>
      <c r="K9" s="235">
        <f>SUM(K10:K12)</f>
        <v>12</v>
      </c>
      <c r="L9" s="236" t="s">
        <v>7</v>
      </c>
      <c r="M9" s="235">
        <f>SUM(M10:M12)</f>
        <v>572</v>
      </c>
      <c r="N9" s="174"/>
      <c r="O9" s="235">
        <f>SUM(O10:O12)</f>
        <v>902</v>
      </c>
      <c r="P9" s="174"/>
    </row>
    <row r="10" spans="1:17" ht="23.25" customHeight="1" x14ac:dyDescent="0.2">
      <c r="A10" s="457" t="s">
        <v>57</v>
      </c>
      <c r="B10" s="458"/>
      <c r="C10" s="458"/>
      <c r="D10" s="458"/>
      <c r="E10" s="233">
        <f t="shared" si="0"/>
        <v>1629</v>
      </c>
      <c r="F10" s="178">
        <v>107</v>
      </c>
      <c r="G10" s="178"/>
      <c r="H10" s="178">
        <v>85</v>
      </c>
      <c r="I10" s="178">
        <v>11</v>
      </c>
      <c r="J10" s="178">
        <v>9</v>
      </c>
      <c r="K10" s="178">
        <v>6</v>
      </c>
      <c r="L10" s="174"/>
      <c r="M10" s="178">
        <v>566</v>
      </c>
      <c r="N10" s="234" t="s">
        <v>29</v>
      </c>
      <c r="O10" s="178">
        <v>845</v>
      </c>
      <c r="P10" s="231" t="s">
        <v>28</v>
      </c>
    </row>
    <row r="11" spans="1:17" ht="22.5" customHeight="1" x14ac:dyDescent="0.2">
      <c r="A11" s="483" t="s">
        <v>56</v>
      </c>
      <c r="B11" s="458"/>
      <c r="C11" s="458"/>
      <c r="D11" s="458"/>
      <c r="E11" s="233">
        <f t="shared" si="0"/>
        <v>95</v>
      </c>
      <c r="F11" s="178">
        <v>17</v>
      </c>
      <c r="G11" s="178"/>
      <c r="H11" s="178">
        <v>6</v>
      </c>
      <c r="I11" s="178">
        <v>7</v>
      </c>
      <c r="J11" s="178">
        <v>2</v>
      </c>
      <c r="K11" s="178">
        <v>5</v>
      </c>
      <c r="L11" s="178"/>
      <c r="M11" s="178">
        <v>6</v>
      </c>
      <c r="N11" s="178"/>
      <c r="O11" s="178">
        <v>52</v>
      </c>
      <c r="P11" s="178"/>
    </row>
    <row r="12" spans="1:17" ht="22.5" customHeight="1" x14ac:dyDescent="0.2">
      <c r="A12" s="483" t="s">
        <v>55</v>
      </c>
      <c r="B12" s="458"/>
      <c r="C12" s="458"/>
      <c r="D12" s="458"/>
      <c r="E12" s="233">
        <f t="shared" si="0"/>
        <v>10</v>
      </c>
      <c r="F12" s="178">
        <v>1</v>
      </c>
      <c r="G12" s="178"/>
      <c r="H12" s="178">
        <v>0</v>
      </c>
      <c r="I12" s="178">
        <v>2</v>
      </c>
      <c r="J12" s="178">
        <v>1</v>
      </c>
      <c r="K12" s="178">
        <v>1</v>
      </c>
      <c r="L12" s="178"/>
      <c r="M12" s="178">
        <v>0</v>
      </c>
      <c r="N12" s="178"/>
      <c r="O12" s="178">
        <v>5</v>
      </c>
      <c r="P12" s="178"/>
    </row>
    <row r="13" spans="1:17" ht="23.25" customHeight="1" x14ac:dyDescent="0.2">
      <c r="A13" s="480" t="s">
        <v>599</v>
      </c>
      <c r="B13" s="480"/>
      <c r="C13" s="480"/>
      <c r="D13" s="480"/>
      <c r="E13" s="187">
        <f t="shared" si="0"/>
        <v>4</v>
      </c>
      <c r="F13" s="181">
        <f>SUM(F14:F14)</f>
        <v>0</v>
      </c>
      <c r="G13" s="181"/>
      <c r="H13" s="178">
        <f>SUM(H14:H14)</f>
        <v>0</v>
      </c>
      <c r="I13" s="178">
        <f>SUM(I14:I14)</f>
        <v>0</v>
      </c>
      <c r="J13" s="181">
        <f>SUM(J14:J14)</f>
        <v>0</v>
      </c>
      <c r="K13" s="186">
        <f>SUM(K14:K14)</f>
        <v>0</v>
      </c>
      <c r="L13" s="186"/>
      <c r="M13" s="181">
        <f>SUM(M14:M14)</f>
        <v>0</v>
      </c>
      <c r="N13" s="178"/>
      <c r="O13" s="181">
        <f>SUM(O14:O14)</f>
        <v>4</v>
      </c>
      <c r="P13" s="181"/>
    </row>
    <row r="14" spans="1:17" ht="23.25" customHeight="1" x14ac:dyDescent="0.2">
      <c r="A14" s="478" t="s">
        <v>57</v>
      </c>
      <c r="B14" s="478"/>
      <c r="C14" s="478"/>
      <c r="D14" s="478"/>
      <c r="E14" s="187">
        <f t="shared" si="0"/>
        <v>4</v>
      </c>
      <c r="F14" s="181">
        <v>0</v>
      </c>
      <c r="G14" s="181"/>
      <c r="H14" s="181">
        <v>0</v>
      </c>
      <c r="I14" s="181">
        <v>0</v>
      </c>
      <c r="J14" s="181">
        <v>0</v>
      </c>
      <c r="K14" s="186">
        <v>0</v>
      </c>
      <c r="L14" s="186"/>
      <c r="M14" s="181">
        <v>0</v>
      </c>
      <c r="N14" s="178"/>
      <c r="O14" s="181">
        <v>4</v>
      </c>
      <c r="P14" s="181"/>
    </row>
    <row r="15" spans="1:17" ht="23.25" customHeight="1" x14ac:dyDescent="0.2">
      <c r="A15" s="481" t="s">
        <v>680</v>
      </c>
      <c r="B15" s="481"/>
      <c r="C15" s="481"/>
      <c r="D15" s="481"/>
      <c r="E15" s="187">
        <f t="shared" si="0"/>
        <v>1</v>
      </c>
      <c r="F15" s="181">
        <f>SUM(F16:F16)</f>
        <v>0</v>
      </c>
      <c r="G15" s="181"/>
      <c r="H15" s="178">
        <f>SUM(H16:H16)</f>
        <v>0</v>
      </c>
      <c r="I15" s="178">
        <f>SUM(I16:I16)</f>
        <v>0</v>
      </c>
      <c r="J15" s="181">
        <f>SUM(J16:J16)</f>
        <v>0</v>
      </c>
      <c r="K15" s="186">
        <f>SUM(K16:K16)</f>
        <v>0</v>
      </c>
      <c r="L15" s="186"/>
      <c r="M15" s="181">
        <f>SUM(M16:M16)</f>
        <v>0</v>
      </c>
      <c r="N15" s="178"/>
      <c r="O15" s="181">
        <f>SUM(O16:O16)</f>
        <v>1</v>
      </c>
      <c r="P15" s="181"/>
    </row>
    <row r="16" spans="1:17" ht="23.25" customHeight="1" x14ac:dyDescent="0.2">
      <c r="A16" s="478" t="s">
        <v>57</v>
      </c>
      <c r="B16" s="478"/>
      <c r="C16" s="478"/>
      <c r="D16" s="478"/>
      <c r="E16" s="187">
        <f t="shared" si="0"/>
        <v>1</v>
      </c>
      <c r="F16" s="181">
        <v>0</v>
      </c>
      <c r="G16" s="181"/>
      <c r="H16" s="181">
        <v>0</v>
      </c>
      <c r="I16" s="181">
        <v>0</v>
      </c>
      <c r="J16" s="181">
        <v>0</v>
      </c>
      <c r="K16" s="186">
        <v>0</v>
      </c>
      <c r="L16" s="186"/>
      <c r="M16" s="181">
        <v>0</v>
      </c>
      <c r="N16" s="178"/>
      <c r="O16" s="181">
        <v>1</v>
      </c>
      <c r="P16" s="181"/>
    </row>
    <row r="17" spans="1:16" ht="23.25" customHeight="1" x14ac:dyDescent="0.2">
      <c r="A17" s="481" t="s">
        <v>598</v>
      </c>
      <c r="B17" s="481"/>
      <c r="C17" s="481"/>
      <c r="D17" s="481"/>
      <c r="E17" s="187">
        <f t="shared" si="0"/>
        <v>17</v>
      </c>
      <c r="F17" s="181">
        <f>SUM(F18:F18)</f>
        <v>1</v>
      </c>
      <c r="G17" s="181"/>
      <c r="H17" s="178">
        <f>SUM(H18:H18)</f>
        <v>2</v>
      </c>
      <c r="I17" s="178">
        <f>SUM(I18:I18)</f>
        <v>0</v>
      </c>
      <c r="J17" s="181">
        <f>SUM(J18:J18)</f>
        <v>0</v>
      </c>
      <c r="K17" s="186">
        <f>SUM(K18:K18)</f>
        <v>0</v>
      </c>
      <c r="L17" s="186"/>
      <c r="M17" s="181">
        <f>SUM(M18:M18)</f>
        <v>8</v>
      </c>
      <c r="N17" s="178"/>
      <c r="O17" s="181">
        <f>SUM(O18:O18)</f>
        <v>6</v>
      </c>
      <c r="P17" s="181"/>
    </row>
    <row r="18" spans="1:16" ht="23.25" customHeight="1" x14ac:dyDescent="0.2">
      <c r="A18" s="478" t="s">
        <v>57</v>
      </c>
      <c r="B18" s="478"/>
      <c r="C18" s="478"/>
      <c r="D18" s="478"/>
      <c r="E18" s="187">
        <f t="shared" si="0"/>
        <v>17</v>
      </c>
      <c r="F18" s="181">
        <v>1</v>
      </c>
      <c r="G18" s="181"/>
      <c r="H18" s="181">
        <v>2</v>
      </c>
      <c r="I18" s="181">
        <v>0</v>
      </c>
      <c r="J18" s="181">
        <v>0</v>
      </c>
      <c r="K18" s="186">
        <v>0</v>
      </c>
      <c r="L18" s="186"/>
      <c r="M18" s="181">
        <v>8</v>
      </c>
      <c r="N18" s="178"/>
      <c r="O18" s="181">
        <v>6</v>
      </c>
      <c r="P18" s="181"/>
    </row>
    <row r="19" spans="1:16" ht="23.25" customHeight="1" x14ac:dyDescent="0.2">
      <c r="A19" s="477" t="s">
        <v>597</v>
      </c>
      <c r="B19" s="477"/>
      <c r="C19" s="477"/>
      <c r="D19" s="477"/>
      <c r="E19" s="227">
        <f t="shared" si="0"/>
        <v>15</v>
      </c>
      <c r="F19" s="181">
        <f>SUM(F20:F20)</f>
        <v>1</v>
      </c>
      <c r="G19" s="181"/>
      <c r="H19" s="181">
        <f>SUM(H20:H20)</f>
        <v>0</v>
      </c>
      <c r="I19" s="181">
        <f>SUM(I20:I20)</f>
        <v>0</v>
      </c>
      <c r="J19" s="181">
        <f>SUM(J20:J20)</f>
        <v>0</v>
      </c>
      <c r="K19" s="186">
        <f>SUM(K20:K20)</f>
        <v>0</v>
      </c>
      <c r="L19" s="186"/>
      <c r="M19" s="181">
        <f>SUM(M20:M20)</f>
        <v>8</v>
      </c>
      <c r="N19" s="181"/>
      <c r="O19" s="181">
        <f>SUM(O20:O20)</f>
        <v>6</v>
      </c>
      <c r="P19" s="181"/>
    </row>
    <row r="20" spans="1:16" ht="23.25" customHeight="1" x14ac:dyDescent="0.2">
      <c r="A20" s="478" t="s">
        <v>57</v>
      </c>
      <c r="B20" s="478"/>
      <c r="C20" s="478"/>
      <c r="D20" s="478"/>
      <c r="E20" s="187">
        <f t="shared" si="0"/>
        <v>15</v>
      </c>
      <c r="F20" s="181">
        <v>1</v>
      </c>
      <c r="G20" s="181"/>
      <c r="H20" s="181">
        <v>0</v>
      </c>
      <c r="I20" s="181">
        <v>0</v>
      </c>
      <c r="J20" s="181">
        <v>0</v>
      </c>
      <c r="K20" s="186">
        <v>0</v>
      </c>
      <c r="L20" s="186"/>
      <c r="M20" s="181">
        <v>8</v>
      </c>
      <c r="N20" s="178"/>
      <c r="O20" s="181">
        <v>6</v>
      </c>
      <c r="P20" s="181"/>
    </row>
    <row r="21" spans="1:16" ht="23.25" customHeight="1" x14ac:dyDescent="0.2">
      <c r="A21" s="481" t="s">
        <v>596</v>
      </c>
      <c r="B21" s="481"/>
      <c r="C21" s="481"/>
      <c r="D21" s="481"/>
      <c r="E21" s="187">
        <f t="shared" si="0"/>
        <v>3</v>
      </c>
      <c r="F21" s="181">
        <f>SUM(F22:F22)</f>
        <v>1</v>
      </c>
      <c r="G21" s="181"/>
      <c r="H21" s="178">
        <f>SUM(H22:H22)</f>
        <v>0</v>
      </c>
      <c r="I21" s="178">
        <f>SUM(I22:I22)</f>
        <v>0</v>
      </c>
      <c r="J21" s="181">
        <f>SUM(J22:J22)</f>
        <v>0</v>
      </c>
      <c r="K21" s="186">
        <f>SUM(K22:K22)</f>
        <v>0</v>
      </c>
      <c r="L21" s="186"/>
      <c r="M21" s="181">
        <f>SUM(M22:M22)</f>
        <v>0</v>
      </c>
      <c r="N21" s="178"/>
      <c r="O21" s="181">
        <f>SUM(O22:O22)</f>
        <v>2</v>
      </c>
      <c r="P21" s="181"/>
    </row>
    <row r="22" spans="1:16" ht="23.25" customHeight="1" x14ac:dyDescent="0.2">
      <c r="A22" s="478" t="s">
        <v>57</v>
      </c>
      <c r="B22" s="478"/>
      <c r="C22" s="478"/>
      <c r="D22" s="478"/>
      <c r="E22" s="187">
        <f t="shared" si="0"/>
        <v>3</v>
      </c>
      <c r="F22" s="181">
        <v>1</v>
      </c>
      <c r="G22" s="181"/>
      <c r="H22" s="181">
        <v>0</v>
      </c>
      <c r="I22" s="181">
        <v>0</v>
      </c>
      <c r="J22" s="181">
        <v>0</v>
      </c>
      <c r="K22" s="186">
        <v>0</v>
      </c>
      <c r="L22" s="186"/>
      <c r="M22" s="181">
        <v>0</v>
      </c>
      <c r="N22" s="178"/>
      <c r="O22" s="181">
        <v>2</v>
      </c>
      <c r="P22" s="181"/>
    </row>
    <row r="23" spans="1:16" ht="23.25" customHeight="1" x14ac:dyDescent="0.2">
      <c r="A23" s="481" t="s">
        <v>595</v>
      </c>
      <c r="B23" s="481"/>
      <c r="C23" s="481"/>
      <c r="D23" s="481"/>
      <c r="E23" s="187">
        <f t="shared" si="0"/>
        <v>6</v>
      </c>
      <c r="F23" s="181">
        <f>SUM(F24:F24)</f>
        <v>0</v>
      </c>
      <c r="G23" s="181"/>
      <c r="H23" s="178">
        <f>SUM(H24:H24)</f>
        <v>0</v>
      </c>
      <c r="I23" s="178">
        <f>SUM(I24:I24)</f>
        <v>0</v>
      </c>
      <c r="J23" s="181">
        <f>SUM(J24:J24)</f>
        <v>0</v>
      </c>
      <c r="K23" s="186">
        <f>SUM(K24:K24)</f>
        <v>0</v>
      </c>
      <c r="L23" s="186"/>
      <c r="M23" s="181">
        <f>SUM(M24:M24)</f>
        <v>2</v>
      </c>
      <c r="N23" s="178"/>
      <c r="O23" s="181">
        <f>SUM(O24:O24)</f>
        <v>4</v>
      </c>
      <c r="P23" s="181"/>
    </row>
    <row r="24" spans="1:16" ht="23.25" customHeight="1" x14ac:dyDescent="0.2">
      <c r="A24" s="478" t="s">
        <v>57</v>
      </c>
      <c r="B24" s="478"/>
      <c r="C24" s="478"/>
      <c r="D24" s="478"/>
      <c r="E24" s="187">
        <f t="shared" si="0"/>
        <v>6</v>
      </c>
      <c r="F24" s="181">
        <v>0</v>
      </c>
      <c r="G24" s="181"/>
      <c r="H24" s="181">
        <v>0</v>
      </c>
      <c r="I24" s="181">
        <v>0</v>
      </c>
      <c r="J24" s="181">
        <v>0</v>
      </c>
      <c r="K24" s="186">
        <v>0</v>
      </c>
      <c r="L24" s="186"/>
      <c r="M24" s="181">
        <v>2</v>
      </c>
      <c r="N24" s="178"/>
      <c r="O24" s="181">
        <v>4</v>
      </c>
      <c r="P24" s="181"/>
    </row>
    <row r="25" spans="1:16" ht="23.25" customHeight="1" x14ac:dyDescent="0.2">
      <c r="A25" s="481" t="s">
        <v>594</v>
      </c>
      <c r="B25" s="481"/>
      <c r="C25" s="481"/>
      <c r="D25" s="481"/>
      <c r="E25" s="187">
        <f t="shared" si="0"/>
        <v>7</v>
      </c>
      <c r="F25" s="181">
        <f>SUM(F26:F27)</f>
        <v>1</v>
      </c>
      <c r="G25" s="181"/>
      <c r="H25" s="181">
        <f>SUM(H26:H27)</f>
        <v>1</v>
      </c>
      <c r="I25" s="178">
        <f>SUM(I26:I27)</f>
        <v>1</v>
      </c>
      <c r="J25" s="181">
        <f>SUM(J26:J27)</f>
        <v>0</v>
      </c>
      <c r="K25" s="186">
        <f>SUM(K26:K27)</f>
        <v>0</v>
      </c>
      <c r="L25" s="186"/>
      <c r="M25" s="181">
        <f>SUM(M26:M27)</f>
        <v>1</v>
      </c>
      <c r="N25" s="178"/>
      <c r="O25" s="181">
        <f>SUM(O26:O27)</f>
        <v>3</v>
      </c>
      <c r="P25" s="181"/>
    </row>
    <row r="26" spans="1:16" ht="23.25" customHeight="1" x14ac:dyDescent="0.2">
      <c r="A26" s="478" t="s">
        <v>57</v>
      </c>
      <c r="B26" s="478"/>
      <c r="C26" s="478"/>
      <c r="D26" s="478"/>
      <c r="E26" s="187">
        <f t="shared" si="0"/>
        <v>6</v>
      </c>
      <c r="F26" s="181">
        <v>1</v>
      </c>
      <c r="G26" s="181"/>
      <c r="H26" s="181">
        <v>1</v>
      </c>
      <c r="I26" s="181">
        <v>0</v>
      </c>
      <c r="J26" s="181">
        <v>0</v>
      </c>
      <c r="K26" s="186">
        <v>0</v>
      </c>
      <c r="L26" s="186"/>
      <c r="M26" s="181">
        <v>1</v>
      </c>
      <c r="N26" s="178"/>
      <c r="O26" s="181">
        <v>3</v>
      </c>
      <c r="P26" s="181"/>
    </row>
    <row r="27" spans="1:16" ht="22.5" customHeight="1" x14ac:dyDescent="0.2">
      <c r="A27" s="479" t="s">
        <v>56</v>
      </c>
      <c r="B27" s="479"/>
      <c r="C27" s="479"/>
      <c r="D27" s="479"/>
      <c r="E27" s="187">
        <f t="shared" si="0"/>
        <v>1</v>
      </c>
      <c r="F27" s="181">
        <v>0</v>
      </c>
      <c r="G27" s="181"/>
      <c r="H27" s="181">
        <v>0</v>
      </c>
      <c r="I27" s="181">
        <v>1</v>
      </c>
      <c r="J27" s="181">
        <v>0</v>
      </c>
      <c r="K27" s="186">
        <v>0</v>
      </c>
      <c r="L27" s="186"/>
      <c r="M27" s="181">
        <v>0</v>
      </c>
      <c r="N27" s="178"/>
      <c r="O27" s="181">
        <v>0</v>
      </c>
      <c r="P27" s="181"/>
    </row>
    <row r="28" spans="1:16" ht="23.25" customHeight="1" x14ac:dyDescent="0.2">
      <c r="A28" s="481" t="s">
        <v>593</v>
      </c>
      <c r="B28" s="481"/>
      <c r="C28" s="481"/>
      <c r="D28" s="481"/>
      <c r="E28" s="187">
        <f t="shared" si="0"/>
        <v>32</v>
      </c>
      <c r="F28" s="181">
        <f>SUM(F29:F30)</f>
        <v>1</v>
      </c>
      <c r="G28" s="181"/>
      <c r="H28" s="181">
        <f>SUM(H29:H30)</f>
        <v>1</v>
      </c>
      <c r="I28" s="181">
        <f>SUM(I29:I30)</f>
        <v>2</v>
      </c>
      <c r="J28" s="181">
        <f>SUM(J29:J30)</f>
        <v>0</v>
      </c>
      <c r="K28" s="186">
        <f>SUM(K29:K30)</f>
        <v>0</v>
      </c>
      <c r="L28" s="186"/>
      <c r="M28" s="181">
        <f>SUM(M29:M30)</f>
        <v>8</v>
      </c>
      <c r="N28" s="181"/>
      <c r="O28" s="181">
        <f>SUM(O29:O30)</f>
        <v>20</v>
      </c>
      <c r="P28" s="181"/>
    </row>
    <row r="29" spans="1:16" ht="23.25" customHeight="1" x14ac:dyDescent="0.2">
      <c r="A29" s="478" t="s">
        <v>57</v>
      </c>
      <c r="B29" s="478"/>
      <c r="C29" s="478"/>
      <c r="D29" s="478"/>
      <c r="E29" s="187">
        <f t="shared" si="0"/>
        <v>31</v>
      </c>
      <c r="F29" s="181">
        <v>1</v>
      </c>
      <c r="G29" s="181"/>
      <c r="H29" s="181">
        <v>1</v>
      </c>
      <c r="I29" s="181">
        <v>2</v>
      </c>
      <c r="J29" s="181">
        <v>0</v>
      </c>
      <c r="K29" s="186">
        <v>0</v>
      </c>
      <c r="L29" s="186"/>
      <c r="M29" s="181">
        <v>8</v>
      </c>
      <c r="N29" s="178"/>
      <c r="O29" s="181">
        <v>19</v>
      </c>
      <c r="P29" s="181"/>
    </row>
    <row r="30" spans="1:16" ht="22.5" customHeight="1" x14ac:dyDescent="0.2">
      <c r="A30" s="479" t="s">
        <v>56</v>
      </c>
      <c r="B30" s="479"/>
      <c r="C30" s="479"/>
      <c r="D30" s="479"/>
      <c r="E30" s="187">
        <f t="shared" si="0"/>
        <v>1</v>
      </c>
      <c r="F30" s="181">
        <v>0</v>
      </c>
      <c r="G30" s="181"/>
      <c r="H30" s="181">
        <v>0</v>
      </c>
      <c r="I30" s="181">
        <v>0</v>
      </c>
      <c r="J30" s="181">
        <v>0</v>
      </c>
      <c r="K30" s="186">
        <v>0</v>
      </c>
      <c r="L30" s="186"/>
      <c r="M30" s="181">
        <v>0</v>
      </c>
      <c r="N30" s="178"/>
      <c r="O30" s="181">
        <v>1</v>
      </c>
      <c r="P30" s="181"/>
    </row>
    <row r="31" spans="1:16" ht="23.25" customHeight="1" x14ac:dyDescent="0.2">
      <c r="A31" s="481" t="s">
        <v>592</v>
      </c>
      <c r="B31" s="481"/>
      <c r="C31" s="481"/>
      <c r="D31" s="481"/>
      <c r="E31" s="187">
        <f t="shared" si="0"/>
        <v>5</v>
      </c>
      <c r="F31" s="181">
        <f>SUM(F32:F32)</f>
        <v>0</v>
      </c>
      <c r="G31" s="181"/>
      <c r="H31" s="178">
        <f>SUM(H32:H32)</f>
        <v>0</v>
      </c>
      <c r="I31" s="178">
        <f>SUM(I32:I32)</f>
        <v>0</v>
      </c>
      <c r="J31" s="181">
        <f>SUM(J32:J32)</f>
        <v>0</v>
      </c>
      <c r="K31" s="186">
        <f>SUM(K32:K32)</f>
        <v>0</v>
      </c>
      <c r="L31" s="186"/>
      <c r="M31" s="181">
        <f>SUM(M32:M32)</f>
        <v>2</v>
      </c>
      <c r="N31" s="178"/>
      <c r="O31" s="181">
        <f>SUM(O32:O32)</f>
        <v>3</v>
      </c>
      <c r="P31" s="181"/>
    </row>
    <row r="32" spans="1:16" ht="23.25" customHeight="1" x14ac:dyDescent="0.2">
      <c r="A32" s="478" t="s">
        <v>57</v>
      </c>
      <c r="B32" s="478"/>
      <c r="C32" s="478"/>
      <c r="D32" s="478"/>
      <c r="E32" s="187">
        <f t="shared" si="0"/>
        <v>5</v>
      </c>
      <c r="F32" s="181">
        <v>0</v>
      </c>
      <c r="G32" s="181"/>
      <c r="H32" s="181">
        <v>0</v>
      </c>
      <c r="I32" s="181">
        <v>0</v>
      </c>
      <c r="J32" s="181">
        <v>0</v>
      </c>
      <c r="K32" s="186">
        <v>0</v>
      </c>
      <c r="L32" s="186"/>
      <c r="M32" s="181">
        <v>2</v>
      </c>
      <c r="N32" s="178"/>
      <c r="O32" s="181">
        <v>3</v>
      </c>
      <c r="P32" s="181"/>
    </row>
    <row r="33" spans="1:16" ht="34.5" customHeight="1" x14ac:dyDescent="0.2">
      <c r="A33" s="485" t="s">
        <v>591</v>
      </c>
      <c r="B33" s="481"/>
      <c r="C33" s="481"/>
      <c r="D33" s="481"/>
      <c r="E33" s="187">
        <f t="shared" si="0"/>
        <v>12</v>
      </c>
      <c r="F33" s="181">
        <f>SUM(F34:F34)</f>
        <v>2</v>
      </c>
      <c r="G33" s="181"/>
      <c r="H33" s="181">
        <f>SUM(H34:H34)</f>
        <v>0</v>
      </c>
      <c r="I33" s="181">
        <f>SUM(I34:I34)</f>
        <v>0</v>
      </c>
      <c r="J33" s="181">
        <f>SUM(J34:J34)</f>
        <v>0</v>
      </c>
      <c r="K33" s="181">
        <f>SUM(K34:K34)</f>
        <v>0</v>
      </c>
      <c r="L33" s="181"/>
      <c r="M33" s="181">
        <f>SUM(M34:M34)</f>
        <v>6</v>
      </c>
      <c r="N33" s="181"/>
      <c r="O33" s="181">
        <f>SUM(O34:O34)</f>
        <v>4</v>
      </c>
      <c r="P33" s="181"/>
    </row>
    <row r="34" spans="1:16" ht="23.25" customHeight="1" x14ac:dyDescent="0.2">
      <c r="A34" s="478" t="s">
        <v>57</v>
      </c>
      <c r="B34" s="478"/>
      <c r="C34" s="478"/>
      <c r="D34" s="478"/>
      <c r="E34" s="187">
        <f t="shared" si="0"/>
        <v>12</v>
      </c>
      <c r="F34" s="181">
        <v>2</v>
      </c>
      <c r="G34" s="181"/>
      <c r="H34" s="181">
        <v>0</v>
      </c>
      <c r="I34" s="181">
        <v>0</v>
      </c>
      <c r="J34" s="181">
        <v>0</v>
      </c>
      <c r="K34" s="186">
        <v>0</v>
      </c>
      <c r="L34" s="186"/>
      <c r="M34" s="181">
        <v>6</v>
      </c>
      <c r="N34" s="178"/>
      <c r="O34" s="181">
        <v>4</v>
      </c>
      <c r="P34" s="181"/>
    </row>
    <row r="35" spans="1:16" ht="23.25" customHeight="1" x14ac:dyDescent="0.2">
      <c r="A35" s="477" t="s">
        <v>590</v>
      </c>
      <c r="B35" s="477"/>
      <c r="C35" s="477"/>
      <c r="D35" s="477"/>
      <c r="E35" s="187">
        <f t="shared" si="0"/>
        <v>15</v>
      </c>
      <c r="F35" s="181">
        <f>SUM(F36:F37)</f>
        <v>1</v>
      </c>
      <c r="G35" s="181"/>
      <c r="H35" s="178">
        <f>SUM(H36:H37)</f>
        <v>1</v>
      </c>
      <c r="I35" s="178">
        <f>SUM(I36:I37)</f>
        <v>0</v>
      </c>
      <c r="J35" s="181">
        <f>SUM(J36:J37)</f>
        <v>0</v>
      </c>
      <c r="K35" s="186">
        <f>SUM(K36:K37)</f>
        <v>0</v>
      </c>
      <c r="L35" s="186"/>
      <c r="M35" s="181">
        <f>SUM(M36:M37)</f>
        <v>6</v>
      </c>
      <c r="N35" s="178"/>
      <c r="O35" s="181">
        <f>SUM(O36:O37)</f>
        <v>7</v>
      </c>
      <c r="P35" s="181"/>
    </row>
    <row r="36" spans="1:16" ht="23.25" customHeight="1" x14ac:dyDescent="0.2">
      <c r="A36" s="478" t="s">
        <v>57</v>
      </c>
      <c r="B36" s="478"/>
      <c r="C36" s="478"/>
      <c r="D36" s="478"/>
      <c r="E36" s="187">
        <f t="shared" si="0"/>
        <v>14</v>
      </c>
      <c r="F36" s="181">
        <v>1</v>
      </c>
      <c r="G36" s="181"/>
      <c r="H36" s="181">
        <v>1</v>
      </c>
      <c r="I36" s="181">
        <v>0</v>
      </c>
      <c r="J36" s="181">
        <v>0</v>
      </c>
      <c r="K36" s="186">
        <v>0</v>
      </c>
      <c r="L36" s="186"/>
      <c r="M36" s="181">
        <v>6</v>
      </c>
      <c r="N36" s="178"/>
      <c r="O36" s="181">
        <v>6</v>
      </c>
      <c r="P36" s="181"/>
    </row>
    <row r="37" spans="1:16" ht="22.5" customHeight="1" x14ac:dyDescent="0.2">
      <c r="A37" s="479" t="s">
        <v>56</v>
      </c>
      <c r="B37" s="479"/>
      <c r="C37" s="479"/>
      <c r="D37" s="479"/>
      <c r="E37" s="187">
        <f t="shared" si="0"/>
        <v>1</v>
      </c>
      <c r="F37" s="181">
        <v>0</v>
      </c>
      <c r="G37" s="181"/>
      <c r="H37" s="181">
        <v>0</v>
      </c>
      <c r="I37" s="181">
        <v>0</v>
      </c>
      <c r="J37" s="181">
        <v>0</v>
      </c>
      <c r="K37" s="186">
        <v>0</v>
      </c>
      <c r="L37" s="186"/>
      <c r="M37" s="181">
        <v>0</v>
      </c>
      <c r="N37" s="178"/>
      <c r="O37" s="181">
        <v>1</v>
      </c>
      <c r="P37" s="181"/>
    </row>
    <row r="38" spans="1:16" ht="23.25" customHeight="1" x14ac:dyDescent="0.2">
      <c r="A38" s="481" t="s">
        <v>589</v>
      </c>
      <c r="B38" s="481"/>
      <c r="C38" s="481"/>
      <c r="D38" s="481"/>
      <c r="E38" s="187">
        <f t="shared" si="0"/>
        <v>11</v>
      </c>
      <c r="F38" s="181">
        <f>SUM(F39:F40)</f>
        <v>1</v>
      </c>
      <c r="G38" s="181"/>
      <c r="H38" s="178">
        <f>SUM(H39:H40)</f>
        <v>1</v>
      </c>
      <c r="I38" s="178">
        <f>SUM(I39:I40)</f>
        <v>0</v>
      </c>
      <c r="J38" s="181">
        <f>SUM(J39:J40)</f>
        <v>0</v>
      </c>
      <c r="K38" s="186">
        <f>SUM(K39:K40)</f>
        <v>2</v>
      </c>
      <c r="L38" s="186"/>
      <c r="M38" s="181">
        <f>SUM(M39:M40)</f>
        <v>3</v>
      </c>
      <c r="N38" s="178"/>
      <c r="O38" s="181">
        <f>SUM(O39:O40)</f>
        <v>4</v>
      </c>
      <c r="P38" s="181"/>
    </row>
    <row r="39" spans="1:16" ht="23.25" customHeight="1" x14ac:dyDescent="0.2">
      <c r="A39" s="478" t="s">
        <v>57</v>
      </c>
      <c r="B39" s="478"/>
      <c r="C39" s="478"/>
      <c r="D39" s="478"/>
      <c r="E39" s="187">
        <f t="shared" si="0"/>
        <v>9</v>
      </c>
      <c r="F39" s="181">
        <v>1</v>
      </c>
      <c r="G39" s="181"/>
      <c r="H39" s="181">
        <v>1</v>
      </c>
      <c r="I39" s="181">
        <v>0</v>
      </c>
      <c r="J39" s="181">
        <v>0</v>
      </c>
      <c r="K39" s="186">
        <v>1</v>
      </c>
      <c r="L39" s="186"/>
      <c r="M39" s="181">
        <v>3</v>
      </c>
      <c r="N39" s="178"/>
      <c r="O39" s="181">
        <v>3</v>
      </c>
      <c r="P39" s="181"/>
    </row>
    <row r="40" spans="1:16" ht="22.5" customHeight="1" x14ac:dyDescent="0.2">
      <c r="A40" s="479" t="s">
        <v>56</v>
      </c>
      <c r="B40" s="479"/>
      <c r="C40" s="479"/>
      <c r="D40" s="479"/>
      <c r="E40" s="187">
        <f t="shared" si="0"/>
        <v>2</v>
      </c>
      <c r="F40" s="181">
        <v>0</v>
      </c>
      <c r="G40" s="181"/>
      <c r="H40" s="181">
        <v>0</v>
      </c>
      <c r="I40" s="181">
        <v>0</v>
      </c>
      <c r="J40" s="181">
        <v>0</v>
      </c>
      <c r="K40" s="186">
        <v>1</v>
      </c>
      <c r="L40" s="186"/>
      <c r="M40" s="181">
        <v>0</v>
      </c>
      <c r="N40" s="178"/>
      <c r="O40" s="181">
        <v>1</v>
      </c>
      <c r="P40" s="181"/>
    </row>
    <row r="41" spans="1:16" ht="23.25" customHeight="1" x14ac:dyDescent="0.2">
      <c r="A41" s="486" t="s">
        <v>588</v>
      </c>
      <c r="B41" s="486"/>
      <c r="C41" s="486"/>
      <c r="D41" s="486"/>
      <c r="E41" s="187">
        <f t="shared" si="0"/>
        <v>4</v>
      </c>
      <c r="F41" s="181">
        <f>SUM(F42:F42)</f>
        <v>1</v>
      </c>
      <c r="G41" s="181"/>
      <c r="H41" s="178">
        <f>SUM(H42:H42)</f>
        <v>0</v>
      </c>
      <c r="I41" s="178">
        <f>SUM(I42:I42)</f>
        <v>0</v>
      </c>
      <c r="J41" s="181">
        <f>SUM(J42:J42)</f>
        <v>0</v>
      </c>
      <c r="K41" s="186">
        <f>SUM(K42:K42)</f>
        <v>0</v>
      </c>
      <c r="L41" s="186"/>
      <c r="M41" s="181">
        <f>SUM(M42:M42)</f>
        <v>1</v>
      </c>
      <c r="N41" s="178"/>
      <c r="O41" s="181">
        <f>SUM(O42:O42)</f>
        <v>2</v>
      </c>
      <c r="P41" s="181"/>
    </row>
    <row r="42" spans="1:16" ht="23.25" customHeight="1" x14ac:dyDescent="0.2">
      <c r="A42" s="478" t="s">
        <v>57</v>
      </c>
      <c r="B42" s="478"/>
      <c r="C42" s="478"/>
      <c r="D42" s="478"/>
      <c r="E42" s="187">
        <f t="shared" si="0"/>
        <v>4</v>
      </c>
      <c r="F42" s="181">
        <v>1</v>
      </c>
      <c r="G42" s="181"/>
      <c r="H42" s="181">
        <v>0</v>
      </c>
      <c r="I42" s="181">
        <v>0</v>
      </c>
      <c r="J42" s="181">
        <v>0</v>
      </c>
      <c r="K42" s="186">
        <v>0</v>
      </c>
      <c r="L42" s="186"/>
      <c r="M42" s="181">
        <v>1</v>
      </c>
      <c r="N42" s="178"/>
      <c r="O42" s="181">
        <v>2</v>
      </c>
      <c r="P42" s="181"/>
    </row>
    <row r="43" spans="1:16" ht="23.25" customHeight="1" x14ac:dyDescent="0.2">
      <c r="A43" s="481" t="s">
        <v>587</v>
      </c>
      <c r="B43" s="481"/>
      <c r="C43" s="481"/>
      <c r="D43" s="481"/>
      <c r="E43" s="187">
        <f t="shared" si="0"/>
        <v>9</v>
      </c>
      <c r="F43" s="181">
        <f>SUM(F44:F44)</f>
        <v>2</v>
      </c>
      <c r="G43" s="181"/>
      <c r="H43" s="178">
        <f>SUM(H44:H44)</f>
        <v>0</v>
      </c>
      <c r="I43" s="178">
        <f>SUM(I44:I44)</f>
        <v>0</v>
      </c>
      <c r="J43" s="181">
        <f>SUM(J44:J44)</f>
        <v>0</v>
      </c>
      <c r="K43" s="186">
        <f>SUM(K44:K44)</f>
        <v>0</v>
      </c>
      <c r="L43" s="186"/>
      <c r="M43" s="181">
        <f>SUM(M44:M44)</f>
        <v>3</v>
      </c>
      <c r="N43" s="178"/>
      <c r="O43" s="181">
        <f>SUM(O44:O44)</f>
        <v>4</v>
      </c>
      <c r="P43" s="181"/>
    </row>
    <row r="44" spans="1:16" ht="23.25" customHeight="1" x14ac:dyDescent="0.2">
      <c r="A44" s="487" t="s">
        <v>57</v>
      </c>
      <c r="B44" s="487"/>
      <c r="C44" s="487"/>
      <c r="D44" s="487"/>
      <c r="E44" s="227">
        <f t="shared" si="0"/>
        <v>9</v>
      </c>
      <c r="F44" s="181">
        <v>2</v>
      </c>
      <c r="G44" s="181"/>
      <c r="H44" s="181">
        <v>0</v>
      </c>
      <c r="I44" s="181">
        <v>0</v>
      </c>
      <c r="J44" s="181">
        <v>0</v>
      </c>
      <c r="K44" s="186">
        <v>0</v>
      </c>
      <c r="L44" s="186"/>
      <c r="M44" s="181">
        <v>3</v>
      </c>
      <c r="N44" s="181"/>
      <c r="O44" s="181">
        <v>4</v>
      </c>
      <c r="P44" s="181"/>
    </row>
    <row r="45" spans="1:16" ht="23.25" customHeight="1" x14ac:dyDescent="0.2">
      <c r="A45" s="481" t="s">
        <v>586</v>
      </c>
      <c r="B45" s="481"/>
      <c r="C45" s="481"/>
      <c r="D45" s="481"/>
      <c r="E45" s="187">
        <f t="shared" si="0"/>
        <v>7</v>
      </c>
      <c r="F45" s="181">
        <f>SUM(F46:F46)</f>
        <v>1</v>
      </c>
      <c r="G45" s="181"/>
      <c r="H45" s="178">
        <f>SUM(H46:H46)</f>
        <v>0</v>
      </c>
      <c r="I45" s="178">
        <f>SUM(I46:I46)</f>
        <v>0</v>
      </c>
      <c r="J45" s="181">
        <f>SUM(J46:J46)</f>
        <v>0</v>
      </c>
      <c r="K45" s="186">
        <f>SUM(K46:K46)</f>
        <v>0</v>
      </c>
      <c r="L45" s="186"/>
      <c r="M45" s="181">
        <f>SUM(M46:M46)</f>
        <v>3</v>
      </c>
      <c r="N45" s="178"/>
      <c r="O45" s="181">
        <f>SUM(O46:O46)</f>
        <v>3</v>
      </c>
      <c r="P45" s="181"/>
    </row>
    <row r="46" spans="1:16" ht="23.25" customHeight="1" x14ac:dyDescent="0.2">
      <c r="A46" s="478" t="s">
        <v>57</v>
      </c>
      <c r="B46" s="478"/>
      <c r="C46" s="478"/>
      <c r="D46" s="478"/>
      <c r="E46" s="187">
        <f t="shared" si="0"/>
        <v>7</v>
      </c>
      <c r="F46" s="181">
        <v>1</v>
      </c>
      <c r="G46" s="181"/>
      <c r="H46" s="181">
        <v>0</v>
      </c>
      <c r="I46" s="181">
        <v>0</v>
      </c>
      <c r="J46" s="181">
        <v>0</v>
      </c>
      <c r="K46" s="186">
        <v>0</v>
      </c>
      <c r="L46" s="186"/>
      <c r="M46" s="181">
        <v>3</v>
      </c>
      <c r="N46" s="178"/>
      <c r="O46" s="181">
        <v>3</v>
      </c>
      <c r="P46" s="181"/>
    </row>
    <row r="47" spans="1:16" ht="23.25" customHeight="1" x14ac:dyDescent="0.2">
      <c r="A47" s="481" t="s">
        <v>681</v>
      </c>
      <c r="B47" s="481"/>
      <c r="C47" s="481"/>
      <c r="D47" s="481"/>
      <c r="E47" s="187">
        <f t="shared" si="0"/>
        <v>1</v>
      </c>
      <c r="F47" s="181">
        <f>SUM(F48:F48)</f>
        <v>0</v>
      </c>
      <c r="G47" s="181"/>
      <c r="H47" s="178">
        <f>SUM(H48:H48)</f>
        <v>0</v>
      </c>
      <c r="I47" s="178">
        <f>SUM(I48:I48)</f>
        <v>0</v>
      </c>
      <c r="J47" s="181">
        <f>SUM(J48:J48)</f>
        <v>0</v>
      </c>
      <c r="K47" s="186">
        <f>SUM(K48:K48)</f>
        <v>0</v>
      </c>
      <c r="L47" s="186"/>
      <c r="M47" s="181">
        <f>SUM(M48:M48)</f>
        <v>0</v>
      </c>
      <c r="N47" s="178"/>
      <c r="O47" s="181">
        <f>SUM(O48:O48)</f>
        <v>1</v>
      </c>
      <c r="P47" s="181"/>
    </row>
    <row r="48" spans="1:16" ht="23.25" customHeight="1" x14ac:dyDescent="0.2">
      <c r="A48" s="478" t="s">
        <v>57</v>
      </c>
      <c r="B48" s="478"/>
      <c r="C48" s="478"/>
      <c r="D48" s="478"/>
      <c r="E48" s="187">
        <f t="shared" si="0"/>
        <v>1</v>
      </c>
      <c r="F48" s="181">
        <v>0</v>
      </c>
      <c r="G48" s="181"/>
      <c r="H48" s="181">
        <v>0</v>
      </c>
      <c r="I48" s="181">
        <v>0</v>
      </c>
      <c r="J48" s="181">
        <v>0</v>
      </c>
      <c r="K48" s="186">
        <v>0</v>
      </c>
      <c r="L48" s="186"/>
      <c r="M48" s="181">
        <v>0</v>
      </c>
      <c r="N48" s="178"/>
      <c r="O48" s="181">
        <v>1</v>
      </c>
      <c r="P48" s="181"/>
    </row>
    <row r="49" spans="1:16" ht="23.25" customHeight="1" x14ac:dyDescent="0.2">
      <c r="A49" s="480" t="s">
        <v>682</v>
      </c>
      <c r="B49" s="480"/>
      <c r="C49" s="480"/>
      <c r="D49" s="480"/>
      <c r="E49" s="187">
        <f t="shared" si="0"/>
        <v>1</v>
      </c>
      <c r="F49" s="181">
        <f>SUM(F50:F50)</f>
        <v>0</v>
      </c>
      <c r="G49" s="181"/>
      <c r="H49" s="178">
        <f>SUM(H50:H50)</f>
        <v>0</v>
      </c>
      <c r="I49" s="178">
        <f>SUM(I50:I50)</f>
        <v>0</v>
      </c>
      <c r="J49" s="181">
        <f>SUM(J50:J50)</f>
        <v>0</v>
      </c>
      <c r="K49" s="186">
        <f>SUM(K50:K50)</f>
        <v>0</v>
      </c>
      <c r="L49" s="186"/>
      <c r="M49" s="181">
        <f>SUM(M50:M50)</f>
        <v>1</v>
      </c>
      <c r="N49" s="178"/>
      <c r="O49" s="181">
        <f>SUM(O50:O50)</f>
        <v>0</v>
      </c>
      <c r="P49" s="181"/>
    </row>
    <row r="50" spans="1:16" ht="23.25" customHeight="1" x14ac:dyDescent="0.2">
      <c r="A50" s="478" t="s">
        <v>57</v>
      </c>
      <c r="B50" s="478"/>
      <c r="C50" s="478"/>
      <c r="D50" s="478"/>
      <c r="E50" s="187">
        <f t="shared" si="0"/>
        <v>1</v>
      </c>
      <c r="F50" s="181">
        <v>0</v>
      </c>
      <c r="G50" s="181"/>
      <c r="H50" s="181">
        <v>0</v>
      </c>
      <c r="I50" s="181">
        <v>0</v>
      </c>
      <c r="J50" s="181">
        <v>0</v>
      </c>
      <c r="K50" s="186">
        <v>0</v>
      </c>
      <c r="L50" s="186"/>
      <c r="M50" s="181">
        <v>1</v>
      </c>
      <c r="N50" s="178"/>
      <c r="O50" s="181">
        <v>0</v>
      </c>
      <c r="P50" s="181"/>
    </row>
    <row r="51" spans="1:16" ht="23.25" customHeight="1" x14ac:dyDescent="0.2">
      <c r="A51" s="481" t="s">
        <v>683</v>
      </c>
      <c r="B51" s="481"/>
      <c r="C51" s="481"/>
      <c r="D51" s="481"/>
      <c r="E51" s="187">
        <f t="shared" si="0"/>
        <v>4</v>
      </c>
      <c r="F51" s="181">
        <f>SUM(F52:F52)</f>
        <v>0</v>
      </c>
      <c r="G51" s="181"/>
      <c r="H51" s="178">
        <f>SUM(H52:H52)</f>
        <v>0</v>
      </c>
      <c r="I51" s="178">
        <f>SUM(I52:I52)</f>
        <v>0</v>
      </c>
      <c r="J51" s="181">
        <f>SUM(J52:J52)</f>
        <v>0</v>
      </c>
      <c r="K51" s="186">
        <f>SUM(K52:K52)</f>
        <v>0</v>
      </c>
      <c r="L51" s="186"/>
      <c r="M51" s="181">
        <f>SUM(M52:M52)</f>
        <v>0</v>
      </c>
      <c r="N51" s="178"/>
      <c r="O51" s="181">
        <f>SUM(O52:O52)</f>
        <v>4</v>
      </c>
      <c r="P51" s="181"/>
    </row>
    <row r="52" spans="1:16" ht="23.25" customHeight="1" x14ac:dyDescent="0.2">
      <c r="A52" s="478" t="s">
        <v>57</v>
      </c>
      <c r="B52" s="478"/>
      <c r="C52" s="478"/>
      <c r="D52" s="478"/>
      <c r="E52" s="187">
        <f t="shared" si="0"/>
        <v>4</v>
      </c>
      <c r="F52" s="181">
        <v>0</v>
      </c>
      <c r="G52" s="181"/>
      <c r="H52" s="181">
        <v>0</v>
      </c>
      <c r="I52" s="181">
        <v>0</v>
      </c>
      <c r="J52" s="181">
        <v>0</v>
      </c>
      <c r="K52" s="186">
        <v>0</v>
      </c>
      <c r="L52" s="186"/>
      <c r="M52" s="181">
        <v>0</v>
      </c>
      <c r="N52" s="178"/>
      <c r="O52" s="181">
        <v>4</v>
      </c>
      <c r="P52" s="181"/>
    </row>
    <row r="53" spans="1:16" ht="23.25" customHeight="1" x14ac:dyDescent="0.2">
      <c r="A53" s="481" t="s">
        <v>585</v>
      </c>
      <c r="B53" s="481"/>
      <c r="C53" s="481"/>
      <c r="D53" s="481"/>
      <c r="E53" s="187">
        <f t="shared" si="0"/>
        <v>5</v>
      </c>
      <c r="F53" s="181">
        <f>SUM(F54:F54)</f>
        <v>0</v>
      </c>
      <c r="G53" s="181"/>
      <c r="H53" s="178">
        <f>SUM(H54:H54)</f>
        <v>0</v>
      </c>
      <c r="I53" s="178">
        <f>SUM(I54:I54)</f>
        <v>0</v>
      </c>
      <c r="J53" s="181">
        <f>SUM(J54:J54)</f>
        <v>0</v>
      </c>
      <c r="K53" s="186">
        <f>SUM(K54:K54)</f>
        <v>0</v>
      </c>
      <c r="L53" s="186"/>
      <c r="M53" s="181">
        <f>SUM(M54:M54)</f>
        <v>1</v>
      </c>
      <c r="N53" s="178"/>
      <c r="O53" s="181">
        <f>SUM(O54:O54)</f>
        <v>4</v>
      </c>
      <c r="P53" s="181"/>
    </row>
    <row r="54" spans="1:16" ht="23.25" customHeight="1" x14ac:dyDescent="0.2">
      <c r="A54" s="478" t="s">
        <v>57</v>
      </c>
      <c r="B54" s="478"/>
      <c r="C54" s="478"/>
      <c r="D54" s="478"/>
      <c r="E54" s="187">
        <f t="shared" si="0"/>
        <v>5</v>
      </c>
      <c r="F54" s="181">
        <v>0</v>
      </c>
      <c r="G54" s="181"/>
      <c r="H54" s="181">
        <v>0</v>
      </c>
      <c r="I54" s="181">
        <v>0</v>
      </c>
      <c r="J54" s="181">
        <v>0</v>
      </c>
      <c r="K54" s="186">
        <v>0</v>
      </c>
      <c r="L54" s="186"/>
      <c r="M54" s="181">
        <v>1</v>
      </c>
      <c r="N54" s="178"/>
      <c r="O54" s="181">
        <v>4</v>
      </c>
      <c r="P54" s="181"/>
    </row>
    <row r="55" spans="1:16" ht="23.25" customHeight="1" x14ac:dyDescent="0.2">
      <c r="A55" s="481" t="s">
        <v>584</v>
      </c>
      <c r="B55" s="481"/>
      <c r="C55" s="481"/>
      <c r="D55" s="481"/>
      <c r="E55" s="187">
        <f t="shared" si="0"/>
        <v>6</v>
      </c>
      <c r="F55" s="181">
        <f>SUM(F56:F57)</f>
        <v>1</v>
      </c>
      <c r="G55" s="181"/>
      <c r="H55" s="178">
        <f>SUM(H56:H57)</f>
        <v>0</v>
      </c>
      <c r="I55" s="178">
        <f>SUM(I56:I57)</f>
        <v>0</v>
      </c>
      <c r="J55" s="181">
        <f>SUM(J56:J57)</f>
        <v>0</v>
      </c>
      <c r="K55" s="186">
        <f>SUM(K56:K57)</f>
        <v>0</v>
      </c>
      <c r="L55" s="186"/>
      <c r="M55" s="181">
        <f>SUM(M56:M57)</f>
        <v>0</v>
      </c>
      <c r="N55" s="178"/>
      <c r="O55" s="181">
        <f>SUM(O56:O57)</f>
        <v>5</v>
      </c>
      <c r="P55" s="181"/>
    </row>
    <row r="56" spans="1:16" ht="23.25" customHeight="1" x14ac:dyDescent="0.2">
      <c r="A56" s="478" t="s">
        <v>57</v>
      </c>
      <c r="B56" s="478"/>
      <c r="C56" s="478"/>
      <c r="D56" s="478"/>
      <c r="E56" s="187">
        <f t="shared" si="0"/>
        <v>5</v>
      </c>
      <c r="F56" s="181">
        <v>0</v>
      </c>
      <c r="G56" s="181"/>
      <c r="H56" s="181">
        <v>0</v>
      </c>
      <c r="I56" s="181">
        <v>0</v>
      </c>
      <c r="J56" s="181">
        <v>0</v>
      </c>
      <c r="K56" s="186">
        <v>0</v>
      </c>
      <c r="L56" s="186"/>
      <c r="M56" s="181">
        <v>0</v>
      </c>
      <c r="N56" s="178"/>
      <c r="O56" s="181">
        <v>5</v>
      </c>
      <c r="P56" s="181"/>
    </row>
    <row r="57" spans="1:16" ht="22.5" customHeight="1" x14ac:dyDescent="0.2">
      <c r="A57" s="479" t="s">
        <v>56</v>
      </c>
      <c r="B57" s="479"/>
      <c r="C57" s="479"/>
      <c r="D57" s="479"/>
      <c r="E57" s="187">
        <f t="shared" si="0"/>
        <v>1</v>
      </c>
      <c r="F57" s="181">
        <v>1</v>
      </c>
      <c r="G57" s="181"/>
      <c r="H57" s="181">
        <v>0</v>
      </c>
      <c r="I57" s="181">
        <v>0</v>
      </c>
      <c r="J57" s="181">
        <v>0</v>
      </c>
      <c r="K57" s="186">
        <v>0</v>
      </c>
      <c r="L57" s="186"/>
      <c r="M57" s="181">
        <v>0</v>
      </c>
      <c r="N57" s="178"/>
      <c r="O57" s="181">
        <v>0</v>
      </c>
      <c r="P57" s="181"/>
    </row>
    <row r="58" spans="1:16" ht="23.25" customHeight="1" x14ac:dyDescent="0.2">
      <c r="A58" s="481" t="s">
        <v>583</v>
      </c>
      <c r="B58" s="481"/>
      <c r="C58" s="481"/>
      <c r="D58" s="481"/>
      <c r="E58" s="187">
        <f t="shared" si="0"/>
        <v>4</v>
      </c>
      <c r="F58" s="181">
        <f>SUM(F59:F59)</f>
        <v>0</v>
      </c>
      <c r="G58" s="181"/>
      <c r="H58" s="178">
        <f>SUM(H59:H59)</f>
        <v>0</v>
      </c>
      <c r="I58" s="178">
        <f>SUM(I59:I59)</f>
        <v>0</v>
      </c>
      <c r="J58" s="181">
        <f>SUM(J59:J59)</f>
        <v>0</v>
      </c>
      <c r="K58" s="186">
        <f>SUM(K59:K59)</f>
        <v>0</v>
      </c>
      <c r="L58" s="186"/>
      <c r="M58" s="181">
        <f>SUM(M59:M59)</f>
        <v>1</v>
      </c>
      <c r="N58" s="178"/>
      <c r="O58" s="181">
        <f>SUM(O59:O59)</f>
        <v>3</v>
      </c>
      <c r="P58" s="181"/>
    </row>
    <row r="59" spans="1:16" ht="23.25" customHeight="1" x14ac:dyDescent="0.2">
      <c r="A59" s="478" t="s">
        <v>57</v>
      </c>
      <c r="B59" s="478"/>
      <c r="C59" s="478"/>
      <c r="D59" s="478"/>
      <c r="E59" s="187">
        <f t="shared" si="0"/>
        <v>4</v>
      </c>
      <c r="F59" s="181">
        <v>0</v>
      </c>
      <c r="G59" s="181"/>
      <c r="H59" s="181">
        <v>0</v>
      </c>
      <c r="I59" s="181">
        <v>0</v>
      </c>
      <c r="J59" s="181">
        <v>0</v>
      </c>
      <c r="K59" s="186">
        <v>0</v>
      </c>
      <c r="L59" s="186"/>
      <c r="M59" s="181">
        <v>1</v>
      </c>
      <c r="N59" s="178"/>
      <c r="O59" s="181">
        <v>3</v>
      </c>
      <c r="P59" s="181"/>
    </row>
    <row r="60" spans="1:16" ht="23.25" customHeight="1" x14ac:dyDescent="0.2">
      <c r="A60" s="481" t="s">
        <v>582</v>
      </c>
      <c r="B60" s="481"/>
      <c r="C60" s="481"/>
      <c r="D60" s="481"/>
      <c r="E60" s="187">
        <f t="shared" si="0"/>
        <v>20</v>
      </c>
      <c r="F60" s="181">
        <f>SUM(F61:F62)</f>
        <v>0</v>
      </c>
      <c r="G60" s="181"/>
      <c r="H60" s="181">
        <f>SUM(H61:H62)</f>
        <v>1</v>
      </c>
      <c r="I60" s="181">
        <f>SUM(I61:I62)</f>
        <v>0</v>
      </c>
      <c r="J60" s="181">
        <f>SUM(J61:J62)</f>
        <v>0</v>
      </c>
      <c r="K60" s="181">
        <f>SUM(K61:K62)</f>
        <v>0</v>
      </c>
      <c r="L60" s="181"/>
      <c r="M60" s="181">
        <f>SUM(M61:M62)</f>
        <v>10</v>
      </c>
      <c r="N60" s="181"/>
      <c r="O60" s="181">
        <f>SUM(O61:O62)</f>
        <v>9</v>
      </c>
      <c r="P60" s="181"/>
    </row>
    <row r="61" spans="1:16" ht="23.25" customHeight="1" x14ac:dyDescent="0.2">
      <c r="A61" s="478" t="s">
        <v>57</v>
      </c>
      <c r="B61" s="478"/>
      <c r="C61" s="478"/>
      <c r="D61" s="478"/>
      <c r="E61" s="187">
        <f t="shared" si="0"/>
        <v>19</v>
      </c>
      <c r="F61" s="181">
        <v>0</v>
      </c>
      <c r="G61" s="181"/>
      <c r="H61" s="181">
        <v>1</v>
      </c>
      <c r="I61" s="181">
        <v>0</v>
      </c>
      <c r="J61" s="181">
        <v>0</v>
      </c>
      <c r="K61" s="186">
        <v>0</v>
      </c>
      <c r="L61" s="186"/>
      <c r="M61" s="181">
        <v>9</v>
      </c>
      <c r="N61" s="178"/>
      <c r="O61" s="181">
        <v>9</v>
      </c>
      <c r="P61" s="181"/>
    </row>
    <row r="62" spans="1:16" ht="22.5" customHeight="1" x14ac:dyDescent="0.2">
      <c r="A62" s="479" t="s">
        <v>56</v>
      </c>
      <c r="B62" s="479"/>
      <c r="C62" s="479"/>
      <c r="D62" s="479"/>
      <c r="E62" s="187">
        <f t="shared" si="0"/>
        <v>1</v>
      </c>
      <c r="F62" s="181">
        <v>0</v>
      </c>
      <c r="G62" s="181"/>
      <c r="H62" s="181">
        <v>0</v>
      </c>
      <c r="I62" s="181">
        <v>0</v>
      </c>
      <c r="J62" s="181">
        <v>0</v>
      </c>
      <c r="K62" s="186">
        <v>0</v>
      </c>
      <c r="L62" s="186"/>
      <c r="M62" s="181">
        <v>1</v>
      </c>
      <c r="N62" s="178"/>
      <c r="O62" s="181">
        <v>0</v>
      </c>
      <c r="P62" s="181"/>
    </row>
    <row r="63" spans="1:16" ht="23.25" customHeight="1" x14ac:dyDescent="0.2">
      <c r="A63" s="481" t="s">
        <v>581</v>
      </c>
      <c r="B63" s="481"/>
      <c r="C63" s="481"/>
      <c r="D63" s="481"/>
      <c r="E63" s="187">
        <f t="shared" si="0"/>
        <v>6</v>
      </c>
      <c r="F63" s="181">
        <f>SUM(F64:F64)</f>
        <v>0</v>
      </c>
      <c r="G63" s="181"/>
      <c r="H63" s="181">
        <f>SUM(H64:H64)</f>
        <v>0</v>
      </c>
      <c r="I63" s="181">
        <f>SUM(I64:I64)</f>
        <v>0</v>
      </c>
      <c r="J63" s="181">
        <f>SUM(J64:J64)</f>
        <v>0</v>
      </c>
      <c r="K63" s="181">
        <f>SUM(K64:K64)</f>
        <v>0</v>
      </c>
      <c r="L63" s="181"/>
      <c r="M63" s="181">
        <f>SUM(M64:M64)</f>
        <v>1</v>
      </c>
      <c r="N63" s="181"/>
      <c r="O63" s="181">
        <f>SUM(O64:O64)</f>
        <v>5</v>
      </c>
      <c r="P63" s="181"/>
    </row>
    <row r="64" spans="1:16" ht="23.25" customHeight="1" x14ac:dyDescent="0.2">
      <c r="A64" s="478" t="s">
        <v>57</v>
      </c>
      <c r="B64" s="478"/>
      <c r="C64" s="478"/>
      <c r="D64" s="478"/>
      <c r="E64" s="187">
        <f t="shared" si="0"/>
        <v>6</v>
      </c>
      <c r="F64" s="181">
        <v>0</v>
      </c>
      <c r="G64" s="181"/>
      <c r="H64" s="181">
        <v>0</v>
      </c>
      <c r="I64" s="181">
        <v>0</v>
      </c>
      <c r="J64" s="181">
        <v>0</v>
      </c>
      <c r="K64" s="186">
        <v>0</v>
      </c>
      <c r="L64" s="186"/>
      <c r="M64" s="181">
        <v>1</v>
      </c>
      <c r="N64" s="178"/>
      <c r="O64" s="181">
        <v>5</v>
      </c>
      <c r="P64" s="181"/>
    </row>
    <row r="65" spans="1:16" ht="23.25" customHeight="1" x14ac:dyDescent="0.2">
      <c r="A65" s="488" t="s">
        <v>580</v>
      </c>
      <c r="B65" s="488"/>
      <c r="C65" s="488"/>
      <c r="D65" s="488"/>
      <c r="E65" s="187">
        <f t="shared" si="0"/>
        <v>5</v>
      </c>
      <c r="F65" s="181">
        <f>SUM(F66:F66)</f>
        <v>1</v>
      </c>
      <c r="G65" s="181"/>
      <c r="H65" s="178">
        <f>SUM(H66:H66)</f>
        <v>0</v>
      </c>
      <c r="I65" s="178">
        <f>SUM(I66:I66)</f>
        <v>0</v>
      </c>
      <c r="J65" s="181">
        <f>SUM(J66:J66)</f>
        <v>0</v>
      </c>
      <c r="K65" s="186">
        <f>SUM(K66:K66)</f>
        <v>0</v>
      </c>
      <c r="L65" s="186"/>
      <c r="M65" s="181">
        <f>SUM(M66:M66)</f>
        <v>1</v>
      </c>
      <c r="N65" s="178"/>
      <c r="O65" s="181">
        <f>SUM(O66:O66)</f>
        <v>3</v>
      </c>
      <c r="P65" s="181"/>
    </row>
    <row r="66" spans="1:16" ht="23.25" customHeight="1" x14ac:dyDescent="0.2">
      <c r="A66" s="478" t="s">
        <v>57</v>
      </c>
      <c r="B66" s="478"/>
      <c r="C66" s="478"/>
      <c r="D66" s="478"/>
      <c r="E66" s="187">
        <f t="shared" si="0"/>
        <v>5</v>
      </c>
      <c r="F66" s="181">
        <v>1</v>
      </c>
      <c r="G66" s="181"/>
      <c r="H66" s="181">
        <v>0</v>
      </c>
      <c r="I66" s="181">
        <v>0</v>
      </c>
      <c r="J66" s="181">
        <v>0</v>
      </c>
      <c r="K66" s="186">
        <v>0</v>
      </c>
      <c r="L66" s="186"/>
      <c r="M66" s="181">
        <v>1</v>
      </c>
      <c r="N66" s="178"/>
      <c r="O66" s="181">
        <v>3</v>
      </c>
      <c r="P66" s="181"/>
    </row>
    <row r="67" spans="1:16" ht="23.25" customHeight="1" x14ac:dyDescent="0.2">
      <c r="A67" s="481" t="s">
        <v>579</v>
      </c>
      <c r="B67" s="481"/>
      <c r="C67" s="481"/>
      <c r="D67" s="481"/>
      <c r="E67" s="187">
        <f t="shared" si="0"/>
        <v>7</v>
      </c>
      <c r="F67" s="181">
        <f>SUM(F68:F68)</f>
        <v>0</v>
      </c>
      <c r="G67" s="181"/>
      <c r="H67" s="178">
        <f>SUM(H68:H68)</f>
        <v>1</v>
      </c>
      <c r="I67" s="178">
        <f>SUM(I68:I68)</f>
        <v>0</v>
      </c>
      <c r="J67" s="181">
        <f>SUM(J68:J68)</f>
        <v>0</v>
      </c>
      <c r="K67" s="186">
        <f>SUM(K68:K68)</f>
        <v>0</v>
      </c>
      <c r="L67" s="186"/>
      <c r="M67" s="181">
        <f>SUM(M68:M68)</f>
        <v>4</v>
      </c>
      <c r="N67" s="178"/>
      <c r="O67" s="181">
        <f>SUM(O68:O68)</f>
        <v>2</v>
      </c>
      <c r="P67" s="181"/>
    </row>
    <row r="68" spans="1:16" ht="23.25" customHeight="1" x14ac:dyDescent="0.2">
      <c r="A68" s="478" t="s">
        <v>57</v>
      </c>
      <c r="B68" s="478"/>
      <c r="C68" s="478"/>
      <c r="D68" s="478"/>
      <c r="E68" s="187">
        <f t="shared" si="0"/>
        <v>7</v>
      </c>
      <c r="F68" s="181">
        <v>0</v>
      </c>
      <c r="G68" s="181"/>
      <c r="H68" s="181">
        <v>1</v>
      </c>
      <c r="I68" s="181">
        <v>0</v>
      </c>
      <c r="J68" s="181">
        <v>0</v>
      </c>
      <c r="K68" s="186">
        <v>0</v>
      </c>
      <c r="L68" s="186"/>
      <c r="M68" s="181">
        <v>4</v>
      </c>
      <c r="N68" s="178"/>
      <c r="O68" s="181">
        <v>2</v>
      </c>
      <c r="P68" s="181"/>
    </row>
    <row r="69" spans="1:16" ht="23.25" customHeight="1" x14ac:dyDescent="0.2">
      <c r="A69" s="481" t="s">
        <v>578</v>
      </c>
      <c r="B69" s="481"/>
      <c r="C69" s="481"/>
      <c r="D69" s="481"/>
      <c r="E69" s="187">
        <f t="shared" si="0"/>
        <v>12</v>
      </c>
      <c r="F69" s="181">
        <f>SUM(F70:F71)</f>
        <v>1</v>
      </c>
      <c r="G69" s="174"/>
      <c r="H69" s="178">
        <f>SUM(H70:H71)</f>
        <v>2</v>
      </c>
      <c r="I69" s="178">
        <f>SUM(I70:I71)</f>
        <v>0</v>
      </c>
      <c r="J69" s="181">
        <f>SUM(J70:J71)</f>
        <v>2</v>
      </c>
      <c r="K69" s="186">
        <f>SUM(K70:K71)</f>
        <v>0</v>
      </c>
      <c r="L69" s="186"/>
      <c r="M69" s="181">
        <f>SUM(M70:M71)</f>
        <v>1</v>
      </c>
      <c r="N69" s="178"/>
      <c r="O69" s="181">
        <f>SUM(O70:O71)</f>
        <v>6</v>
      </c>
      <c r="P69" s="181"/>
    </row>
    <row r="70" spans="1:16" ht="23.25" customHeight="1" x14ac:dyDescent="0.2">
      <c r="A70" s="478" t="s">
        <v>57</v>
      </c>
      <c r="B70" s="478"/>
      <c r="C70" s="478"/>
      <c r="D70" s="478"/>
      <c r="E70" s="187">
        <f t="shared" si="0"/>
        <v>10</v>
      </c>
      <c r="F70" s="181">
        <v>1</v>
      </c>
      <c r="G70" s="231" t="s">
        <v>136</v>
      </c>
      <c r="H70" s="181">
        <v>2</v>
      </c>
      <c r="I70" s="181">
        <v>0</v>
      </c>
      <c r="J70" s="181">
        <v>1</v>
      </c>
      <c r="K70" s="186">
        <v>0</v>
      </c>
      <c r="L70" s="186"/>
      <c r="M70" s="181">
        <v>1</v>
      </c>
      <c r="N70" s="178"/>
      <c r="O70" s="181">
        <v>5</v>
      </c>
      <c r="P70" s="181"/>
    </row>
    <row r="71" spans="1:16" ht="22.5" customHeight="1" x14ac:dyDescent="0.2">
      <c r="A71" s="479" t="s">
        <v>56</v>
      </c>
      <c r="B71" s="479"/>
      <c r="C71" s="479"/>
      <c r="D71" s="479"/>
      <c r="E71" s="187">
        <f t="shared" si="0"/>
        <v>2</v>
      </c>
      <c r="F71" s="181">
        <v>0</v>
      </c>
      <c r="G71" s="181"/>
      <c r="H71" s="181">
        <v>0</v>
      </c>
      <c r="I71" s="181">
        <v>0</v>
      </c>
      <c r="J71" s="181">
        <v>1</v>
      </c>
      <c r="K71" s="186">
        <v>0</v>
      </c>
      <c r="L71" s="186"/>
      <c r="M71" s="181">
        <v>0</v>
      </c>
      <c r="N71" s="178"/>
      <c r="O71" s="181">
        <v>1</v>
      </c>
      <c r="P71" s="181"/>
    </row>
    <row r="72" spans="1:16" ht="23.25" customHeight="1" x14ac:dyDescent="0.2">
      <c r="A72" s="481" t="s">
        <v>684</v>
      </c>
      <c r="B72" s="481"/>
      <c r="C72" s="481"/>
      <c r="D72" s="481"/>
      <c r="E72" s="187">
        <f t="shared" si="0"/>
        <v>5</v>
      </c>
      <c r="F72" s="181">
        <f>SUM(F73:F73)</f>
        <v>0</v>
      </c>
      <c r="G72" s="181"/>
      <c r="H72" s="178">
        <f>SUM(H73:H73)</f>
        <v>0</v>
      </c>
      <c r="I72" s="178">
        <f>SUM(I73:I73)</f>
        <v>0</v>
      </c>
      <c r="J72" s="181">
        <f>SUM(J73:J73)</f>
        <v>0</v>
      </c>
      <c r="K72" s="186">
        <f>SUM(K73:K73)</f>
        <v>0</v>
      </c>
      <c r="L72" s="186"/>
      <c r="M72" s="181">
        <f>SUM(M73:M73)</f>
        <v>2</v>
      </c>
      <c r="N72" s="178"/>
      <c r="O72" s="181">
        <f>SUM(O73:O73)</f>
        <v>3</v>
      </c>
      <c r="P72" s="181"/>
    </row>
    <row r="73" spans="1:16" ht="23.25" customHeight="1" x14ac:dyDescent="0.2">
      <c r="A73" s="478" t="s">
        <v>57</v>
      </c>
      <c r="B73" s="478"/>
      <c r="C73" s="478"/>
      <c r="D73" s="478"/>
      <c r="E73" s="187">
        <f t="shared" ref="E73:E136" si="1">SUM(F73:O73)</f>
        <v>5</v>
      </c>
      <c r="F73" s="181">
        <v>0</v>
      </c>
      <c r="G73" s="181"/>
      <c r="H73" s="181">
        <v>0</v>
      </c>
      <c r="I73" s="181">
        <v>0</v>
      </c>
      <c r="J73" s="181">
        <v>0</v>
      </c>
      <c r="K73" s="186">
        <v>0</v>
      </c>
      <c r="L73" s="186"/>
      <c r="M73" s="181">
        <v>2</v>
      </c>
      <c r="N73" s="178"/>
      <c r="O73" s="181">
        <v>3</v>
      </c>
      <c r="P73" s="181"/>
    </row>
    <row r="74" spans="1:16" ht="23.25" customHeight="1" x14ac:dyDescent="0.2">
      <c r="A74" s="481" t="s">
        <v>577</v>
      </c>
      <c r="B74" s="481"/>
      <c r="C74" s="481"/>
      <c r="D74" s="481"/>
      <c r="E74" s="187">
        <f t="shared" si="1"/>
        <v>3</v>
      </c>
      <c r="F74" s="181">
        <f>SUM(F75:F75)</f>
        <v>0</v>
      </c>
      <c r="G74" s="181"/>
      <c r="H74" s="178">
        <f>SUM(H75:H75)</f>
        <v>0</v>
      </c>
      <c r="I74" s="178">
        <f>SUM(I75:I75)</f>
        <v>0</v>
      </c>
      <c r="J74" s="181">
        <f>SUM(J75:J75)</f>
        <v>0</v>
      </c>
      <c r="K74" s="186">
        <f>SUM(K75:K75)</f>
        <v>0</v>
      </c>
      <c r="L74" s="186"/>
      <c r="M74" s="181">
        <f>SUM(M75:M75)</f>
        <v>1</v>
      </c>
      <c r="N74" s="178"/>
      <c r="O74" s="181">
        <f>SUM(O75:O75)</f>
        <v>2</v>
      </c>
      <c r="P74" s="181"/>
    </row>
    <row r="75" spans="1:16" ht="23.25" customHeight="1" x14ac:dyDescent="0.2">
      <c r="A75" s="478" t="s">
        <v>57</v>
      </c>
      <c r="B75" s="478"/>
      <c r="C75" s="478"/>
      <c r="D75" s="478"/>
      <c r="E75" s="187">
        <f t="shared" si="1"/>
        <v>3</v>
      </c>
      <c r="F75" s="181">
        <v>0</v>
      </c>
      <c r="G75" s="181"/>
      <c r="H75" s="181">
        <v>0</v>
      </c>
      <c r="I75" s="181">
        <v>0</v>
      </c>
      <c r="J75" s="181">
        <v>0</v>
      </c>
      <c r="K75" s="186">
        <v>0</v>
      </c>
      <c r="L75" s="186"/>
      <c r="M75" s="181">
        <v>1</v>
      </c>
      <c r="N75" s="178"/>
      <c r="O75" s="181">
        <v>2</v>
      </c>
      <c r="P75" s="181"/>
    </row>
    <row r="76" spans="1:16" ht="23.25" customHeight="1" x14ac:dyDescent="0.2">
      <c r="A76" s="481" t="s">
        <v>576</v>
      </c>
      <c r="B76" s="481"/>
      <c r="C76" s="481"/>
      <c r="D76" s="481"/>
      <c r="E76" s="187">
        <f t="shared" si="1"/>
        <v>8</v>
      </c>
      <c r="F76" s="181">
        <f>SUM(F77:F77)</f>
        <v>1</v>
      </c>
      <c r="G76" s="181"/>
      <c r="H76" s="178">
        <f>SUM(H77:H77)</f>
        <v>1</v>
      </c>
      <c r="I76" s="178">
        <f>SUM(I77:I77)</f>
        <v>0</v>
      </c>
      <c r="J76" s="181">
        <f>SUM(J77:J77)</f>
        <v>0</v>
      </c>
      <c r="K76" s="186">
        <f>SUM(K77:K77)</f>
        <v>0</v>
      </c>
      <c r="L76" s="186"/>
      <c r="M76" s="181">
        <f>SUM(M77:M77)</f>
        <v>4</v>
      </c>
      <c r="N76" s="178"/>
      <c r="O76" s="181">
        <f>SUM(O77:O77)</f>
        <v>2</v>
      </c>
      <c r="P76" s="181"/>
    </row>
    <row r="77" spans="1:16" ht="23.25" customHeight="1" x14ac:dyDescent="0.2">
      <c r="A77" s="478" t="s">
        <v>57</v>
      </c>
      <c r="B77" s="478"/>
      <c r="C77" s="478"/>
      <c r="D77" s="478"/>
      <c r="E77" s="187">
        <f t="shared" si="1"/>
        <v>8</v>
      </c>
      <c r="F77" s="181">
        <v>1</v>
      </c>
      <c r="G77" s="181"/>
      <c r="H77" s="181">
        <v>1</v>
      </c>
      <c r="I77" s="181">
        <v>0</v>
      </c>
      <c r="J77" s="181">
        <v>0</v>
      </c>
      <c r="K77" s="186">
        <v>0</v>
      </c>
      <c r="L77" s="186"/>
      <c r="M77" s="181">
        <v>4</v>
      </c>
      <c r="N77" s="178"/>
      <c r="O77" s="181">
        <v>2</v>
      </c>
      <c r="P77" s="181"/>
    </row>
    <row r="78" spans="1:16" ht="23.25" customHeight="1" x14ac:dyDescent="0.2">
      <c r="A78" s="481" t="s">
        <v>575</v>
      </c>
      <c r="B78" s="481"/>
      <c r="C78" s="481"/>
      <c r="D78" s="481"/>
      <c r="E78" s="187">
        <f t="shared" si="1"/>
        <v>2</v>
      </c>
      <c r="F78" s="181">
        <f>SUM(F79:F79)</f>
        <v>1</v>
      </c>
      <c r="G78" s="181"/>
      <c r="H78" s="178">
        <f>SUM(H79:H79)</f>
        <v>0</v>
      </c>
      <c r="I78" s="178">
        <f>SUM(I79:I79)</f>
        <v>0</v>
      </c>
      <c r="J78" s="181">
        <f>SUM(J79:J79)</f>
        <v>0</v>
      </c>
      <c r="K78" s="186">
        <f>SUM(K79:K79)</f>
        <v>0</v>
      </c>
      <c r="L78" s="186"/>
      <c r="M78" s="181">
        <f>SUM(M79:M79)</f>
        <v>0</v>
      </c>
      <c r="N78" s="178"/>
      <c r="O78" s="181">
        <f>SUM(O79:O79)</f>
        <v>1</v>
      </c>
      <c r="P78" s="181"/>
    </row>
    <row r="79" spans="1:16" ht="23.25" customHeight="1" x14ac:dyDescent="0.2">
      <c r="A79" s="478" t="s">
        <v>57</v>
      </c>
      <c r="B79" s="478"/>
      <c r="C79" s="478"/>
      <c r="D79" s="478"/>
      <c r="E79" s="187">
        <f t="shared" si="1"/>
        <v>2</v>
      </c>
      <c r="F79" s="181">
        <v>1</v>
      </c>
      <c r="G79" s="181"/>
      <c r="H79" s="181">
        <v>0</v>
      </c>
      <c r="I79" s="181">
        <v>0</v>
      </c>
      <c r="J79" s="181">
        <v>0</v>
      </c>
      <c r="K79" s="186">
        <v>0</v>
      </c>
      <c r="L79" s="186"/>
      <c r="M79" s="181">
        <v>0</v>
      </c>
      <c r="N79" s="178"/>
      <c r="O79" s="181">
        <v>1</v>
      </c>
      <c r="P79" s="181"/>
    </row>
    <row r="80" spans="1:16" ht="23.25" customHeight="1" x14ac:dyDescent="0.2">
      <c r="A80" s="481" t="s">
        <v>574</v>
      </c>
      <c r="B80" s="481"/>
      <c r="C80" s="481"/>
      <c r="D80" s="481"/>
      <c r="E80" s="187">
        <f t="shared" si="1"/>
        <v>8</v>
      </c>
      <c r="F80" s="181">
        <f>SUM(F81:F81)</f>
        <v>0</v>
      </c>
      <c r="G80" s="181"/>
      <c r="H80" s="178">
        <f>SUM(H81:H81)</f>
        <v>0</v>
      </c>
      <c r="I80" s="178">
        <f>SUM(I81:I81)</f>
        <v>0</v>
      </c>
      <c r="J80" s="181">
        <f>SUM(J81:J81)</f>
        <v>0</v>
      </c>
      <c r="K80" s="186">
        <f>SUM(K81:K81)</f>
        <v>0</v>
      </c>
      <c r="L80" s="186"/>
      <c r="M80" s="181">
        <f>SUM(M81:M81)</f>
        <v>2</v>
      </c>
      <c r="N80" s="178"/>
      <c r="O80" s="181">
        <f>SUM(O81:O81)</f>
        <v>6</v>
      </c>
      <c r="P80" s="181"/>
    </row>
    <row r="81" spans="1:16" ht="23.25" customHeight="1" x14ac:dyDescent="0.2">
      <c r="A81" s="478" t="s">
        <v>57</v>
      </c>
      <c r="B81" s="478"/>
      <c r="C81" s="478"/>
      <c r="D81" s="478"/>
      <c r="E81" s="187">
        <f t="shared" si="1"/>
        <v>8</v>
      </c>
      <c r="F81" s="181">
        <v>0</v>
      </c>
      <c r="G81" s="181"/>
      <c r="H81" s="181">
        <v>0</v>
      </c>
      <c r="I81" s="181">
        <v>0</v>
      </c>
      <c r="J81" s="181">
        <v>0</v>
      </c>
      <c r="K81" s="186">
        <v>0</v>
      </c>
      <c r="L81" s="186"/>
      <c r="M81" s="181">
        <v>2</v>
      </c>
      <c r="N81" s="178"/>
      <c r="O81" s="181">
        <v>6</v>
      </c>
      <c r="P81" s="181"/>
    </row>
    <row r="82" spans="1:16" ht="23.25" customHeight="1" x14ac:dyDescent="0.2">
      <c r="A82" s="481" t="s">
        <v>573</v>
      </c>
      <c r="B82" s="481"/>
      <c r="C82" s="481"/>
      <c r="D82" s="481"/>
      <c r="E82" s="187">
        <f t="shared" si="1"/>
        <v>8</v>
      </c>
      <c r="F82" s="181">
        <f>SUM(F83:F83)</f>
        <v>0</v>
      </c>
      <c r="G82" s="181"/>
      <c r="H82" s="178">
        <f>SUM(H83:H83)</f>
        <v>0</v>
      </c>
      <c r="I82" s="178">
        <f>SUM(I83:I83)</f>
        <v>0</v>
      </c>
      <c r="J82" s="181">
        <f>SUM(J83:J83)</f>
        <v>0</v>
      </c>
      <c r="K82" s="186">
        <f>SUM(K83:K83)</f>
        <v>0</v>
      </c>
      <c r="L82" s="186"/>
      <c r="M82" s="181">
        <f>SUM(M83:M83)</f>
        <v>2</v>
      </c>
      <c r="N82" s="178"/>
      <c r="O82" s="181">
        <f>SUM(O83:O83)</f>
        <v>6</v>
      </c>
      <c r="P82" s="181"/>
    </row>
    <row r="83" spans="1:16" ht="23.25" customHeight="1" x14ac:dyDescent="0.2">
      <c r="A83" s="478" t="s">
        <v>57</v>
      </c>
      <c r="B83" s="478"/>
      <c r="C83" s="478"/>
      <c r="D83" s="478"/>
      <c r="E83" s="187">
        <f t="shared" si="1"/>
        <v>8</v>
      </c>
      <c r="F83" s="181">
        <v>0</v>
      </c>
      <c r="G83" s="181"/>
      <c r="H83" s="181">
        <v>0</v>
      </c>
      <c r="I83" s="181">
        <v>0</v>
      </c>
      <c r="J83" s="181">
        <v>0</v>
      </c>
      <c r="K83" s="186">
        <v>0</v>
      </c>
      <c r="L83" s="186"/>
      <c r="M83" s="181">
        <v>2</v>
      </c>
      <c r="N83" s="178"/>
      <c r="O83" s="181">
        <v>6</v>
      </c>
      <c r="P83" s="181"/>
    </row>
    <row r="84" spans="1:16" ht="23.25" customHeight="1" x14ac:dyDescent="0.2">
      <c r="A84" s="486" t="s">
        <v>572</v>
      </c>
      <c r="B84" s="486"/>
      <c r="C84" s="486"/>
      <c r="D84" s="486"/>
      <c r="E84" s="187">
        <f t="shared" si="1"/>
        <v>12</v>
      </c>
      <c r="F84" s="181">
        <f>SUM(F85:F86)</f>
        <v>1</v>
      </c>
      <c r="G84" s="181"/>
      <c r="H84" s="178">
        <f>SUM(H85:H86)</f>
        <v>1</v>
      </c>
      <c r="I84" s="178">
        <f>SUM(I85:I86)</f>
        <v>0</v>
      </c>
      <c r="J84" s="181">
        <f>SUM(J85:J86)</f>
        <v>0</v>
      </c>
      <c r="K84" s="186">
        <f>SUM(K85:K86)</f>
        <v>0</v>
      </c>
      <c r="L84" s="186"/>
      <c r="M84" s="178">
        <f>SUM(M85:M86)</f>
        <v>5</v>
      </c>
      <c r="N84" s="178"/>
      <c r="O84" s="178">
        <f>SUM(O85:O86)</f>
        <v>5</v>
      </c>
      <c r="P84" s="178"/>
    </row>
    <row r="85" spans="1:16" ht="23.25" customHeight="1" x14ac:dyDescent="0.2">
      <c r="A85" s="478" t="s">
        <v>57</v>
      </c>
      <c r="B85" s="478"/>
      <c r="C85" s="478"/>
      <c r="D85" s="478"/>
      <c r="E85" s="187">
        <f t="shared" si="1"/>
        <v>11</v>
      </c>
      <c r="F85" s="181">
        <v>1</v>
      </c>
      <c r="G85" s="181"/>
      <c r="H85" s="181">
        <v>1</v>
      </c>
      <c r="I85" s="181">
        <v>0</v>
      </c>
      <c r="J85" s="181">
        <v>0</v>
      </c>
      <c r="K85" s="186">
        <v>0</v>
      </c>
      <c r="L85" s="186"/>
      <c r="M85" s="181">
        <v>5</v>
      </c>
      <c r="N85" s="178"/>
      <c r="O85" s="181">
        <v>4</v>
      </c>
      <c r="P85" s="181"/>
    </row>
    <row r="86" spans="1:16" ht="22.5" customHeight="1" x14ac:dyDescent="0.2">
      <c r="A86" s="479" t="s">
        <v>56</v>
      </c>
      <c r="B86" s="479"/>
      <c r="C86" s="479"/>
      <c r="D86" s="479"/>
      <c r="E86" s="187">
        <f t="shared" si="1"/>
        <v>1</v>
      </c>
      <c r="F86" s="181">
        <v>0</v>
      </c>
      <c r="G86" s="181"/>
      <c r="H86" s="181">
        <v>0</v>
      </c>
      <c r="I86" s="181">
        <v>0</v>
      </c>
      <c r="J86" s="181">
        <v>0</v>
      </c>
      <c r="K86" s="186">
        <v>0</v>
      </c>
      <c r="L86" s="186"/>
      <c r="M86" s="181">
        <v>0</v>
      </c>
      <c r="N86" s="178"/>
      <c r="O86" s="181">
        <v>1</v>
      </c>
      <c r="P86" s="181"/>
    </row>
    <row r="87" spans="1:16" ht="23.25" customHeight="1" x14ac:dyDescent="0.2">
      <c r="A87" s="481" t="s">
        <v>571</v>
      </c>
      <c r="B87" s="481"/>
      <c r="C87" s="481"/>
      <c r="D87" s="481"/>
      <c r="E87" s="187">
        <f t="shared" si="1"/>
        <v>9</v>
      </c>
      <c r="F87" s="181">
        <f>SUM(F88:F88)</f>
        <v>0</v>
      </c>
      <c r="G87" s="181"/>
      <c r="H87" s="181">
        <f>SUM(H88:H88)</f>
        <v>1</v>
      </c>
      <c r="I87" s="181">
        <f>SUM(I88:I88)</f>
        <v>0</v>
      </c>
      <c r="J87" s="181">
        <f>SUM(J88:J88)</f>
        <v>0</v>
      </c>
      <c r="K87" s="181">
        <f>SUM(K88:K88)</f>
        <v>0</v>
      </c>
      <c r="L87" s="181"/>
      <c r="M87" s="181">
        <f>SUM(M88:M88)</f>
        <v>4</v>
      </c>
      <c r="N87" s="181"/>
      <c r="O87" s="181">
        <f>SUM(O88:O88)</f>
        <v>4</v>
      </c>
      <c r="P87" s="181"/>
    </row>
    <row r="88" spans="1:16" ht="23.25" customHeight="1" x14ac:dyDescent="0.2">
      <c r="A88" s="478" t="s">
        <v>57</v>
      </c>
      <c r="B88" s="478"/>
      <c r="C88" s="478"/>
      <c r="D88" s="478"/>
      <c r="E88" s="187">
        <f t="shared" si="1"/>
        <v>9</v>
      </c>
      <c r="F88" s="181">
        <v>0</v>
      </c>
      <c r="G88" s="181"/>
      <c r="H88" s="181">
        <v>1</v>
      </c>
      <c r="I88" s="181">
        <v>0</v>
      </c>
      <c r="J88" s="181">
        <v>0</v>
      </c>
      <c r="K88" s="186">
        <v>0</v>
      </c>
      <c r="L88" s="186"/>
      <c r="M88" s="181">
        <v>4</v>
      </c>
      <c r="N88" s="178"/>
      <c r="O88" s="181">
        <v>4</v>
      </c>
      <c r="P88" s="181"/>
    </row>
    <row r="89" spans="1:16" ht="23.25" customHeight="1" x14ac:dyDescent="0.2">
      <c r="A89" s="481" t="s">
        <v>570</v>
      </c>
      <c r="B89" s="481"/>
      <c r="C89" s="481"/>
      <c r="D89" s="481"/>
      <c r="E89" s="187">
        <f t="shared" si="1"/>
        <v>8</v>
      </c>
      <c r="F89" s="181">
        <f>SUM(F90:F91)</f>
        <v>1</v>
      </c>
      <c r="G89" s="181"/>
      <c r="H89" s="178">
        <f>SUM(H90:H91)</f>
        <v>1</v>
      </c>
      <c r="I89" s="178">
        <f>SUM(I90:I91)</f>
        <v>1</v>
      </c>
      <c r="J89" s="181">
        <f>SUM(J90:J91)</f>
        <v>1</v>
      </c>
      <c r="K89" s="186">
        <f>SUM(K90:K91)</f>
        <v>0</v>
      </c>
      <c r="L89" s="186"/>
      <c r="M89" s="178">
        <f>SUM(M90:M91)</f>
        <v>0</v>
      </c>
      <c r="N89" s="178"/>
      <c r="O89" s="178">
        <f>SUM(O90:O91)</f>
        <v>4</v>
      </c>
      <c r="P89" s="178"/>
    </row>
    <row r="90" spans="1:16" ht="23.25" customHeight="1" x14ac:dyDescent="0.2">
      <c r="A90" s="478" t="s">
        <v>57</v>
      </c>
      <c r="B90" s="478"/>
      <c r="C90" s="478"/>
      <c r="D90" s="478"/>
      <c r="E90" s="187">
        <f t="shared" si="1"/>
        <v>6</v>
      </c>
      <c r="F90" s="181">
        <v>1</v>
      </c>
      <c r="G90" s="181"/>
      <c r="H90" s="181">
        <v>1</v>
      </c>
      <c r="I90" s="181">
        <v>0</v>
      </c>
      <c r="J90" s="181">
        <v>1</v>
      </c>
      <c r="K90" s="186">
        <v>0</v>
      </c>
      <c r="L90" s="186"/>
      <c r="M90" s="181">
        <v>0</v>
      </c>
      <c r="N90" s="178"/>
      <c r="O90" s="181">
        <v>3</v>
      </c>
      <c r="P90" s="181"/>
    </row>
    <row r="91" spans="1:16" ht="22.5" customHeight="1" x14ac:dyDescent="0.2">
      <c r="A91" s="479" t="s">
        <v>56</v>
      </c>
      <c r="B91" s="479"/>
      <c r="C91" s="479"/>
      <c r="D91" s="479"/>
      <c r="E91" s="187">
        <f t="shared" si="1"/>
        <v>2</v>
      </c>
      <c r="F91" s="181">
        <v>0</v>
      </c>
      <c r="G91" s="181"/>
      <c r="H91" s="181">
        <v>0</v>
      </c>
      <c r="I91" s="181">
        <v>1</v>
      </c>
      <c r="J91" s="181">
        <v>0</v>
      </c>
      <c r="K91" s="186">
        <v>0</v>
      </c>
      <c r="L91" s="186"/>
      <c r="M91" s="181">
        <v>0</v>
      </c>
      <c r="N91" s="178"/>
      <c r="O91" s="181">
        <v>1</v>
      </c>
      <c r="P91" s="181"/>
    </row>
    <row r="92" spans="1:16" ht="23.25" customHeight="1" x14ac:dyDescent="0.2">
      <c r="A92" s="481" t="s">
        <v>569</v>
      </c>
      <c r="B92" s="481"/>
      <c r="C92" s="481"/>
      <c r="D92" s="481"/>
      <c r="E92" s="187">
        <f t="shared" si="1"/>
        <v>5</v>
      </c>
      <c r="F92" s="181">
        <f>SUM(F93:F93)</f>
        <v>1</v>
      </c>
      <c r="G92" s="181"/>
      <c r="H92" s="178">
        <f>SUM(H93:H93)</f>
        <v>0</v>
      </c>
      <c r="I92" s="178">
        <f>SUM(I93:I93)</f>
        <v>0</v>
      </c>
      <c r="J92" s="181">
        <f>SUM(J93:J93)</f>
        <v>0</v>
      </c>
      <c r="K92" s="186">
        <f>SUM(K93:K93)</f>
        <v>0</v>
      </c>
      <c r="L92" s="186"/>
      <c r="M92" s="181">
        <f>SUM(M93:M93)</f>
        <v>0</v>
      </c>
      <c r="N92" s="178"/>
      <c r="O92" s="181">
        <f>SUM(O93:O93)</f>
        <v>4</v>
      </c>
      <c r="P92" s="181"/>
    </row>
    <row r="93" spans="1:16" ht="23.25" customHeight="1" x14ac:dyDescent="0.2">
      <c r="A93" s="478" t="s">
        <v>57</v>
      </c>
      <c r="B93" s="478"/>
      <c r="C93" s="478"/>
      <c r="D93" s="478"/>
      <c r="E93" s="187">
        <f t="shared" si="1"/>
        <v>5</v>
      </c>
      <c r="F93" s="181">
        <v>1</v>
      </c>
      <c r="G93" s="181"/>
      <c r="H93" s="181">
        <v>0</v>
      </c>
      <c r="I93" s="181">
        <v>0</v>
      </c>
      <c r="J93" s="181">
        <v>0</v>
      </c>
      <c r="K93" s="186">
        <v>0</v>
      </c>
      <c r="L93" s="186"/>
      <c r="M93" s="181">
        <v>0</v>
      </c>
      <c r="N93" s="178"/>
      <c r="O93" s="181">
        <v>4</v>
      </c>
      <c r="P93" s="181"/>
    </row>
    <row r="94" spans="1:16" ht="23.25" customHeight="1" x14ac:dyDescent="0.2">
      <c r="A94" s="481" t="s">
        <v>568</v>
      </c>
      <c r="B94" s="481"/>
      <c r="C94" s="481"/>
      <c r="D94" s="481"/>
      <c r="E94" s="187">
        <f t="shared" si="1"/>
        <v>4</v>
      </c>
      <c r="F94" s="181">
        <f>SUM(F95:F95)</f>
        <v>0</v>
      </c>
      <c r="G94" s="181"/>
      <c r="H94" s="181">
        <f>SUM(H95:H95)</f>
        <v>0</v>
      </c>
      <c r="I94" s="181">
        <f>SUM(I95:I95)</f>
        <v>0</v>
      </c>
      <c r="J94" s="181">
        <f>SUM(J95:J95)</f>
        <v>0</v>
      </c>
      <c r="K94" s="181">
        <f>SUM(K95:K95)</f>
        <v>0</v>
      </c>
      <c r="L94" s="181"/>
      <c r="M94" s="181">
        <f>SUM(M95:M95)</f>
        <v>3</v>
      </c>
      <c r="N94" s="181"/>
      <c r="O94" s="181">
        <f>SUM(O95:O95)</f>
        <v>1</v>
      </c>
      <c r="P94" s="181"/>
    </row>
    <row r="95" spans="1:16" ht="23.25" customHeight="1" x14ac:dyDescent="0.2">
      <c r="A95" s="478" t="s">
        <v>57</v>
      </c>
      <c r="B95" s="478"/>
      <c r="C95" s="478"/>
      <c r="D95" s="478"/>
      <c r="E95" s="187">
        <f t="shared" si="1"/>
        <v>4</v>
      </c>
      <c r="F95" s="181">
        <v>0</v>
      </c>
      <c r="G95" s="181"/>
      <c r="H95" s="181">
        <v>0</v>
      </c>
      <c r="I95" s="181">
        <v>0</v>
      </c>
      <c r="J95" s="181">
        <v>0</v>
      </c>
      <c r="K95" s="186">
        <v>0</v>
      </c>
      <c r="L95" s="186"/>
      <c r="M95" s="181">
        <v>3</v>
      </c>
      <c r="N95" s="178"/>
      <c r="O95" s="181">
        <v>1</v>
      </c>
      <c r="P95" s="181"/>
    </row>
    <row r="96" spans="1:16" ht="23.25" customHeight="1" x14ac:dyDescent="0.2">
      <c r="A96" s="481" t="s">
        <v>567</v>
      </c>
      <c r="B96" s="481"/>
      <c r="C96" s="481"/>
      <c r="D96" s="481"/>
      <c r="E96" s="187">
        <f t="shared" si="1"/>
        <v>5</v>
      </c>
      <c r="F96" s="181">
        <f>SUM(F97:F97)</f>
        <v>0</v>
      </c>
      <c r="G96" s="181"/>
      <c r="H96" s="178">
        <f>SUM(H97:H97)</f>
        <v>0</v>
      </c>
      <c r="I96" s="178">
        <f>SUM(I97:I97)</f>
        <v>0</v>
      </c>
      <c r="J96" s="181">
        <f>SUM(J97:J97)</f>
        <v>0</v>
      </c>
      <c r="K96" s="186">
        <f>SUM(K97:K97)</f>
        <v>0</v>
      </c>
      <c r="L96" s="186"/>
      <c r="M96" s="181">
        <f>SUM(M97:M97)</f>
        <v>1</v>
      </c>
      <c r="N96" s="178"/>
      <c r="O96" s="181">
        <f>SUM(O97:O97)</f>
        <v>4</v>
      </c>
      <c r="P96" s="181"/>
    </row>
    <row r="97" spans="1:19" ht="23.25" customHeight="1" x14ac:dyDescent="0.2">
      <c r="A97" s="478" t="s">
        <v>57</v>
      </c>
      <c r="B97" s="478"/>
      <c r="C97" s="478"/>
      <c r="D97" s="478"/>
      <c r="E97" s="187">
        <f t="shared" si="1"/>
        <v>5</v>
      </c>
      <c r="F97" s="181">
        <v>0</v>
      </c>
      <c r="G97" s="181"/>
      <c r="H97" s="181">
        <v>0</v>
      </c>
      <c r="I97" s="181">
        <v>0</v>
      </c>
      <c r="J97" s="181">
        <v>0</v>
      </c>
      <c r="K97" s="186">
        <v>0</v>
      </c>
      <c r="L97" s="186"/>
      <c r="M97" s="181">
        <v>1</v>
      </c>
      <c r="N97" s="178"/>
      <c r="O97" s="181">
        <v>4</v>
      </c>
      <c r="P97" s="181"/>
    </row>
    <row r="98" spans="1:19" ht="23.25" customHeight="1" x14ac:dyDescent="0.2">
      <c r="A98" s="481" t="s">
        <v>566</v>
      </c>
      <c r="B98" s="481"/>
      <c r="C98" s="481"/>
      <c r="D98" s="481"/>
      <c r="E98" s="187">
        <f t="shared" si="1"/>
        <v>6</v>
      </c>
      <c r="F98" s="181">
        <f>SUM(F99:F99)</f>
        <v>0</v>
      </c>
      <c r="G98" s="181"/>
      <c r="H98" s="178">
        <f>SUM(H99:H99)</f>
        <v>0</v>
      </c>
      <c r="I98" s="178">
        <f>SUM(I99:I99)</f>
        <v>0</v>
      </c>
      <c r="J98" s="181">
        <f>SUM(J99:J99)</f>
        <v>0</v>
      </c>
      <c r="K98" s="186">
        <f>SUM(K99:K99)</f>
        <v>0</v>
      </c>
      <c r="L98" s="186"/>
      <c r="M98" s="181">
        <f>SUM(M99:M99)</f>
        <v>2</v>
      </c>
      <c r="N98" s="178"/>
      <c r="O98" s="181">
        <f>SUM(O99:O99)</f>
        <v>4</v>
      </c>
      <c r="P98" s="181"/>
    </row>
    <row r="99" spans="1:19" ht="23.25" customHeight="1" x14ac:dyDescent="0.2">
      <c r="A99" s="478" t="s">
        <v>57</v>
      </c>
      <c r="B99" s="478"/>
      <c r="C99" s="478"/>
      <c r="D99" s="478"/>
      <c r="E99" s="187">
        <f t="shared" si="1"/>
        <v>6</v>
      </c>
      <c r="F99" s="181">
        <v>0</v>
      </c>
      <c r="G99" s="181"/>
      <c r="H99" s="181">
        <v>0</v>
      </c>
      <c r="I99" s="181">
        <v>0</v>
      </c>
      <c r="J99" s="181">
        <v>0</v>
      </c>
      <c r="K99" s="186">
        <v>0</v>
      </c>
      <c r="L99" s="186"/>
      <c r="M99" s="181">
        <v>2</v>
      </c>
      <c r="N99" s="178"/>
      <c r="O99" s="181">
        <v>4</v>
      </c>
      <c r="P99" s="181"/>
    </row>
    <row r="100" spans="1:19" ht="23.25" customHeight="1" x14ac:dyDescent="0.2">
      <c r="A100" s="481" t="s">
        <v>565</v>
      </c>
      <c r="B100" s="481"/>
      <c r="C100" s="481"/>
      <c r="D100" s="481"/>
      <c r="E100" s="187">
        <f t="shared" si="1"/>
        <v>28</v>
      </c>
      <c r="F100" s="181">
        <f>SUM(F101:F102)</f>
        <v>0</v>
      </c>
      <c r="G100" s="181"/>
      <c r="H100" s="178">
        <f>SUM(H101:H102)</f>
        <v>1</v>
      </c>
      <c r="I100" s="178">
        <f>SUM(I101:I102)</f>
        <v>0</v>
      </c>
      <c r="J100" s="181">
        <f>SUM(J101:J102)</f>
        <v>0</v>
      </c>
      <c r="K100" s="186">
        <f>SUM(K101:K102)</f>
        <v>0</v>
      </c>
      <c r="L100" s="186"/>
      <c r="M100" s="181">
        <f>SUM(M101:M102)</f>
        <v>17</v>
      </c>
      <c r="N100" s="178"/>
      <c r="O100" s="181">
        <f>SUM(O101:O102)</f>
        <v>10</v>
      </c>
      <c r="P100" s="181"/>
    </row>
    <row r="101" spans="1:19" ht="23.25" customHeight="1" x14ac:dyDescent="0.2">
      <c r="A101" s="478" t="s">
        <v>57</v>
      </c>
      <c r="B101" s="478"/>
      <c r="C101" s="478"/>
      <c r="D101" s="478"/>
      <c r="E101" s="187">
        <f t="shared" si="1"/>
        <v>27</v>
      </c>
      <c r="F101" s="181">
        <v>0</v>
      </c>
      <c r="G101" s="181"/>
      <c r="H101" s="181">
        <v>1</v>
      </c>
      <c r="I101" s="181">
        <v>0</v>
      </c>
      <c r="J101" s="181">
        <v>0</v>
      </c>
      <c r="K101" s="186">
        <v>0</v>
      </c>
      <c r="L101" s="186"/>
      <c r="M101" s="181">
        <v>16</v>
      </c>
      <c r="N101" s="178"/>
      <c r="O101" s="181">
        <v>10</v>
      </c>
      <c r="P101" s="181"/>
    </row>
    <row r="102" spans="1:19" ht="22.5" customHeight="1" x14ac:dyDescent="0.2">
      <c r="A102" s="479" t="s">
        <v>56</v>
      </c>
      <c r="B102" s="479"/>
      <c r="C102" s="479"/>
      <c r="D102" s="479"/>
      <c r="E102" s="187">
        <f t="shared" si="1"/>
        <v>1</v>
      </c>
      <c r="F102" s="181">
        <v>0</v>
      </c>
      <c r="G102" s="181"/>
      <c r="H102" s="181">
        <v>0</v>
      </c>
      <c r="I102" s="181">
        <v>0</v>
      </c>
      <c r="J102" s="181">
        <v>0</v>
      </c>
      <c r="K102" s="186">
        <v>0</v>
      </c>
      <c r="L102" s="186"/>
      <c r="M102" s="181">
        <v>1</v>
      </c>
      <c r="N102" s="178"/>
      <c r="O102" s="181">
        <v>0</v>
      </c>
      <c r="P102" s="181"/>
    </row>
    <row r="103" spans="1:19" ht="23.25" customHeight="1" x14ac:dyDescent="0.2">
      <c r="A103" s="481" t="s">
        <v>564</v>
      </c>
      <c r="B103" s="481"/>
      <c r="C103" s="481"/>
      <c r="D103" s="481"/>
      <c r="E103" s="187">
        <f t="shared" si="1"/>
        <v>6</v>
      </c>
      <c r="F103" s="181">
        <f>SUM(F104:F104)</f>
        <v>0</v>
      </c>
      <c r="G103" s="181"/>
      <c r="H103" s="178">
        <f>SUM(H104:H104)</f>
        <v>0</v>
      </c>
      <c r="I103" s="178">
        <f>SUM(I104:I104)</f>
        <v>0</v>
      </c>
      <c r="J103" s="181">
        <f>SUM(J104:J104)</f>
        <v>0</v>
      </c>
      <c r="K103" s="186">
        <f>SUM(K104:K104)</f>
        <v>0</v>
      </c>
      <c r="L103" s="186"/>
      <c r="M103" s="181">
        <f>SUM(M104:M104)</f>
        <v>3</v>
      </c>
      <c r="N103" s="178"/>
      <c r="O103" s="181">
        <f>SUM(O104:O104)</f>
        <v>3</v>
      </c>
      <c r="P103" s="181"/>
    </row>
    <row r="104" spans="1:19" ht="23.25" customHeight="1" x14ac:dyDescent="0.2">
      <c r="A104" s="478" t="s">
        <v>57</v>
      </c>
      <c r="B104" s="478"/>
      <c r="C104" s="478"/>
      <c r="D104" s="478"/>
      <c r="E104" s="187">
        <f t="shared" si="1"/>
        <v>6</v>
      </c>
      <c r="F104" s="181">
        <v>0</v>
      </c>
      <c r="G104" s="181"/>
      <c r="H104" s="181">
        <v>0</v>
      </c>
      <c r="I104" s="181">
        <v>0</v>
      </c>
      <c r="J104" s="181">
        <v>0</v>
      </c>
      <c r="K104" s="186">
        <v>0</v>
      </c>
      <c r="L104" s="186"/>
      <c r="M104" s="181">
        <v>3</v>
      </c>
      <c r="N104" s="178"/>
      <c r="O104" s="181">
        <v>3</v>
      </c>
      <c r="P104" s="181"/>
    </row>
    <row r="105" spans="1:19" ht="23.25" customHeight="1" x14ac:dyDescent="0.2">
      <c r="A105" s="481" t="s">
        <v>563</v>
      </c>
      <c r="B105" s="481"/>
      <c r="C105" s="481"/>
      <c r="D105" s="481"/>
      <c r="E105" s="187">
        <f t="shared" si="1"/>
        <v>3</v>
      </c>
      <c r="F105" s="181">
        <f>SUM(F106:F106)</f>
        <v>0</v>
      </c>
      <c r="G105" s="181"/>
      <c r="H105" s="178">
        <f>SUM(H106:H106)</f>
        <v>0</v>
      </c>
      <c r="I105" s="178">
        <f>SUM(I106:I106)</f>
        <v>0</v>
      </c>
      <c r="J105" s="181">
        <f>SUM(J106:J106)</f>
        <v>0</v>
      </c>
      <c r="K105" s="186">
        <f>SUM(K106:K106)</f>
        <v>0</v>
      </c>
      <c r="L105" s="186"/>
      <c r="M105" s="181">
        <f>SUM(M106:M106)</f>
        <v>0</v>
      </c>
      <c r="N105" s="178"/>
      <c r="O105" s="181">
        <f>SUM(O106:O106)</f>
        <v>3</v>
      </c>
      <c r="P105" s="181"/>
    </row>
    <row r="106" spans="1:19" ht="23.25" customHeight="1" x14ac:dyDescent="0.2">
      <c r="A106" s="478" t="s">
        <v>57</v>
      </c>
      <c r="B106" s="478"/>
      <c r="C106" s="478"/>
      <c r="D106" s="478"/>
      <c r="E106" s="187">
        <f t="shared" si="1"/>
        <v>3</v>
      </c>
      <c r="F106" s="181">
        <v>0</v>
      </c>
      <c r="G106" s="181"/>
      <c r="H106" s="181">
        <v>0</v>
      </c>
      <c r="I106" s="181">
        <v>0</v>
      </c>
      <c r="J106" s="181">
        <v>0</v>
      </c>
      <c r="K106" s="186">
        <v>0</v>
      </c>
      <c r="L106" s="186"/>
      <c r="M106" s="181">
        <v>0</v>
      </c>
      <c r="N106" s="178"/>
      <c r="O106" s="181">
        <v>3</v>
      </c>
      <c r="P106" s="181"/>
    </row>
    <row r="107" spans="1:19" ht="23.25" customHeight="1" x14ac:dyDescent="0.2">
      <c r="A107" s="481" t="s">
        <v>562</v>
      </c>
      <c r="B107" s="481"/>
      <c r="C107" s="481"/>
      <c r="D107" s="481"/>
      <c r="E107" s="187">
        <f t="shared" si="1"/>
        <v>2</v>
      </c>
      <c r="F107" s="181">
        <f>SUM(F108:F108)</f>
        <v>0</v>
      </c>
      <c r="G107" s="181"/>
      <c r="H107" s="178">
        <f>SUM(H108:H108)</f>
        <v>0</v>
      </c>
      <c r="I107" s="178">
        <f>SUM(I108:I108)</f>
        <v>0</v>
      </c>
      <c r="J107" s="181">
        <f>SUM(J108:J108)</f>
        <v>0</v>
      </c>
      <c r="K107" s="186">
        <f>SUM(K108:K108)</f>
        <v>0</v>
      </c>
      <c r="L107" s="186"/>
      <c r="M107" s="181">
        <f>SUM(M108:M108)</f>
        <v>1</v>
      </c>
      <c r="N107" s="178"/>
      <c r="O107" s="181">
        <f>SUM(O108:O108)</f>
        <v>1</v>
      </c>
      <c r="P107" s="181"/>
    </row>
    <row r="108" spans="1:19" ht="23.25" customHeight="1" x14ac:dyDescent="0.2">
      <c r="A108" s="478" t="s">
        <v>57</v>
      </c>
      <c r="B108" s="478"/>
      <c r="C108" s="478"/>
      <c r="D108" s="478"/>
      <c r="E108" s="187">
        <f t="shared" si="1"/>
        <v>2</v>
      </c>
      <c r="F108" s="181">
        <v>0</v>
      </c>
      <c r="G108" s="181"/>
      <c r="H108" s="181">
        <v>0</v>
      </c>
      <c r="I108" s="181">
        <v>0</v>
      </c>
      <c r="J108" s="181">
        <v>0</v>
      </c>
      <c r="K108" s="186">
        <v>0</v>
      </c>
      <c r="L108" s="186"/>
      <c r="M108" s="181">
        <v>1</v>
      </c>
      <c r="N108" s="178"/>
      <c r="O108" s="181">
        <v>1</v>
      </c>
      <c r="P108" s="181"/>
    </row>
    <row r="109" spans="1:19" ht="23.25" customHeight="1" x14ac:dyDescent="0.2">
      <c r="A109" s="481" t="s">
        <v>561</v>
      </c>
      <c r="B109" s="481"/>
      <c r="C109" s="481"/>
      <c r="D109" s="481"/>
      <c r="E109" s="187">
        <f t="shared" si="1"/>
        <v>7</v>
      </c>
      <c r="F109" s="181">
        <f>SUM(F110:F110)</f>
        <v>0</v>
      </c>
      <c r="G109" s="181"/>
      <c r="H109" s="178">
        <f>SUM(H110:H110)</f>
        <v>0</v>
      </c>
      <c r="I109" s="178">
        <f>SUM(I110:I110)</f>
        <v>0</v>
      </c>
      <c r="J109" s="181">
        <f>SUM(J110:J110)</f>
        <v>0</v>
      </c>
      <c r="K109" s="186">
        <f>SUM(K110:K110)</f>
        <v>0</v>
      </c>
      <c r="L109" s="186"/>
      <c r="M109" s="181">
        <f>SUM(M110:M110)</f>
        <v>3</v>
      </c>
      <c r="N109" s="178"/>
      <c r="O109" s="181">
        <f>SUM(O110:O110)</f>
        <v>4</v>
      </c>
      <c r="P109" s="181"/>
    </row>
    <row r="110" spans="1:19" ht="23.25" customHeight="1" x14ac:dyDescent="0.2">
      <c r="A110" s="478" t="s">
        <v>57</v>
      </c>
      <c r="B110" s="478"/>
      <c r="C110" s="478"/>
      <c r="D110" s="478"/>
      <c r="E110" s="187">
        <f t="shared" si="1"/>
        <v>7</v>
      </c>
      <c r="F110" s="181">
        <v>0</v>
      </c>
      <c r="G110" s="181"/>
      <c r="H110" s="181">
        <v>0</v>
      </c>
      <c r="I110" s="181">
        <v>0</v>
      </c>
      <c r="J110" s="181">
        <v>0</v>
      </c>
      <c r="K110" s="186">
        <v>0</v>
      </c>
      <c r="L110" s="186"/>
      <c r="M110" s="181">
        <v>3</v>
      </c>
      <c r="N110" s="178"/>
      <c r="O110" s="181">
        <v>4</v>
      </c>
      <c r="P110" s="181"/>
    </row>
    <row r="111" spans="1:19" ht="23.25" customHeight="1" x14ac:dyDescent="0.2">
      <c r="A111" s="481" t="s">
        <v>685</v>
      </c>
      <c r="B111" s="481"/>
      <c r="C111" s="481"/>
      <c r="D111" s="481"/>
      <c r="E111" s="187">
        <f t="shared" si="1"/>
        <v>1</v>
      </c>
      <c r="F111" s="181">
        <f>SUM(F112:F112)</f>
        <v>0</v>
      </c>
      <c r="G111" s="181"/>
      <c r="H111" s="178">
        <f>SUM(H112:H112)</f>
        <v>0</v>
      </c>
      <c r="I111" s="178">
        <f>SUM(I112:I112)</f>
        <v>0</v>
      </c>
      <c r="J111" s="181">
        <f>SUM(J112:J112)</f>
        <v>0</v>
      </c>
      <c r="K111" s="186">
        <f>SUM(K112:K112)</f>
        <v>0</v>
      </c>
      <c r="L111" s="186"/>
      <c r="M111" s="181">
        <f>SUM(M112:M112)</f>
        <v>0</v>
      </c>
      <c r="N111" s="178"/>
      <c r="O111" s="181">
        <f>SUM(O112:O112)</f>
        <v>1</v>
      </c>
      <c r="P111" s="181"/>
    </row>
    <row r="112" spans="1:19" ht="23.25" customHeight="1" x14ac:dyDescent="0.2">
      <c r="A112" s="478" t="s">
        <v>57</v>
      </c>
      <c r="B112" s="478"/>
      <c r="C112" s="478"/>
      <c r="D112" s="478"/>
      <c r="E112" s="187">
        <f t="shared" si="1"/>
        <v>1</v>
      </c>
      <c r="F112" s="181">
        <v>0</v>
      </c>
      <c r="G112" s="181"/>
      <c r="H112" s="181">
        <v>0</v>
      </c>
      <c r="I112" s="181">
        <v>0</v>
      </c>
      <c r="J112" s="181">
        <v>0</v>
      </c>
      <c r="K112" s="186">
        <v>0</v>
      </c>
      <c r="L112" s="186"/>
      <c r="M112" s="181">
        <v>0</v>
      </c>
      <c r="N112" s="178"/>
      <c r="O112" s="181">
        <v>1</v>
      </c>
      <c r="P112" s="181"/>
      <c r="S112" s="180"/>
    </row>
    <row r="113" spans="1:22" ht="23.25" customHeight="1" x14ac:dyDescent="0.2">
      <c r="A113" s="481" t="s">
        <v>560</v>
      </c>
      <c r="B113" s="481"/>
      <c r="C113" s="481"/>
      <c r="D113" s="481"/>
      <c r="E113" s="187">
        <f t="shared" si="1"/>
        <v>3</v>
      </c>
      <c r="F113" s="181">
        <f>SUM(F114:F114)</f>
        <v>0</v>
      </c>
      <c r="G113" s="181"/>
      <c r="H113" s="178">
        <f>SUM(H114:H114)</f>
        <v>0</v>
      </c>
      <c r="I113" s="178">
        <f>SUM(I114:I114)</f>
        <v>0</v>
      </c>
      <c r="J113" s="181">
        <f>SUM(J114:J114)</f>
        <v>0</v>
      </c>
      <c r="K113" s="186">
        <f>SUM(K114:K114)</f>
        <v>0</v>
      </c>
      <c r="L113" s="186"/>
      <c r="M113" s="181">
        <f>SUM(M114:M114)</f>
        <v>1</v>
      </c>
      <c r="N113" s="178"/>
      <c r="O113" s="181">
        <f>SUM(O114:O114)</f>
        <v>2</v>
      </c>
      <c r="P113" s="181"/>
      <c r="S113" s="232"/>
      <c r="T113" s="232"/>
      <c r="U113" s="232"/>
      <c r="V113" s="232"/>
    </row>
    <row r="114" spans="1:22" ht="23.25" customHeight="1" x14ac:dyDescent="0.2">
      <c r="A114" s="478" t="s">
        <v>57</v>
      </c>
      <c r="B114" s="478"/>
      <c r="C114" s="478"/>
      <c r="D114" s="478"/>
      <c r="E114" s="187">
        <f t="shared" si="1"/>
        <v>3</v>
      </c>
      <c r="F114" s="181">
        <v>0</v>
      </c>
      <c r="G114" s="181"/>
      <c r="H114" s="181">
        <v>0</v>
      </c>
      <c r="I114" s="181">
        <v>0</v>
      </c>
      <c r="J114" s="181">
        <v>0</v>
      </c>
      <c r="K114" s="186">
        <v>0</v>
      </c>
      <c r="L114" s="186"/>
      <c r="M114" s="181">
        <v>1</v>
      </c>
      <c r="N114" s="178"/>
      <c r="O114" s="181">
        <v>2</v>
      </c>
      <c r="P114" s="181"/>
    </row>
    <row r="115" spans="1:22" ht="23.25" customHeight="1" x14ac:dyDescent="0.2">
      <c r="A115" s="481" t="s">
        <v>559</v>
      </c>
      <c r="B115" s="481"/>
      <c r="C115" s="481"/>
      <c r="D115" s="481"/>
      <c r="E115" s="187">
        <f t="shared" si="1"/>
        <v>2</v>
      </c>
      <c r="F115" s="181">
        <f>SUM(F116:F116)</f>
        <v>0</v>
      </c>
      <c r="G115" s="181"/>
      <c r="H115" s="181">
        <f>SUM(H116:H116)</f>
        <v>0</v>
      </c>
      <c r="I115" s="181">
        <f>SUM(I116:I116)</f>
        <v>0</v>
      </c>
      <c r="J115" s="181">
        <f>SUM(J116:J116)</f>
        <v>0</v>
      </c>
      <c r="K115" s="181">
        <f>SUM(K116:K116)</f>
        <v>0</v>
      </c>
      <c r="L115" s="181"/>
      <c r="M115" s="181">
        <f>SUM(M116:M116)</f>
        <v>0</v>
      </c>
      <c r="N115" s="181"/>
      <c r="O115" s="181">
        <f>SUM(O116:O116)</f>
        <v>2</v>
      </c>
      <c r="P115" s="181"/>
    </row>
    <row r="116" spans="1:22" ht="23.25" customHeight="1" x14ac:dyDescent="0.2">
      <c r="A116" s="478" t="s">
        <v>57</v>
      </c>
      <c r="B116" s="478"/>
      <c r="C116" s="478"/>
      <c r="D116" s="478"/>
      <c r="E116" s="187">
        <f t="shared" si="1"/>
        <v>2</v>
      </c>
      <c r="F116" s="181">
        <v>0</v>
      </c>
      <c r="G116" s="181"/>
      <c r="H116" s="181">
        <v>0</v>
      </c>
      <c r="I116" s="181">
        <v>0</v>
      </c>
      <c r="J116" s="181">
        <v>0</v>
      </c>
      <c r="K116" s="186">
        <v>0</v>
      </c>
      <c r="L116" s="186"/>
      <c r="M116" s="181">
        <v>0</v>
      </c>
      <c r="N116" s="178"/>
      <c r="O116" s="181">
        <v>2</v>
      </c>
      <c r="P116" s="181"/>
    </row>
    <row r="117" spans="1:22" ht="23.25" customHeight="1" x14ac:dyDescent="0.2">
      <c r="A117" s="481" t="s">
        <v>558</v>
      </c>
      <c r="B117" s="481"/>
      <c r="C117" s="481"/>
      <c r="D117" s="481"/>
      <c r="E117" s="187">
        <f t="shared" si="1"/>
        <v>3</v>
      </c>
      <c r="F117" s="181">
        <f>SUM(F118:F118)</f>
        <v>0</v>
      </c>
      <c r="G117" s="181"/>
      <c r="H117" s="178">
        <f>SUM(H118:H118)</f>
        <v>0</v>
      </c>
      <c r="I117" s="178">
        <f>SUM(I118:I118)</f>
        <v>0</v>
      </c>
      <c r="J117" s="181">
        <f>SUM(J118:J118)</f>
        <v>0</v>
      </c>
      <c r="K117" s="186">
        <f>SUM(K118:K118)</f>
        <v>0</v>
      </c>
      <c r="L117" s="186"/>
      <c r="M117" s="181">
        <f>SUM(M118:M118)</f>
        <v>2</v>
      </c>
      <c r="N117" s="178"/>
      <c r="O117" s="181">
        <f>SUM(O118:O118)</f>
        <v>1</v>
      </c>
      <c r="P117" s="181"/>
    </row>
    <row r="118" spans="1:22" ht="23.25" customHeight="1" x14ac:dyDescent="0.2">
      <c r="A118" s="478" t="s">
        <v>57</v>
      </c>
      <c r="B118" s="478"/>
      <c r="C118" s="478"/>
      <c r="D118" s="478"/>
      <c r="E118" s="187">
        <f t="shared" si="1"/>
        <v>3</v>
      </c>
      <c r="F118" s="181">
        <v>0</v>
      </c>
      <c r="G118" s="181"/>
      <c r="H118" s="181">
        <v>0</v>
      </c>
      <c r="I118" s="181">
        <v>0</v>
      </c>
      <c r="J118" s="181">
        <v>0</v>
      </c>
      <c r="K118" s="186">
        <v>0</v>
      </c>
      <c r="L118" s="186"/>
      <c r="M118" s="181">
        <v>2</v>
      </c>
      <c r="N118" s="178"/>
      <c r="O118" s="181">
        <v>1</v>
      </c>
      <c r="P118" s="181"/>
    </row>
    <row r="119" spans="1:22" ht="23.25" customHeight="1" x14ac:dyDescent="0.2">
      <c r="A119" s="481" t="s">
        <v>557</v>
      </c>
      <c r="B119" s="481"/>
      <c r="C119" s="481"/>
      <c r="D119" s="481"/>
      <c r="E119" s="187">
        <f t="shared" si="1"/>
        <v>12</v>
      </c>
      <c r="F119" s="181">
        <f>SUM(F120:F121)</f>
        <v>3</v>
      </c>
      <c r="G119" s="181"/>
      <c r="H119" s="178">
        <f>SUM(H120:H121)</f>
        <v>1</v>
      </c>
      <c r="I119" s="178">
        <f>SUM(I120:I121)</f>
        <v>0</v>
      </c>
      <c r="J119" s="181">
        <f>SUM(J120:J121)</f>
        <v>0</v>
      </c>
      <c r="K119" s="186">
        <f>SUM(K120:K121)</f>
        <v>0</v>
      </c>
      <c r="L119" s="186"/>
      <c r="M119" s="181">
        <f>SUM(M120:M121)</f>
        <v>5</v>
      </c>
      <c r="N119" s="178"/>
      <c r="O119" s="181">
        <f>SUM(O120:O121)</f>
        <v>3</v>
      </c>
      <c r="P119" s="181"/>
    </row>
    <row r="120" spans="1:22" ht="23.25" customHeight="1" x14ac:dyDescent="0.2">
      <c r="A120" s="478" t="s">
        <v>57</v>
      </c>
      <c r="B120" s="478"/>
      <c r="C120" s="478"/>
      <c r="D120" s="478"/>
      <c r="E120" s="187">
        <f t="shared" si="1"/>
        <v>11</v>
      </c>
      <c r="F120" s="181">
        <v>3</v>
      </c>
      <c r="G120" s="181"/>
      <c r="H120" s="181">
        <v>1</v>
      </c>
      <c r="I120" s="181">
        <v>0</v>
      </c>
      <c r="J120" s="181">
        <v>0</v>
      </c>
      <c r="K120" s="186">
        <v>0</v>
      </c>
      <c r="L120" s="186"/>
      <c r="M120" s="181">
        <v>5</v>
      </c>
      <c r="N120" s="178"/>
      <c r="O120" s="181">
        <v>2</v>
      </c>
      <c r="P120" s="181"/>
    </row>
    <row r="121" spans="1:22" ht="22.5" customHeight="1" x14ac:dyDescent="0.2">
      <c r="A121" s="479" t="s">
        <v>56</v>
      </c>
      <c r="B121" s="479"/>
      <c r="C121" s="479"/>
      <c r="D121" s="479"/>
      <c r="E121" s="187">
        <f t="shared" si="1"/>
        <v>1</v>
      </c>
      <c r="F121" s="181">
        <v>0</v>
      </c>
      <c r="G121" s="181"/>
      <c r="H121" s="181">
        <v>0</v>
      </c>
      <c r="I121" s="181">
        <v>0</v>
      </c>
      <c r="J121" s="181">
        <v>0</v>
      </c>
      <c r="K121" s="186">
        <v>0</v>
      </c>
      <c r="L121" s="186"/>
      <c r="M121" s="181">
        <v>0</v>
      </c>
      <c r="N121" s="178"/>
      <c r="O121" s="181">
        <v>1</v>
      </c>
      <c r="P121" s="181"/>
    </row>
    <row r="122" spans="1:22" ht="23.25" customHeight="1" x14ac:dyDescent="0.2">
      <c r="A122" s="481" t="s">
        <v>556</v>
      </c>
      <c r="B122" s="481"/>
      <c r="C122" s="481"/>
      <c r="D122" s="481"/>
      <c r="E122" s="187">
        <f t="shared" si="1"/>
        <v>37</v>
      </c>
      <c r="F122" s="181">
        <f>SUM(F123:F124)</f>
        <v>6</v>
      </c>
      <c r="G122" s="181"/>
      <c r="H122" s="181">
        <f>SUM(H123:H124)</f>
        <v>3</v>
      </c>
      <c r="I122" s="178">
        <f>SUM(I123:I124)</f>
        <v>1</v>
      </c>
      <c r="J122" s="181">
        <f>SUM(J123:J124)</f>
        <v>0</v>
      </c>
      <c r="K122" s="186">
        <f>SUM(K123:K124)</f>
        <v>3</v>
      </c>
      <c r="L122" s="186"/>
      <c r="M122" s="181">
        <f>SUM(M123:M124)</f>
        <v>8</v>
      </c>
      <c r="N122" s="178"/>
      <c r="O122" s="181">
        <f>SUM(O123:O124)</f>
        <v>16</v>
      </c>
      <c r="P122" s="181"/>
    </row>
    <row r="123" spans="1:22" ht="23.25" customHeight="1" x14ac:dyDescent="0.2">
      <c r="A123" s="478" t="s">
        <v>57</v>
      </c>
      <c r="B123" s="478"/>
      <c r="C123" s="478"/>
      <c r="D123" s="478"/>
      <c r="E123" s="187">
        <f t="shared" si="1"/>
        <v>32</v>
      </c>
      <c r="F123" s="181">
        <v>5</v>
      </c>
      <c r="G123" s="181"/>
      <c r="H123" s="181">
        <v>2</v>
      </c>
      <c r="I123" s="181">
        <v>0</v>
      </c>
      <c r="J123" s="181">
        <v>0</v>
      </c>
      <c r="K123" s="186">
        <v>2</v>
      </c>
      <c r="L123" s="186"/>
      <c r="M123" s="181">
        <v>8</v>
      </c>
      <c r="N123" s="178"/>
      <c r="O123" s="181">
        <v>15</v>
      </c>
      <c r="P123" s="181"/>
    </row>
    <row r="124" spans="1:22" ht="22.5" customHeight="1" x14ac:dyDescent="0.2">
      <c r="A124" s="479" t="s">
        <v>56</v>
      </c>
      <c r="B124" s="479"/>
      <c r="C124" s="479"/>
      <c r="D124" s="479"/>
      <c r="E124" s="187">
        <f t="shared" si="1"/>
        <v>5</v>
      </c>
      <c r="F124" s="181">
        <v>1</v>
      </c>
      <c r="G124" s="181"/>
      <c r="H124" s="181">
        <v>1</v>
      </c>
      <c r="I124" s="181">
        <v>1</v>
      </c>
      <c r="J124" s="181">
        <v>0</v>
      </c>
      <c r="K124" s="186">
        <v>1</v>
      </c>
      <c r="L124" s="186"/>
      <c r="M124" s="181">
        <v>0</v>
      </c>
      <c r="N124" s="178"/>
      <c r="O124" s="181">
        <v>1</v>
      </c>
      <c r="P124" s="181"/>
    </row>
    <row r="125" spans="1:22" ht="23.25" customHeight="1" x14ac:dyDescent="0.2">
      <c r="A125" s="481" t="s">
        <v>555</v>
      </c>
      <c r="B125" s="481"/>
      <c r="C125" s="481"/>
      <c r="D125" s="481"/>
      <c r="E125" s="187">
        <f t="shared" si="1"/>
        <v>6</v>
      </c>
      <c r="F125" s="181">
        <f>SUM(F126:F126)</f>
        <v>0</v>
      </c>
      <c r="G125" s="181"/>
      <c r="H125" s="178">
        <f>SUM(H126:H126)</f>
        <v>0</v>
      </c>
      <c r="I125" s="178">
        <f>SUM(I126:I126)</f>
        <v>0</v>
      </c>
      <c r="J125" s="181">
        <f>SUM(J126:J126)</f>
        <v>1</v>
      </c>
      <c r="K125" s="186">
        <f>SUM(K126:K126)</f>
        <v>0</v>
      </c>
      <c r="L125" s="186"/>
      <c r="M125" s="181">
        <f>SUM(M126:M126)</f>
        <v>2</v>
      </c>
      <c r="N125" s="178"/>
      <c r="O125" s="181">
        <f>SUM(O126:O126)</f>
        <v>3</v>
      </c>
      <c r="P125" s="181"/>
    </row>
    <row r="126" spans="1:22" ht="23.25" customHeight="1" x14ac:dyDescent="0.2">
      <c r="A126" s="478" t="s">
        <v>57</v>
      </c>
      <c r="B126" s="478"/>
      <c r="C126" s="478"/>
      <c r="D126" s="478"/>
      <c r="E126" s="187">
        <f t="shared" si="1"/>
        <v>6</v>
      </c>
      <c r="F126" s="181">
        <v>0</v>
      </c>
      <c r="G126" s="181"/>
      <c r="H126" s="181">
        <v>0</v>
      </c>
      <c r="I126" s="181">
        <v>0</v>
      </c>
      <c r="J126" s="181">
        <v>1</v>
      </c>
      <c r="K126" s="186">
        <v>0</v>
      </c>
      <c r="L126" s="186"/>
      <c r="M126" s="181">
        <v>2</v>
      </c>
      <c r="N126" s="178"/>
      <c r="O126" s="181">
        <v>3</v>
      </c>
      <c r="P126" s="181"/>
    </row>
    <row r="127" spans="1:22" ht="23.25" customHeight="1" x14ac:dyDescent="0.2">
      <c r="A127" s="481" t="s">
        <v>686</v>
      </c>
      <c r="B127" s="481"/>
      <c r="C127" s="481"/>
      <c r="D127" s="481"/>
      <c r="E127" s="187">
        <f t="shared" si="1"/>
        <v>2</v>
      </c>
      <c r="F127" s="181">
        <f>SUM(F128:F128)</f>
        <v>0</v>
      </c>
      <c r="G127" s="181"/>
      <c r="H127" s="178">
        <f>SUM(H128:H128)</f>
        <v>0</v>
      </c>
      <c r="I127" s="178">
        <f>SUM(I128:I128)</f>
        <v>0</v>
      </c>
      <c r="J127" s="181">
        <f>SUM(J128:J128)</f>
        <v>0</v>
      </c>
      <c r="K127" s="186">
        <f>SUM(K128:K128)</f>
        <v>0</v>
      </c>
      <c r="L127" s="186"/>
      <c r="M127" s="181">
        <f>SUM(M128:M128)</f>
        <v>0</v>
      </c>
      <c r="N127" s="178"/>
      <c r="O127" s="181">
        <f>SUM(O128:O128)</f>
        <v>2</v>
      </c>
      <c r="P127" s="181"/>
    </row>
    <row r="128" spans="1:22" ht="23.25" customHeight="1" x14ac:dyDescent="0.2">
      <c r="A128" s="478" t="s">
        <v>57</v>
      </c>
      <c r="B128" s="478"/>
      <c r="C128" s="478"/>
      <c r="D128" s="478"/>
      <c r="E128" s="187">
        <f t="shared" si="1"/>
        <v>2</v>
      </c>
      <c r="F128" s="181">
        <v>0</v>
      </c>
      <c r="G128" s="181"/>
      <c r="H128" s="181">
        <v>0</v>
      </c>
      <c r="I128" s="181">
        <v>0</v>
      </c>
      <c r="J128" s="181">
        <v>0</v>
      </c>
      <c r="K128" s="186">
        <v>0</v>
      </c>
      <c r="L128" s="186"/>
      <c r="M128" s="181">
        <v>0</v>
      </c>
      <c r="N128" s="178"/>
      <c r="O128" s="181">
        <v>2</v>
      </c>
      <c r="P128" s="181"/>
    </row>
    <row r="129" spans="1:16" ht="23.25" customHeight="1" x14ac:dyDescent="0.2">
      <c r="A129" s="481" t="s">
        <v>554</v>
      </c>
      <c r="B129" s="481"/>
      <c r="C129" s="481"/>
      <c r="D129" s="481"/>
      <c r="E129" s="187">
        <f t="shared" si="1"/>
        <v>3</v>
      </c>
      <c r="F129" s="181">
        <f>SUM(F130:F130)</f>
        <v>0</v>
      </c>
      <c r="G129" s="181"/>
      <c r="H129" s="178">
        <f>SUM(H130:H130)</f>
        <v>0</v>
      </c>
      <c r="I129" s="178">
        <f>SUM(I130:I130)</f>
        <v>0</v>
      </c>
      <c r="J129" s="181">
        <f>SUM(J130:J130)</f>
        <v>0</v>
      </c>
      <c r="K129" s="186">
        <f>SUM(K130:K130)</f>
        <v>0</v>
      </c>
      <c r="L129" s="186"/>
      <c r="M129" s="181">
        <f>SUM(M130:M130)</f>
        <v>0</v>
      </c>
      <c r="N129" s="178"/>
      <c r="O129" s="181">
        <f>SUM(O130:O130)</f>
        <v>3</v>
      </c>
      <c r="P129" s="181"/>
    </row>
    <row r="130" spans="1:16" ht="23.25" customHeight="1" x14ac:dyDescent="0.2">
      <c r="A130" s="478" t="s">
        <v>57</v>
      </c>
      <c r="B130" s="478"/>
      <c r="C130" s="478"/>
      <c r="D130" s="478"/>
      <c r="E130" s="187">
        <f t="shared" si="1"/>
        <v>3</v>
      </c>
      <c r="F130" s="181">
        <v>0</v>
      </c>
      <c r="G130" s="181"/>
      <c r="H130" s="181">
        <v>0</v>
      </c>
      <c r="I130" s="181">
        <v>0</v>
      </c>
      <c r="J130" s="181">
        <v>0</v>
      </c>
      <c r="K130" s="186">
        <v>0</v>
      </c>
      <c r="L130" s="186"/>
      <c r="M130" s="181">
        <v>0</v>
      </c>
      <c r="N130" s="178"/>
      <c r="O130" s="181">
        <v>3</v>
      </c>
      <c r="P130" s="181"/>
    </row>
    <row r="131" spans="1:16" ht="23.25" customHeight="1" x14ac:dyDescent="0.2">
      <c r="A131" s="481" t="s">
        <v>553</v>
      </c>
      <c r="B131" s="481"/>
      <c r="C131" s="481"/>
      <c r="D131" s="481"/>
      <c r="E131" s="187">
        <f t="shared" si="1"/>
        <v>6</v>
      </c>
      <c r="F131" s="181">
        <f>SUM(F132:F132)</f>
        <v>0</v>
      </c>
      <c r="G131" s="181"/>
      <c r="H131" s="178">
        <f>SUM(H132:H132)</f>
        <v>0</v>
      </c>
      <c r="I131" s="178">
        <f>SUM(I132:I132)</f>
        <v>0</v>
      </c>
      <c r="J131" s="181">
        <f>SUM(J132:J132)</f>
        <v>0</v>
      </c>
      <c r="K131" s="186">
        <f>SUM(K132:K132)</f>
        <v>0</v>
      </c>
      <c r="L131" s="186"/>
      <c r="M131" s="181">
        <f>SUM(M132:M132)</f>
        <v>2</v>
      </c>
      <c r="N131" s="178"/>
      <c r="O131" s="181">
        <f>SUM(O132:O132)</f>
        <v>4</v>
      </c>
      <c r="P131" s="181"/>
    </row>
    <row r="132" spans="1:16" ht="23.25" customHeight="1" x14ac:dyDescent="0.2">
      <c r="A132" s="478" t="s">
        <v>57</v>
      </c>
      <c r="B132" s="478"/>
      <c r="C132" s="478"/>
      <c r="D132" s="478"/>
      <c r="E132" s="187">
        <f t="shared" si="1"/>
        <v>6</v>
      </c>
      <c r="F132" s="181">
        <v>0</v>
      </c>
      <c r="G132" s="181"/>
      <c r="H132" s="181">
        <v>0</v>
      </c>
      <c r="I132" s="181">
        <v>0</v>
      </c>
      <c r="J132" s="181">
        <v>0</v>
      </c>
      <c r="K132" s="186">
        <v>0</v>
      </c>
      <c r="L132" s="186"/>
      <c r="M132" s="181">
        <v>2</v>
      </c>
      <c r="N132" s="178"/>
      <c r="O132" s="181">
        <v>4</v>
      </c>
      <c r="P132" s="181"/>
    </row>
    <row r="133" spans="1:16" ht="23.25" customHeight="1" x14ac:dyDescent="0.2">
      <c r="A133" s="486" t="s">
        <v>552</v>
      </c>
      <c r="B133" s="486"/>
      <c r="C133" s="486"/>
      <c r="D133" s="486"/>
      <c r="E133" s="187">
        <f t="shared" si="1"/>
        <v>20</v>
      </c>
      <c r="F133" s="181">
        <f>SUM(F134:F135)</f>
        <v>5</v>
      </c>
      <c r="G133" s="181"/>
      <c r="H133" s="178">
        <f>SUM(H134:H135)</f>
        <v>1</v>
      </c>
      <c r="I133" s="178">
        <f>SUM(I134:I135)</f>
        <v>0</v>
      </c>
      <c r="J133" s="181">
        <f>SUM(J134:J135)</f>
        <v>0</v>
      </c>
      <c r="K133" s="186">
        <f>SUM(K134:K135)</f>
        <v>0</v>
      </c>
      <c r="L133" s="186"/>
      <c r="M133" s="181">
        <f>SUM(M134:M135)</f>
        <v>9</v>
      </c>
      <c r="N133" s="178"/>
      <c r="O133" s="181">
        <f>SUM(O134:O135)</f>
        <v>5</v>
      </c>
      <c r="P133" s="181"/>
    </row>
    <row r="134" spans="1:16" ht="23.25" customHeight="1" x14ac:dyDescent="0.2">
      <c r="A134" s="478" t="s">
        <v>57</v>
      </c>
      <c r="B134" s="478"/>
      <c r="C134" s="478"/>
      <c r="D134" s="478"/>
      <c r="E134" s="187">
        <f t="shared" si="1"/>
        <v>18</v>
      </c>
      <c r="F134" s="181">
        <v>4</v>
      </c>
      <c r="G134" s="181"/>
      <c r="H134" s="181">
        <v>1</v>
      </c>
      <c r="I134" s="181">
        <v>0</v>
      </c>
      <c r="J134" s="181">
        <v>0</v>
      </c>
      <c r="K134" s="186">
        <v>0</v>
      </c>
      <c r="L134" s="186"/>
      <c r="M134" s="181">
        <v>9</v>
      </c>
      <c r="N134" s="178"/>
      <c r="O134" s="181">
        <v>4</v>
      </c>
      <c r="P134" s="181"/>
    </row>
    <row r="135" spans="1:16" ht="22.5" customHeight="1" x14ac:dyDescent="0.2">
      <c r="A135" s="479" t="s">
        <v>56</v>
      </c>
      <c r="B135" s="479"/>
      <c r="C135" s="479"/>
      <c r="D135" s="479"/>
      <c r="E135" s="187">
        <f t="shared" si="1"/>
        <v>2</v>
      </c>
      <c r="F135" s="181">
        <v>1</v>
      </c>
      <c r="G135" s="181"/>
      <c r="H135" s="181">
        <v>0</v>
      </c>
      <c r="I135" s="181">
        <v>0</v>
      </c>
      <c r="J135" s="181">
        <v>0</v>
      </c>
      <c r="K135" s="186">
        <v>0</v>
      </c>
      <c r="L135" s="186"/>
      <c r="M135" s="181">
        <v>0</v>
      </c>
      <c r="N135" s="178"/>
      <c r="O135" s="181">
        <v>1</v>
      </c>
      <c r="P135" s="181"/>
    </row>
    <row r="136" spans="1:16" ht="23.25" customHeight="1" x14ac:dyDescent="0.2">
      <c r="A136" s="486" t="s">
        <v>551</v>
      </c>
      <c r="B136" s="486"/>
      <c r="C136" s="486"/>
      <c r="D136" s="486"/>
      <c r="E136" s="187">
        <f t="shared" si="1"/>
        <v>19</v>
      </c>
      <c r="F136" s="181">
        <f>SUM(F137:F138)</f>
        <v>5</v>
      </c>
      <c r="G136" s="181"/>
      <c r="H136" s="178">
        <f>SUM(H137:H138)</f>
        <v>2</v>
      </c>
      <c r="I136" s="178">
        <f>SUM(I137:I138)</f>
        <v>0</v>
      </c>
      <c r="J136" s="181">
        <f>SUM(J137:J138)</f>
        <v>0</v>
      </c>
      <c r="K136" s="186">
        <f>SUM(K137:K138)</f>
        <v>0</v>
      </c>
      <c r="L136" s="186"/>
      <c r="M136" s="181">
        <f>SUM(M137:M138)</f>
        <v>4</v>
      </c>
      <c r="N136" s="178"/>
      <c r="O136" s="181">
        <f>SUM(O137:O138)</f>
        <v>8</v>
      </c>
      <c r="P136" s="181"/>
    </row>
    <row r="137" spans="1:16" ht="23.25" customHeight="1" x14ac:dyDescent="0.2">
      <c r="A137" s="478" t="s">
        <v>57</v>
      </c>
      <c r="B137" s="478"/>
      <c r="C137" s="478"/>
      <c r="D137" s="478"/>
      <c r="E137" s="187">
        <f t="shared" ref="E137:E200" si="2">SUM(F137:O137)</f>
        <v>17</v>
      </c>
      <c r="F137" s="181">
        <v>4</v>
      </c>
      <c r="G137" s="181"/>
      <c r="H137" s="181">
        <v>2</v>
      </c>
      <c r="I137" s="181">
        <v>0</v>
      </c>
      <c r="J137" s="181">
        <v>0</v>
      </c>
      <c r="K137" s="186">
        <v>0</v>
      </c>
      <c r="L137" s="186"/>
      <c r="M137" s="181">
        <v>4</v>
      </c>
      <c r="N137" s="178"/>
      <c r="O137" s="181">
        <v>7</v>
      </c>
      <c r="P137" s="181"/>
    </row>
    <row r="138" spans="1:16" ht="22.5" customHeight="1" x14ac:dyDescent="0.2">
      <c r="A138" s="479" t="s">
        <v>56</v>
      </c>
      <c r="B138" s="479"/>
      <c r="C138" s="479"/>
      <c r="D138" s="479"/>
      <c r="E138" s="187">
        <f t="shared" si="2"/>
        <v>2</v>
      </c>
      <c r="F138" s="181">
        <v>1</v>
      </c>
      <c r="G138" s="181"/>
      <c r="H138" s="181">
        <v>0</v>
      </c>
      <c r="I138" s="181">
        <v>0</v>
      </c>
      <c r="J138" s="181">
        <v>0</v>
      </c>
      <c r="K138" s="186">
        <v>0</v>
      </c>
      <c r="L138" s="186"/>
      <c r="M138" s="181">
        <v>0</v>
      </c>
      <c r="N138" s="178"/>
      <c r="O138" s="181">
        <v>1</v>
      </c>
      <c r="P138" s="181"/>
    </row>
    <row r="139" spans="1:16" ht="23.25" customHeight="1" x14ac:dyDescent="0.2">
      <c r="A139" s="481" t="s">
        <v>550</v>
      </c>
      <c r="B139" s="481"/>
      <c r="C139" s="481"/>
      <c r="D139" s="481"/>
      <c r="E139" s="187">
        <f t="shared" si="2"/>
        <v>4</v>
      </c>
      <c r="F139" s="181">
        <f>SUM(F140:F140)</f>
        <v>0</v>
      </c>
      <c r="G139" s="181"/>
      <c r="H139" s="178">
        <f>SUM(H140:H140)</f>
        <v>0</v>
      </c>
      <c r="I139" s="178">
        <f>SUM(I140:I140)</f>
        <v>0</v>
      </c>
      <c r="J139" s="181">
        <f>SUM(J140:J140)</f>
        <v>0</v>
      </c>
      <c r="K139" s="186">
        <f>SUM(K140:K140)</f>
        <v>0</v>
      </c>
      <c r="L139" s="186"/>
      <c r="M139" s="181">
        <f>SUM(M140:M140)</f>
        <v>1</v>
      </c>
      <c r="N139" s="178"/>
      <c r="O139" s="181">
        <f>SUM(O140:O140)</f>
        <v>3</v>
      </c>
      <c r="P139" s="181"/>
    </row>
    <row r="140" spans="1:16" ht="23.25" customHeight="1" x14ac:dyDescent="0.2">
      <c r="A140" s="478" t="s">
        <v>57</v>
      </c>
      <c r="B140" s="478"/>
      <c r="C140" s="478"/>
      <c r="D140" s="478"/>
      <c r="E140" s="187">
        <f t="shared" si="2"/>
        <v>4</v>
      </c>
      <c r="F140" s="181">
        <v>0</v>
      </c>
      <c r="G140" s="181"/>
      <c r="H140" s="181">
        <v>0</v>
      </c>
      <c r="I140" s="181">
        <v>0</v>
      </c>
      <c r="J140" s="181">
        <v>0</v>
      </c>
      <c r="K140" s="186">
        <v>0</v>
      </c>
      <c r="L140" s="186"/>
      <c r="M140" s="181">
        <v>1</v>
      </c>
      <c r="N140" s="178"/>
      <c r="O140" s="181">
        <v>3</v>
      </c>
      <c r="P140" s="181"/>
    </row>
    <row r="141" spans="1:16" ht="23.25" customHeight="1" x14ac:dyDescent="0.2">
      <c r="A141" s="481" t="s">
        <v>549</v>
      </c>
      <c r="B141" s="481"/>
      <c r="C141" s="481"/>
      <c r="D141" s="481"/>
      <c r="E141" s="187">
        <f t="shared" si="2"/>
        <v>12</v>
      </c>
      <c r="F141" s="181">
        <f>SUM(F142:F143)</f>
        <v>0</v>
      </c>
      <c r="G141" s="181"/>
      <c r="H141" s="181">
        <f>SUM(H142:H143)</f>
        <v>0</v>
      </c>
      <c r="I141" s="181">
        <f>SUM(I142:I143)</f>
        <v>0</v>
      </c>
      <c r="J141" s="181">
        <f>SUM(J142:J143)</f>
        <v>0</v>
      </c>
      <c r="K141" s="181">
        <f>SUM(K142:K143)</f>
        <v>0</v>
      </c>
      <c r="L141" s="181"/>
      <c r="M141" s="181">
        <f>SUM(M142:M143)</f>
        <v>6</v>
      </c>
      <c r="N141" s="181"/>
      <c r="O141" s="181">
        <f>SUM(O142:O143)</f>
        <v>6</v>
      </c>
      <c r="P141" s="181"/>
    </row>
    <row r="142" spans="1:16" ht="23.25" customHeight="1" x14ac:dyDescent="0.2">
      <c r="A142" s="478" t="s">
        <v>57</v>
      </c>
      <c r="B142" s="478"/>
      <c r="C142" s="478"/>
      <c r="D142" s="478"/>
      <c r="E142" s="187">
        <f t="shared" si="2"/>
        <v>11</v>
      </c>
      <c r="F142" s="181">
        <v>0</v>
      </c>
      <c r="G142" s="181"/>
      <c r="H142" s="181">
        <v>0</v>
      </c>
      <c r="I142" s="181">
        <v>0</v>
      </c>
      <c r="J142" s="181">
        <v>0</v>
      </c>
      <c r="K142" s="186">
        <v>0</v>
      </c>
      <c r="L142" s="186"/>
      <c r="M142" s="181">
        <v>5</v>
      </c>
      <c r="N142" s="178"/>
      <c r="O142" s="181">
        <v>6</v>
      </c>
      <c r="P142" s="181"/>
    </row>
    <row r="143" spans="1:16" ht="22.5" customHeight="1" x14ac:dyDescent="0.2">
      <c r="A143" s="479" t="s">
        <v>56</v>
      </c>
      <c r="B143" s="479"/>
      <c r="C143" s="479"/>
      <c r="D143" s="479"/>
      <c r="E143" s="187">
        <f t="shared" si="2"/>
        <v>1</v>
      </c>
      <c r="F143" s="181">
        <v>0</v>
      </c>
      <c r="G143" s="181"/>
      <c r="H143" s="181">
        <v>0</v>
      </c>
      <c r="I143" s="181">
        <v>0</v>
      </c>
      <c r="J143" s="181">
        <v>0</v>
      </c>
      <c r="K143" s="186">
        <v>0</v>
      </c>
      <c r="L143" s="186"/>
      <c r="M143" s="181">
        <v>1</v>
      </c>
      <c r="N143" s="178"/>
      <c r="O143" s="181">
        <v>0</v>
      </c>
      <c r="P143" s="181"/>
    </row>
    <row r="144" spans="1:16" ht="23.25" customHeight="1" x14ac:dyDescent="0.2">
      <c r="A144" s="481" t="s">
        <v>548</v>
      </c>
      <c r="B144" s="481"/>
      <c r="C144" s="481"/>
      <c r="D144" s="481"/>
      <c r="E144" s="187">
        <f t="shared" si="2"/>
        <v>15</v>
      </c>
      <c r="F144" s="181">
        <f>SUM(F145:F146)</f>
        <v>1</v>
      </c>
      <c r="G144" s="181"/>
      <c r="H144" s="178">
        <f>SUM(H145:H146)</f>
        <v>1</v>
      </c>
      <c r="I144" s="178">
        <f>SUM(I145:I146)</f>
        <v>0</v>
      </c>
      <c r="J144" s="181">
        <f>SUM(J145:J146)</f>
        <v>0</v>
      </c>
      <c r="K144" s="186">
        <f>SUM(K145:K146)</f>
        <v>0</v>
      </c>
      <c r="L144" s="186"/>
      <c r="M144" s="181">
        <f>SUM(M145:M146)</f>
        <v>1</v>
      </c>
      <c r="N144" s="178"/>
      <c r="O144" s="181">
        <f>SUM(O145:O146)</f>
        <v>12</v>
      </c>
      <c r="P144" s="181"/>
    </row>
    <row r="145" spans="1:16" ht="23.25" customHeight="1" x14ac:dyDescent="0.2">
      <c r="A145" s="478" t="s">
        <v>57</v>
      </c>
      <c r="B145" s="478"/>
      <c r="C145" s="478"/>
      <c r="D145" s="478"/>
      <c r="E145" s="187">
        <f t="shared" si="2"/>
        <v>14</v>
      </c>
      <c r="F145" s="181">
        <v>1</v>
      </c>
      <c r="G145" s="181"/>
      <c r="H145" s="181">
        <v>1</v>
      </c>
      <c r="I145" s="181">
        <v>0</v>
      </c>
      <c r="J145" s="181">
        <v>0</v>
      </c>
      <c r="K145" s="186">
        <v>0</v>
      </c>
      <c r="L145" s="186"/>
      <c r="M145" s="181">
        <v>1</v>
      </c>
      <c r="N145" s="178"/>
      <c r="O145" s="181">
        <v>11</v>
      </c>
      <c r="P145" s="181"/>
    </row>
    <row r="146" spans="1:16" ht="22.5" customHeight="1" x14ac:dyDescent="0.2">
      <c r="A146" s="479" t="s">
        <v>56</v>
      </c>
      <c r="B146" s="479"/>
      <c r="C146" s="479"/>
      <c r="D146" s="479"/>
      <c r="E146" s="187">
        <f t="shared" si="2"/>
        <v>1</v>
      </c>
      <c r="F146" s="181">
        <v>0</v>
      </c>
      <c r="G146" s="181"/>
      <c r="H146" s="181">
        <v>0</v>
      </c>
      <c r="I146" s="181">
        <v>0</v>
      </c>
      <c r="J146" s="181">
        <v>0</v>
      </c>
      <c r="K146" s="186">
        <v>0</v>
      </c>
      <c r="L146" s="186"/>
      <c r="M146" s="181">
        <v>0</v>
      </c>
      <c r="N146" s="178"/>
      <c r="O146" s="181">
        <v>1</v>
      </c>
      <c r="P146" s="181"/>
    </row>
    <row r="147" spans="1:16" ht="23.25" customHeight="1" x14ac:dyDescent="0.2">
      <c r="A147" s="486" t="s">
        <v>547</v>
      </c>
      <c r="B147" s="486"/>
      <c r="C147" s="486"/>
      <c r="D147" s="486"/>
      <c r="E147" s="187">
        <f t="shared" si="2"/>
        <v>7</v>
      </c>
      <c r="F147" s="181">
        <f>SUM(F148:F148)</f>
        <v>1</v>
      </c>
      <c r="G147" s="181"/>
      <c r="H147" s="178">
        <f>SUM(H148:H148)</f>
        <v>1</v>
      </c>
      <c r="I147" s="178">
        <f>SUM(I148:I148)</f>
        <v>0</v>
      </c>
      <c r="J147" s="181">
        <f>SUM(J148:J148)</f>
        <v>0</v>
      </c>
      <c r="K147" s="186">
        <f>SUM(K148:K148)</f>
        <v>0</v>
      </c>
      <c r="L147" s="186"/>
      <c r="M147" s="181">
        <f>SUM(M148:M148)</f>
        <v>0</v>
      </c>
      <c r="N147" s="178"/>
      <c r="O147" s="181">
        <f>SUM(O148:O148)</f>
        <v>5</v>
      </c>
      <c r="P147" s="181"/>
    </row>
    <row r="148" spans="1:16" ht="23.25" customHeight="1" x14ac:dyDescent="0.2">
      <c r="A148" s="478" t="s">
        <v>57</v>
      </c>
      <c r="B148" s="478"/>
      <c r="C148" s="478"/>
      <c r="D148" s="478"/>
      <c r="E148" s="187">
        <f t="shared" si="2"/>
        <v>7</v>
      </c>
      <c r="F148" s="181">
        <v>1</v>
      </c>
      <c r="G148" s="181"/>
      <c r="H148" s="181">
        <v>1</v>
      </c>
      <c r="I148" s="181">
        <v>0</v>
      </c>
      <c r="J148" s="181">
        <v>0</v>
      </c>
      <c r="K148" s="186">
        <v>0</v>
      </c>
      <c r="L148" s="186"/>
      <c r="M148" s="181">
        <v>0</v>
      </c>
      <c r="N148" s="178"/>
      <c r="O148" s="181">
        <v>5</v>
      </c>
      <c r="P148" s="181"/>
    </row>
    <row r="149" spans="1:16" ht="23.25" customHeight="1" x14ac:dyDescent="0.2">
      <c r="A149" s="481" t="s">
        <v>546</v>
      </c>
      <c r="B149" s="481"/>
      <c r="C149" s="481"/>
      <c r="D149" s="481"/>
      <c r="E149" s="187">
        <f t="shared" si="2"/>
        <v>4</v>
      </c>
      <c r="F149" s="181">
        <f>SUM(F150:F150)</f>
        <v>0</v>
      </c>
      <c r="G149" s="181"/>
      <c r="H149" s="178">
        <f>SUM(H150:H150)</f>
        <v>0</v>
      </c>
      <c r="I149" s="178">
        <f>SUM(I150:I150)</f>
        <v>0</v>
      </c>
      <c r="J149" s="181">
        <f>SUM(J150:J150)</f>
        <v>0</v>
      </c>
      <c r="K149" s="186">
        <f>SUM(K150:K150)</f>
        <v>0</v>
      </c>
      <c r="L149" s="186"/>
      <c r="M149" s="181">
        <f>SUM(M150:M150)</f>
        <v>2</v>
      </c>
      <c r="N149" s="178"/>
      <c r="O149" s="181">
        <f>SUM(O150:O150)</f>
        <v>2</v>
      </c>
      <c r="P149" s="181"/>
    </row>
    <row r="150" spans="1:16" ht="23.25" customHeight="1" x14ac:dyDescent="0.2">
      <c r="A150" s="478" t="s">
        <v>57</v>
      </c>
      <c r="B150" s="478"/>
      <c r="C150" s="478"/>
      <c r="D150" s="478"/>
      <c r="E150" s="187">
        <f t="shared" si="2"/>
        <v>4</v>
      </c>
      <c r="F150" s="181">
        <v>0</v>
      </c>
      <c r="G150" s="181"/>
      <c r="H150" s="181">
        <v>0</v>
      </c>
      <c r="I150" s="181">
        <v>0</v>
      </c>
      <c r="J150" s="181">
        <v>0</v>
      </c>
      <c r="K150" s="186">
        <v>0</v>
      </c>
      <c r="L150" s="186"/>
      <c r="M150" s="181">
        <v>2</v>
      </c>
      <c r="N150" s="178"/>
      <c r="O150" s="181">
        <v>2</v>
      </c>
      <c r="P150" s="181"/>
    </row>
    <row r="151" spans="1:16" ht="23.25" customHeight="1" x14ac:dyDescent="0.2">
      <c r="A151" s="481" t="s">
        <v>545</v>
      </c>
      <c r="B151" s="481"/>
      <c r="C151" s="481"/>
      <c r="D151" s="481"/>
      <c r="E151" s="187">
        <f t="shared" si="2"/>
        <v>6</v>
      </c>
      <c r="F151" s="181">
        <f>SUM(F152:F152)</f>
        <v>0</v>
      </c>
      <c r="G151" s="181"/>
      <c r="H151" s="178">
        <f>SUM(H152:H152)</f>
        <v>1</v>
      </c>
      <c r="I151" s="178">
        <f>SUM(I152:I152)</f>
        <v>0</v>
      </c>
      <c r="J151" s="181">
        <f>SUM(J152:J152)</f>
        <v>0</v>
      </c>
      <c r="K151" s="186">
        <f>SUM(K152:K152)</f>
        <v>0</v>
      </c>
      <c r="L151" s="186"/>
      <c r="M151" s="181">
        <f>SUM(M152:M152)</f>
        <v>3</v>
      </c>
      <c r="N151" s="178"/>
      <c r="O151" s="181">
        <f>SUM(O152:O152)</f>
        <v>2</v>
      </c>
      <c r="P151" s="181"/>
    </row>
    <row r="152" spans="1:16" ht="23.25" customHeight="1" x14ac:dyDescent="0.2">
      <c r="A152" s="478" t="s">
        <v>57</v>
      </c>
      <c r="B152" s="478"/>
      <c r="C152" s="478"/>
      <c r="D152" s="478"/>
      <c r="E152" s="187">
        <f t="shared" si="2"/>
        <v>6</v>
      </c>
      <c r="F152" s="181">
        <v>0</v>
      </c>
      <c r="G152" s="181"/>
      <c r="H152" s="181">
        <v>1</v>
      </c>
      <c r="I152" s="181">
        <v>0</v>
      </c>
      <c r="J152" s="181">
        <v>0</v>
      </c>
      <c r="K152" s="186">
        <v>0</v>
      </c>
      <c r="L152" s="186"/>
      <c r="M152" s="181">
        <v>3</v>
      </c>
      <c r="N152" s="178"/>
      <c r="O152" s="181">
        <v>2</v>
      </c>
      <c r="P152" s="181"/>
    </row>
    <row r="153" spans="1:16" ht="23.25" customHeight="1" x14ac:dyDescent="0.2">
      <c r="A153" s="481" t="s">
        <v>544</v>
      </c>
      <c r="B153" s="481"/>
      <c r="C153" s="481"/>
      <c r="D153" s="481"/>
      <c r="E153" s="187">
        <f t="shared" si="2"/>
        <v>4</v>
      </c>
      <c r="F153" s="181">
        <f>SUM(F154:F154)</f>
        <v>2</v>
      </c>
      <c r="G153" s="181"/>
      <c r="H153" s="181">
        <f>SUM(H154:H154)</f>
        <v>0</v>
      </c>
      <c r="I153" s="181">
        <f>SUM(I154:I154)</f>
        <v>0</v>
      </c>
      <c r="J153" s="181">
        <f>SUM(J154:J154)</f>
        <v>0</v>
      </c>
      <c r="K153" s="181">
        <f>SUM(K154:K154)</f>
        <v>0</v>
      </c>
      <c r="L153" s="181"/>
      <c r="M153" s="181">
        <f>SUM(M154:M154)</f>
        <v>0</v>
      </c>
      <c r="N153" s="181"/>
      <c r="O153" s="181">
        <f>SUM(O154:O154)</f>
        <v>2</v>
      </c>
      <c r="P153" s="181"/>
    </row>
    <row r="154" spans="1:16" ht="23.25" customHeight="1" x14ac:dyDescent="0.2">
      <c r="A154" s="478" t="s">
        <v>57</v>
      </c>
      <c r="B154" s="478"/>
      <c r="C154" s="478"/>
      <c r="D154" s="478"/>
      <c r="E154" s="187">
        <f t="shared" si="2"/>
        <v>4</v>
      </c>
      <c r="F154" s="181">
        <v>2</v>
      </c>
      <c r="G154" s="181"/>
      <c r="H154" s="181">
        <v>0</v>
      </c>
      <c r="I154" s="181">
        <v>0</v>
      </c>
      <c r="J154" s="181">
        <v>0</v>
      </c>
      <c r="K154" s="186">
        <v>0</v>
      </c>
      <c r="L154" s="186"/>
      <c r="M154" s="181">
        <v>0</v>
      </c>
      <c r="N154" s="178"/>
      <c r="O154" s="181">
        <v>2</v>
      </c>
      <c r="P154" s="181"/>
    </row>
    <row r="155" spans="1:16" ht="23.25" customHeight="1" x14ac:dyDescent="0.2">
      <c r="A155" s="481" t="s">
        <v>543</v>
      </c>
      <c r="B155" s="481"/>
      <c r="C155" s="481"/>
      <c r="D155" s="481"/>
      <c r="E155" s="187">
        <f t="shared" si="2"/>
        <v>6</v>
      </c>
      <c r="F155" s="181">
        <f>SUM(F156:F156)</f>
        <v>2</v>
      </c>
      <c r="G155" s="181"/>
      <c r="H155" s="178">
        <f>SUM(H156:H156)</f>
        <v>0</v>
      </c>
      <c r="I155" s="178">
        <f>SUM(I156:I156)</f>
        <v>0</v>
      </c>
      <c r="J155" s="181">
        <f>SUM(J156:J156)</f>
        <v>0</v>
      </c>
      <c r="K155" s="186">
        <f>SUM(K156:K156)</f>
        <v>0</v>
      </c>
      <c r="L155" s="186"/>
      <c r="M155" s="181">
        <f>SUM(M156:M156)</f>
        <v>0</v>
      </c>
      <c r="N155" s="178"/>
      <c r="O155" s="181">
        <f>SUM(O156:O156)</f>
        <v>4</v>
      </c>
      <c r="P155" s="181"/>
    </row>
    <row r="156" spans="1:16" ht="23.25" customHeight="1" x14ac:dyDescent="0.2">
      <c r="A156" s="478" t="s">
        <v>57</v>
      </c>
      <c r="B156" s="478"/>
      <c r="C156" s="478"/>
      <c r="D156" s="478"/>
      <c r="E156" s="187">
        <f t="shared" si="2"/>
        <v>6</v>
      </c>
      <c r="F156" s="181">
        <v>2</v>
      </c>
      <c r="G156" s="181"/>
      <c r="H156" s="181">
        <v>0</v>
      </c>
      <c r="I156" s="181">
        <v>0</v>
      </c>
      <c r="J156" s="181">
        <v>0</v>
      </c>
      <c r="K156" s="186">
        <v>0</v>
      </c>
      <c r="L156" s="186"/>
      <c r="M156" s="181">
        <v>0</v>
      </c>
      <c r="N156" s="178"/>
      <c r="O156" s="181">
        <v>4</v>
      </c>
      <c r="P156" s="181"/>
    </row>
    <row r="157" spans="1:16" ht="23.25" customHeight="1" x14ac:dyDescent="0.2">
      <c r="A157" s="481" t="s">
        <v>542</v>
      </c>
      <c r="B157" s="481"/>
      <c r="C157" s="481"/>
      <c r="D157" s="481"/>
      <c r="E157" s="187">
        <f t="shared" si="2"/>
        <v>8</v>
      </c>
      <c r="F157" s="181">
        <f>SUM(F158:F158)</f>
        <v>1</v>
      </c>
      <c r="G157" s="181"/>
      <c r="H157" s="178">
        <f>SUM(H158:H158)</f>
        <v>1</v>
      </c>
      <c r="I157" s="178">
        <f>SUM(I158:I158)</f>
        <v>0</v>
      </c>
      <c r="J157" s="181">
        <f>SUM(J158:J158)</f>
        <v>0</v>
      </c>
      <c r="K157" s="186">
        <f>SUM(K158:K158)</f>
        <v>0</v>
      </c>
      <c r="L157" s="186"/>
      <c r="M157" s="181">
        <f>SUM(M158:M158)</f>
        <v>3</v>
      </c>
      <c r="N157" s="178"/>
      <c r="O157" s="181">
        <f>SUM(O158:O158)</f>
        <v>3</v>
      </c>
      <c r="P157" s="181"/>
    </row>
    <row r="158" spans="1:16" ht="23.25" customHeight="1" x14ac:dyDescent="0.2">
      <c r="A158" s="478" t="s">
        <v>57</v>
      </c>
      <c r="B158" s="478"/>
      <c r="C158" s="478"/>
      <c r="D158" s="478"/>
      <c r="E158" s="187">
        <f t="shared" si="2"/>
        <v>8</v>
      </c>
      <c r="F158" s="181">
        <v>1</v>
      </c>
      <c r="G158" s="181"/>
      <c r="H158" s="181">
        <v>1</v>
      </c>
      <c r="I158" s="181">
        <v>0</v>
      </c>
      <c r="J158" s="181">
        <v>0</v>
      </c>
      <c r="K158" s="186">
        <v>0</v>
      </c>
      <c r="L158" s="186"/>
      <c r="M158" s="181">
        <v>3</v>
      </c>
      <c r="N158" s="178"/>
      <c r="O158" s="181">
        <v>3</v>
      </c>
      <c r="P158" s="181"/>
    </row>
    <row r="159" spans="1:16" ht="23.25" customHeight="1" x14ac:dyDescent="0.2">
      <c r="A159" s="481" t="s">
        <v>541</v>
      </c>
      <c r="B159" s="481"/>
      <c r="C159" s="481"/>
      <c r="D159" s="481"/>
      <c r="E159" s="187">
        <f t="shared" si="2"/>
        <v>11</v>
      </c>
      <c r="F159" s="181">
        <f>SUM(F160:F160)</f>
        <v>1</v>
      </c>
      <c r="G159" s="181"/>
      <c r="H159" s="178">
        <f>SUM(H160:H160)</f>
        <v>1</v>
      </c>
      <c r="I159" s="178">
        <f>SUM(I160:I160)</f>
        <v>0</v>
      </c>
      <c r="J159" s="181">
        <f>SUM(J160:J160)</f>
        <v>0</v>
      </c>
      <c r="K159" s="186">
        <f>SUM(K160:K160)</f>
        <v>0</v>
      </c>
      <c r="L159" s="186"/>
      <c r="M159" s="181">
        <f>SUM(M160:M160)</f>
        <v>5</v>
      </c>
      <c r="N159" s="178"/>
      <c r="O159" s="181">
        <f>SUM(O160:O160)</f>
        <v>4</v>
      </c>
      <c r="P159" s="181"/>
    </row>
    <row r="160" spans="1:16" ht="23.25" customHeight="1" x14ac:dyDescent="0.2">
      <c r="A160" s="478" t="s">
        <v>57</v>
      </c>
      <c r="B160" s="478"/>
      <c r="C160" s="478"/>
      <c r="D160" s="478"/>
      <c r="E160" s="187">
        <f t="shared" si="2"/>
        <v>11</v>
      </c>
      <c r="F160" s="181">
        <v>1</v>
      </c>
      <c r="G160" s="181"/>
      <c r="H160" s="181">
        <v>1</v>
      </c>
      <c r="I160" s="181">
        <v>0</v>
      </c>
      <c r="J160" s="181">
        <v>0</v>
      </c>
      <c r="K160" s="186">
        <v>0</v>
      </c>
      <c r="L160" s="186"/>
      <c r="M160" s="181">
        <v>5</v>
      </c>
      <c r="N160" s="178"/>
      <c r="O160" s="181">
        <v>4</v>
      </c>
      <c r="P160" s="181"/>
    </row>
    <row r="161" spans="1:16" ht="23.25" customHeight="1" x14ac:dyDescent="0.2">
      <c r="A161" s="481" t="s">
        <v>540</v>
      </c>
      <c r="B161" s="481"/>
      <c r="C161" s="481"/>
      <c r="D161" s="481"/>
      <c r="E161" s="187">
        <f t="shared" si="2"/>
        <v>12</v>
      </c>
      <c r="F161" s="181">
        <f>SUM(F162:F163)</f>
        <v>0</v>
      </c>
      <c r="G161" s="181"/>
      <c r="H161" s="178">
        <f>SUM(H162:H163)</f>
        <v>1</v>
      </c>
      <c r="I161" s="178">
        <f>SUM(I162:I163)</f>
        <v>0</v>
      </c>
      <c r="J161" s="181">
        <f>SUM(J162:J163)</f>
        <v>0</v>
      </c>
      <c r="K161" s="186">
        <f>SUM(K162:K163)</f>
        <v>0</v>
      </c>
      <c r="L161" s="186"/>
      <c r="M161" s="181">
        <f>SUM(M162:M163)</f>
        <v>5</v>
      </c>
      <c r="N161" s="178"/>
      <c r="O161" s="181">
        <f>SUM(O162:O163)</f>
        <v>6</v>
      </c>
      <c r="P161" s="181"/>
    </row>
    <row r="162" spans="1:16" ht="23.25" customHeight="1" x14ac:dyDescent="0.2">
      <c r="A162" s="478" t="s">
        <v>57</v>
      </c>
      <c r="B162" s="478"/>
      <c r="C162" s="478"/>
      <c r="D162" s="478"/>
      <c r="E162" s="187">
        <f t="shared" si="2"/>
        <v>11</v>
      </c>
      <c r="F162" s="181">
        <v>0</v>
      </c>
      <c r="G162" s="181"/>
      <c r="H162" s="181">
        <v>1</v>
      </c>
      <c r="I162" s="181">
        <v>0</v>
      </c>
      <c r="J162" s="181">
        <v>0</v>
      </c>
      <c r="K162" s="186">
        <v>0</v>
      </c>
      <c r="L162" s="186"/>
      <c r="M162" s="181">
        <v>5</v>
      </c>
      <c r="N162" s="178"/>
      <c r="O162" s="181">
        <v>5</v>
      </c>
      <c r="P162" s="181"/>
    </row>
    <row r="163" spans="1:16" ht="22.5" customHeight="1" x14ac:dyDescent="0.2">
      <c r="A163" s="479" t="s">
        <v>56</v>
      </c>
      <c r="B163" s="479"/>
      <c r="C163" s="479"/>
      <c r="D163" s="479"/>
      <c r="E163" s="187">
        <f t="shared" si="2"/>
        <v>1</v>
      </c>
      <c r="F163" s="181">
        <v>0</v>
      </c>
      <c r="G163" s="181"/>
      <c r="H163" s="181">
        <v>0</v>
      </c>
      <c r="I163" s="181">
        <v>0</v>
      </c>
      <c r="J163" s="181">
        <v>0</v>
      </c>
      <c r="K163" s="186">
        <v>0</v>
      </c>
      <c r="L163" s="186"/>
      <c r="M163" s="181">
        <v>0</v>
      </c>
      <c r="N163" s="178"/>
      <c r="O163" s="181">
        <v>1</v>
      </c>
      <c r="P163" s="181"/>
    </row>
    <row r="164" spans="1:16" ht="23.25" customHeight="1" x14ac:dyDescent="0.2">
      <c r="A164" s="481" t="s">
        <v>539</v>
      </c>
      <c r="B164" s="481"/>
      <c r="C164" s="481"/>
      <c r="D164" s="481"/>
      <c r="E164" s="187">
        <f t="shared" si="2"/>
        <v>3</v>
      </c>
      <c r="F164" s="181">
        <f>SUM(F165:F165)</f>
        <v>0</v>
      </c>
      <c r="G164" s="181"/>
      <c r="H164" s="178">
        <f>SUM(H165:H165)</f>
        <v>0</v>
      </c>
      <c r="I164" s="178">
        <f>SUM(I165:I165)</f>
        <v>0</v>
      </c>
      <c r="J164" s="181">
        <f>SUM(J165:J165)</f>
        <v>0</v>
      </c>
      <c r="K164" s="186">
        <f>SUM(K165:K165)</f>
        <v>0</v>
      </c>
      <c r="L164" s="186"/>
      <c r="M164" s="181">
        <f>SUM(M165:M165)</f>
        <v>1</v>
      </c>
      <c r="N164" s="178"/>
      <c r="O164" s="181">
        <f>SUM(O165:O165)</f>
        <v>2</v>
      </c>
      <c r="P164" s="181"/>
    </row>
    <row r="165" spans="1:16" ht="23.25" customHeight="1" x14ac:dyDescent="0.2">
      <c r="A165" s="478" t="s">
        <v>57</v>
      </c>
      <c r="B165" s="478"/>
      <c r="C165" s="478"/>
      <c r="D165" s="478"/>
      <c r="E165" s="187">
        <f t="shared" si="2"/>
        <v>3</v>
      </c>
      <c r="F165" s="181">
        <v>0</v>
      </c>
      <c r="G165" s="181"/>
      <c r="H165" s="181">
        <v>0</v>
      </c>
      <c r="I165" s="181">
        <v>0</v>
      </c>
      <c r="J165" s="181">
        <v>0</v>
      </c>
      <c r="K165" s="186">
        <v>0</v>
      </c>
      <c r="L165" s="186"/>
      <c r="M165" s="181">
        <v>1</v>
      </c>
      <c r="N165" s="178"/>
      <c r="O165" s="181">
        <v>2</v>
      </c>
      <c r="P165" s="181"/>
    </row>
    <row r="166" spans="1:16" ht="23.25" customHeight="1" x14ac:dyDescent="0.2">
      <c r="A166" s="481" t="s">
        <v>538</v>
      </c>
      <c r="B166" s="481"/>
      <c r="C166" s="481"/>
      <c r="D166" s="481"/>
      <c r="E166" s="187">
        <f t="shared" si="2"/>
        <v>4</v>
      </c>
      <c r="F166" s="181">
        <f>SUM(F167:F167)</f>
        <v>0</v>
      </c>
      <c r="G166" s="181"/>
      <c r="H166" s="178">
        <f>SUM(H167:H167)</f>
        <v>0</v>
      </c>
      <c r="I166" s="178">
        <f>SUM(I167:I167)</f>
        <v>0</v>
      </c>
      <c r="J166" s="181">
        <f>SUM(J167:J167)</f>
        <v>0</v>
      </c>
      <c r="K166" s="186">
        <f>SUM(K167:K167)</f>
        <v>0</v>
      </c>
      <c r="L166" s="186"/>
      <c r="M166" s="181">
        <f>SUM(M167:M167)</f>
        <v>0</v>
      </c>
      <c r="N166" s="178"/>
      <c r="O166" s="181">
        <f>SUM(O167:O167)</f>
        <v>4</v>
      </c>
      <c r="P166" s="181"/>
    </row>
    <row r="167" spans="1:16" ht="23.25" customHeight="1" x14ac:dyDescent="0.2">
      <c r="A167" s="478" t="s">
        <v>57</v>
      </c>
      <c r="B167" s="478"/>
      <c r="C167" s="478"/>
      <c r="D167" s="478"/>
      <c r="E167" s="187">
        <f t="shared" si="2"/>
        <v>4</v>
      </c>
      <c r="F167" s="181">
        <v>0</v>
      </c>
      <c r="G167" s="181"/>
      <c r="H167" s="181">
        <v>0</v>
      </c>
      <c r="I167" s="181">
        <v>0</v>
      </c>
      <c r="J167" s="181">
        <v>0</v>
      </c>
      <c r="K167" s="186">
        <v>0</v>
      </c>
      <c r="L167" s="186"/>
      <c r="M167" s="181">
        <v>0</v>
      </c>
      <c r="N167" s="178"/>
      <c r="O167" s="181">
        <v>4</v>
      </c>
      <c r="P167" s="181"/>
    </row>
    <row r="168" spans="1:16" ht="23.25" customHeight="1" x14ac:dyDescent="0.2">
      <c r="A168" s="481" t="s">
        <v>537</v>
      </c>
      <c r="B168" s="481"/>
      <c r="C168" s="481"/>
      <c r="D168" s="481"/>
      <c r="E168" s="187">
        <f t="shared" si="2"/>
        <v>9</v>
      </c>
      <c r="F168" s="181">
        <f>SUM(F169:F170)</f>
        <v>1</v>
      </c>
      <c r="G168" s="181"/>
      <c r="H168" s="181">
        <f>SUM(H169:H170)</f>
        <v>1</v>
      </c>
      <c r="I168" s="181">
        <f>SUM(I169:I170)</f>
        <v>0</v>
      </c>
      <c r="J168" s="181">
        <f>SUM(J169:J170)</f>
        <v>0</v>
      </c>
      <c r="K168" s="181">
        <f>SUM(K169:K170)</f>
        <v>0</v>
      </c>
      <c r="L168" s="181"/>
      <c r="M168" s="181">
        <f>SUM(M169:M170)</f>
        <v>2</v>
      </c>
      <c r="N168" s="181"/>
      <c r="O168" s="181">
        <f>SUM(O169:O170)</f>
        <v>5</v>
      </c>
      <c r="P168" s="181"/>
    </row>
    <row r="169" spans="1:16" ht="23.25" customHeight="1" x14ac:dyDescent="0.2">
      <c r="A169" s="478" t="s">
        <v>57</v>
      </c>
      <c r="B169" s="478"/>
      <c r="C169" s="478"/>
      <c r="D169" s="478"/>
      <c r="E169" s="187">
        <f t="shared" si="2"/>
        <v>8</v>
      </c>
      <c r="F169" s="181">
        <v>1</v>
      </c>
      <c r="G169" s="181"/>
      <c r="H169" s="181">
        <v>1</v>
      </c>
      <c r="I169" s="181">
        <v>0</v>
      </c>
      <c r="J169" s="181">
        <v>0</v>
      </c>
      <c r="K169" s="186">
        <v>0</v>
      </c>
      <c r="L169" s="186"/>
      <c r="M169" s="181">
        <v>2</v>
      </c>
      <c r="N169" s="178"/>
      <c r="O169" s="181">
        <v>4</v>
      </c>
      <c r="P169" s="181"/>
    </row>
    <row r="170" spans="1:16" ht="22.5" customHeight="1" x14ac:dyDescent="0.2">
      <c r="A170" s="479" t="s">
        <v>56</v>
      </c>
      <c r="B170" s="479"/>
      <c r="C170" s="479"/>
      <c r="D170" s="479"/>
      <c r="E170" s="187">
        <f t="shared" si="2"/>
        <v>1</v>
      </c>
      <c r="F170" s="181">
        <v>0</v>
      </c>
      <c r="G170" s="181"/>
      <c r="H170" s="181">
        <v>0</v>
      </c>
      <c r="I170" s="181">
        <v>0</v>
      </c>
      <c r="J170" s="181">
        <v>0</v>
      </c>
      <c r="K170" s="186">
        <v>0</v>
      </c>
      <c r="L170" s="186"/>
      <c r="M170" s="181">
        <v>0</v>
      </c>
      <c r="N170" s="178"/>
      <c r="O170" s="181">
        <v>1</v>
      </c>
      <c r="P170" s="181"/>
    </row>
    <row r="171" spans="1:16" ht="23.25" customHeight="1" x14ac:dyDescent="0.2">
      <c r="A171" s="481" t="s">
        <v>536</v>
      </c>
      <c r="B171" s="481"/>
      <c r="C171" s="481"/>
      <c r="D171" s="481"/>
      <c r="E171" s="187">
        <f t="shared" si="2"/>
        <v>13</v>
      </c>
      <c r="F171" s="181">
        <f>SUM(F172:F172)</f>
        <v>0</v>
      </c>
      <c r="G171" s="181"/>
      <c r="H171" s="178">
        <f>SUM(H172:H172)</f>
        <v>1</v>
      </c>
      <c r="I171" s="178">
        <f>SUM(I172:I172)</f>
        <v>0</v>
      </c>
      <c r="J171" s="181">
        <f>SUM(J172:J172)</f>
        <v>0</v>
      </c>
      <c r="K171" s="186">
        <f>SUM(K172:K172)</f>
        <v>0</v>
      </c>
      <c r="L171" s="186"/>
      <c r="M171" s="181">
        <f>SUM(M172:M172)</f>
        <v>4</v>
      </c>
      <c r="N171" s="178"/>
      <c r="O171" s="181">
        <f>SUM(O172:O172)</f>
        <v>8</v>
      </c>
      <c r="P171" s="181"/>
    </row>
    <row r="172" spans="1:16" ht="23.25" customHeight="1" x14ac:dyDescent="0.2">
      <c r="A172" s="478" t="s">
        <v>57</v>
      </c>
      <c r="B172" s="478"/>
      <c r="C172" s="478"/>
      <c r="D172" s="478"/>
      <c r="E172" s="187">
        <f t="shared" si="2"/>
        <v>13</v>
      </c>
      <c r="F172" s="181">
        <v>0</v>
      </c>
      <c r="G172" s="181"/>
      <c r="H172" s="181">
        <v>1</v>
      </c>
      <c r="I172" s="181">
        <v>0</v>
      </c>
      <c r="J172" s="181">
        <v>0</v>
      </c>
      <c r="K172" s="186">
        <v>0</v>
      </c>
      <c r="L172" s="186"/>
      <c r="M172" s="181">
        <v>4</v>
      </c>
      <c r="N172" s="178"/>
      <c r="O172" s="181">
        <v>8</v>
      </c>
      <c r="P172" s="181"/>
    </row>
    <row r="173" spans="1:16" ht="23.25" customHeight="1" x14ac:dyDescent="0.2">
      <c r="A173" s="481" t="s">
        <v>535</v>
      </c>
      <c r="B173" s="481"/>
      <c r="C173" s="481"/>
      <c r="D173" s="481"/>
      <c r="E173" s="187">
        <f t="shared" si="2"/>
        <v>11</v>
      </c>
      <c r="F173" s="181">
        <f>SUM(F174:F175)</f>
        <v>1</v>
      </c>
      <c r="G173" s="181"/>
      <c r="H173" s="178">
        <f>SUM(H174:H175)</f>
        <v>1</v>
      </c>
      <c r="I173" s="178">
        <f>SUM(I174:I175)</f>
        <v>0</v>
      </c>
      <c r="J173" s="181">
        <f>SUM(J174:J175)</f>
        <v>0</v>
      </c>
      <c r="K173" s="186">
        <f>SUM(K174:K175)</f>
        <v>0</v>
      </c>
      <c r="L173" s="186"/>
      <c r="M173" s="181">
        <f>SUM(M174:M175)</f>
        <v>5</v>
      </c>
      <c r="N173" s="178"/>
      <c r="O173" s="181">
        <f>SUM(O174:O175)</f>
        <v>4</v>
      </c>
      <c r="P173" s="181"/>
    </row>
    <row r="174" spans="1:16" ht="23.25" customHeight="1" x14ac:dyDescent="0.2">
      <c r="A174" s="478" t="s">
        <v>57</v>
      </c>
      <c r="B174" s="478"/>
      <c r="C174" s="478"/>
      <c r="D174" s="478"/>
      <c r="E174" s="187">
        <f t="shared" si="2"/>
        <v>10</v>
      </c>
      <c r="F174" s="181">
        <v>1</v>
      </c>
      <c r="G174" s="181"/>
      <c r="H174" s="181">
        <v>1</v>
      </c>
      <c r="I174" s="181">
        <v>0</v>
      </c>
      <c r="J174" s="181">
        <v>0</v>
      </c>
      <c r="K174" s="186">
        <v>0</v>
      </c>
      <c r="L174" s="186"/>
      <c r="M174" s="181">
        <v>5</v>
      </c>
      <c r="N174" s="178"/>
      <c r="O174" s="181">
        <v>3</v>
      </c>
      <c r="P174" s="181"/>
    </row>
    <row r="175" spans="1:16" ht="22.5" customHeight="1" x14ac:dyDescent="0.2">
      <c r="A175" s="479" t="s">
        <v>56</v>
      </c>
      <c r="B175" s="479"/>
      <c r="C175" s="479"/>
      <c r="D175" s="479"/>
      <c r="E175" s="187">
        <f t="shared" si="2"/>
        <v>1</v>
      </c>
      <c r="F175" s="181">
        <v>0</v>
      </c>
      <c r="G175" s="181"/>
      <c r="H175" s="181">
        <v>0</v>
      </c>
      <c r="I175" s="181">
        <v>0</v>
      </c>
      <c r="J175" s="181">
        <v>0</v>
      </c>
      <c r="K175" s="186">
        <v>0</v>
      </c>
      <c r="L175" s="186"/>
      <c r="M175" s="181">
        <v>0</v>
      </c>
      <c r="N175" s="178"/>
      <c r="O175" s="181">
        <v>1</v>
      </c>
      <c r="P175" s="181"/>
    </row>
    <row r="176" spans="1:16" ht="23.25" customHeight="1" x14ac:dyDescent="0.2">
      <c r="A176" s="481" t="s">
        <v>534</v>
      </c>
      <c r="B176" s="481"/>
      <c r="C176" s="481"/>
      <c r="D176" s="481"/>
      <c r="E176" s="187">
        <f t="shared" si="2"/>
        <v>18</v>
      </c>
      <c r="F176" s="181">
        <f>SUM(F177:F178)</f>
        <v>0</v>
      </c>
      <c r="G176" s="181"/>
      <c r="H176" s="178">
        <f>SUM(H177:H178)</f>
        <v>1</v>
      </c>
      <c r="I176" s="178">
        <f>SUM(I177:I178)</f>
        <v>0</v>
      </c>
      <c r="J176" s="181">
        <f>SUM(J177:J178)</f>
        <v>0</v>
      </c>
      <c r="K176" s="186">
        <f>SUM(K177:K178)</f>
        <v>0</v>
      </c>
      <c r="L176" s="186"/>
      <c r="M176" s="181">
        <f>SUM(M177:M178)</f>
        <v>7</v>
      </c>
      <c r="N176" s="178"/>
      <c r="O176" s="181">
        <f>SUM(O177:O178)</f>
        <v>10</v>
      </c>
      <c r="P176" s="181"/>
    </row>
    <row r="177" spans="1:16" ht="23.25" customHeight="1" x14ac:dyDescent="0.2">
      <c r="A177" s="478" t="s">
        <v>57</v>
      </c>
      <c r="B177" s="478"/>
      <c r="C177" s="478"/>
      <c r="D177" s="478"/>
      <c r="E177" s="187">
        <f t="shared" si="2"/>
        <v>17</v>
      </c>
      <c r="F177" s="181">
        <v>0</v>
      </c>
      <c r="G177" s="181"/>
      <c r="H177" s="181">
        <v>1</v>
      </c>
      <c r="I177" s="181">
        <v>0</v>
      </c>
      <c r="J177" s="181">
        <v>0</v>
      </c>
      <c r="K177" s="186">
        <v>0</v>
      </c>
      <c r="L177" s="186"/>
      <c r="M177" s="181">
        <v>7</v>
      </c>
      <c r="N177" s="178"/>
      <c r="O177" s="181">
        <v>9</v>
      </c>
      <c r="P177" s="181"/>
    </row>
    <row r="178" spans="1:16" ht="22.5" customHeight="1" x14ac:dyDescent="0.2">
      <c r="A178" s="479" t="s">
        <v>56</v>
      </c>
      <c r="B178" s="479"/>
      <c r="C178" s="479"/>
      <c r="D178" s="479"/>
      <c r="E178" s="187">
        <f t="shared" si="2"/>
        <v>1</v>
      </c>
      <c r="F178" s="181">
        <v>0</v>
      </c>
      <c r="G178" s="181"/>
      <c r="H178" s="181">
        <v>0</v>
      </c>
      <c r="I178" s="181">
        <v>0</v>
      </c>
      <c r="J178" s="181">
        <v>0</v>
      </c>
      <c r="K178" s="186">
        <v>0</v>
      </c>
      <c r="L178" s="186"/>
      <c r="M178" s="181">
        <v>0</v>
      </c>
      <c r="N178" s="178"/>
      <c r="O178" s="181">
        <v>1</v>
      </c>
      <c r="P178" s="181"/>
    </row>
    <row r="179" spans="1:16" ht="23.25" customHeight="1" x14ac:dyDescent="0.2">
      <c r="A179" s="486" t="s">
        <v>533</v>
      </c>
      <c r="B179" s="486"/>
      <c r="C179" s="486"/>
      <c r="D179" s="486"/>
      <c r="E179" s="187">
        <f t="shared" si="2"/>
        <v>11</v>
      </c>
      <c r="F179" s="181">
        <f>SUM(F180:F180)</f>
        <v>2</v>
      </c>
      <c r="G179" s="181"/>
      <c r="H179" s="178">
        <f>SUM(H180:H180)</f>
        <v>1</v>
      </c>
      <c r="I179" s="178">
        <f>SUM(I180:I180)</f>
        <v>0</v>
      </c>
      <c r="J179" s="181">
        <f>SUM(J180:J180)</f>
        <v>0</v>
      </c>
      <c r="K179" s="186">
        <f>SUM(K180:K180)</f>
        <v>0</v>
      </c>
      <c r="L179" s="186"/>
      <c r="M179" s="181">
        <f>SUM(M180:M180)</f>
        <v>6</v>
      </c>
      <c r="N179" s="178"/>
      <c r="O179" s="181">
        <f>SUM(O180:O180)</f>
        <v>2</v>
      </c>
      <c r="P179" s="181"/>
    </row>
    <row r="180" spans="1:16" ht="23.25" customHeight="1" x14ac:dyDescent="0.2">
      <c r="A180" s="478" t="s">
        <v>57</v>
      </c>
      <c r="B180" s="478"/>
      <c r="C180" s="478"/>
      <c r="D180" s="478"/>
      <c r="E180" s="187">
        <f t="shared" si="2"/>
        <v>11</v>
      </c>
      <c r="F180" s="181">
        <v>2</v>
      </c>
      <c r="G180" s="181"/>
      <c r="H180" s="181">
        <v>1</v>
      </c>
      <c r="I180" s="181">
        <v>0</v>
      </c>
      <c r="J180" s="181">
        <v>0</v>
      </c>
      <c r="K180" s="186">
        <v>0</v>
      </c>
      <c r="L180" s="186"/>
      <c r="M180" s="181">
        <v>6</v>
      </c>
      <c r="N180" s="178"/>
      <c r="O180" s="181">
        <v>2</v>
      </c>
      <c r="P180" s="181"/>
    </row>
    <row r="181" spans="1:16" ht="23.25" customHeight="1" x14ac:dyDescent="0.2">
      <c r="A181" s="481" t="s">
        <v>532</v>
      </c>
      <c r="B181" s="481"/>
      <c r="C181" s="481"/>
      <c r="D181" s="481"/>
      <c r="E181" s="187">
        <f t="shared" si="2"/>
        <v>2</v>
      </c>
      <c r="F181" s="181">
        <f>SUM(F182:F182)</f>
        <v>0</v>
      </c>
      <c r="G181" s="181"/>
      <c r="H181" s="178">
        <f>SUM(H182:H182)</f>
        <v>0</v>
      </c>
      <c r="I181" s="178">
        <f>SUM(I182:I182)</f>
        <v>0</v>
      </c>
      <c r="J181" s="181">
        <f>SUM(J182:J182)</f>
        <v>0</v>
      </c>
      <c r="K181" s="186">
        <f>SUM(K182:K182)</f>
        <v>0</v>
      </c>
      <c r="L181" s="186"/>
      <c r="M181" s="181">
        <f>SUM(M182:M182)</f>
        <v>0</v>
      </c>
      <c r="N181" s="178"/>
      <c r="O181" s="181">
        <f>SUM(O182:O182)</f>
        <v>2</v>
      </c>
      <c r="P181" s="181"/>
    </row>
    <row r="182" spans="1:16" ht="23.25" customHeight="1" x14ac:dyDescent="0.2">
      <c r="A182" s="478" t="s">
        <v>57</v>
      </c>
      <c r="B182" s="478"/>
      <c r="C182" s="478"/>
      <c r="D182" s="478"/>
      <c r="E182" s="187">
        <f t="shared" si="2"/>
        <v>2</v>
      </c>
      <c r="F182" s="181">
        <v>0</v>
      </c>
      <c r="G182" s="181"/>
      <c r="H182" s="181">
        <v>0</v>
      </c>
      <c r="I182" s="181">
        <v>0</v>
      </c>
      <c r="J182" s="181">
        <v>0</v>
      </c>
      <c r="K182" s="186">
        <v>0</v>
      </c>
      <c r="L182" s="186"/>
      <c r="M182" s="181">
        <v>0</v>
      </c>
      <c r="N182" s="178"/>
      <c r="O182" s="181">
        <v>2</v>
      </c>
      <c r="P182" s="181"/>
    </row>
    <row r="183" spans="1:16" ht="23.25" customHeight="1" x14ac:dyDescent="0.2">
      <c r="A183" s="481" t="s">
        <v>531</v>
      </c>
      <c r="B183" s="481"/>
      <c r="C183" s="481"/>
      <c r="D183" s="481"/>
      <c r="E183" s="187">
        <f t="shared" si="2"/>
        <v>4</v>
      </c>
      <c r="F183" s="181">
        <f>SUM(F184:F184)</f>
        <v>0</v>
      </c>
      <c r="G183" s="181"/>
      <c r="H183" s="181">
        <f>SUM(H184:H184)</f>
        <v>0</v>
      </c>
      <c r="I183" s="181">
        <f>SUM(I184:I184)</f>
        <v>0</v>
      </c>
      <c r="J183" s="181">
        <f>SUM(J184:J184)</f>
        <v>0</v>
      </c>
      <c r="K183" s="181">
        <f>SUM(K184:K184)</f>
        <v>0</v>
      </c>
      <c r="L183" s="181"/>
      <c r="M183" s="181">
        <f>SUM(M184:M184)</f>
        <v>2</v>
      </c>
      <c r="N183" s="181"/>
      <c r="O183" s="181">
        <f>SUM(O184:O184)</f>
        <v>2</v>
      </c>
      <c r="P183" s="181"/>
    </row>
    <row r="184" spans="1:16" ht="23.25" customHeight="1" x14ac:dyDescent="0.2">
      <c r="A184" s="478" t="s">
        <v>57</v>
      </c>
      <c r="B184" s="478"/>
      <c r="C184" s="478"/>
      <c r="D184" s="478"/>
      <c r="E184" s="187">
        <f t="shared" si="2"/>
        <v>4</v>
      </c>
      <c r="F184" s="181">
        <v>0</v>
      </c>
      <c r="G184" s="181"/>
      <c r="H184" s="181">
        <v>0</v>
      </c>
      <c r="I184" s="181">
        <v>0</v>
      </c>
      <c r="J184" s="181">
        <v>0</v>
      </c>
      <c r="K184" s="186">
        <v>0</v>
      </c>
      <c r="L184" s="186"/>
      <c r="M184" s="181">
        <v>2</v>
      </c>
      <c r="N184" s="178"/>
      <c r="O184" s="181">
        <v>2</v>
      </c>
      <c r="P184" s="181"/>
    </row>
    <row r="185" spans="1:16" ht="23.25" customHeight="1" x14ac:dyDescent="0.2">
      <c r="A185" s="481" t="s">
        <v>687</v>
      </c>
      <c r="B185" s="481"/>
      <c r="C185" s="481"/>
      <c r="D185" s="481"/>
      <c r="E185" s="187">
        <f t="shared" si="2"/>
        <v>8</v>
      </c>
      <c r="F185" s="181">
        <f>SUM(F186:F186)</f>
        <v>0</v>
      </c>
      <c r="G185" s="181"/>
      <c r="H185" s="178">
        <f>SUM(H186:H186)</f>
        <v>0</v>
      </c>
      <c r="I185" s="178">
        <f>SUM(I186:I186)</f>
        <v>0</v>
      </c>
      <c r="J185" s="181">
        <f>SUM(J186:J186)</f>
        <v>0</v>
      </c>
      <c r="K185" s="186">
        <f>SUM(K186:K186)</f>
        <v>0</v>
      </c>
      <c r="L185" s="186"/>
      <c r="M185" s="181">
        <f>SUM(M186:M186)</f>
        <v>5</v>
      </c>
      <c r="N185" s="178"/>
      <c r="O185" s="181">
        <f>SUM(O186:O186)</f>
        <v>3</v>
      </c>
      <c r="P185" s="181"/>
    </row>
    <row r="186" spans="1:16" ht="23.25" customHeight="1" x14ac:dyDescent="0.2">
      <c r="A186" s="478" t="s">
        <v>57</v>
      </c>
      <c r="B186" s="478"/>
      <c r="C186" s="478"/>
      <c r="D186" s="478"/>
      <c r="E186" s="187">
        <f t="shared" si="2"/>
        <v>8</v>
      </c>
      <c r="F186" s="181">
        <v>0</v>
      </c>
      <c r="G186" s="181"/>
      <c r="H186" s="181">
        <v>0</v>
      </c>
      <c r="I186" s="181">
        <v>0</v>
      </c>
      <c r="J186" s="181">
        <v>0</v>
      </c>
      <c r="K186" s="186">
        <v>0</v>
      </c>
      <c r="L186" s="186"/>
      <c r="M186" s="181">
        <v>5</v>
      </c>
      <c r="N186" s="178"/>
      <c r="O186" s="181">
        <v>3</v>
      </c>
      <c r="P186" s="181"/>
    </row>
    <row r="187" spans="1:16" ht="23.25" customHeight="1" x14ac:dyDescent="0.2">
      <c r="A187" s="481" t="s">
        <v>530</v>
      </c>
      <c r="B187" s="481"/>
      <c r="C187" s="481"/>
      <c r="D187" s="481"/>
      <c r="E187" s="187">
        <f t="shared" si="2"/>
        <v>10</v>
      </c>
      <c r="F187" s="181">
        <f>SUM(F188:F189)</f>
        <v>1</v>
      </c>
      <c r="G187" s="181"/>
      <c r="H187" s="178">
        <f>SUM(H188:H189)</f>
        <v>1</v>
      </c>
      <c r="I187" s="178">
        <f>SUM(I188:I189)</f>
        <v>0</v>
      </c>
      <c r="J187" s="181">
        <f>SUM(J188:J189)</f>
        <v>0</v>
      </c>
      <c r="K187" s="186">
        <f>SUM(K188:K189)</f>
        <v>0</v>
      </c>
      <c r="L187" s="186"/>
      <c r="M187" s="181">
        <f>SUM(M188:M189)</f>
        <v>4</v>
      </c>
      <c r="N187" s="178"/>
      <c r="O187" s="181">
        <f>SUM(O188:O189)</f>
        <v>4</v>
      </c>
      <c r="P187" s="181"/>
    </row>
    <row r="188" spans="1:16" ht="23.25" customHeight="1" x14ac:dyDescent="0.2">
      <c r="A188" s="478" t="s">
        <v>57</v>
      </c>
      <c r="B188" s="478"/>
      <c r="C188" s="478"/>
      <c r="D188" s="478"/>
      <c r="E188" s="187">
        <f t="shared" si="2"/>
        <v>9</v>
      </c>
      <c r="F188" s="181">
        <v>1</v>
      </c>
      <c r="G188" s="181"/>
      <c r="H188" s="181">
        <v>1</v>
      </c>
      <c r="I188" s="181">
        <v>0</v>
      </c>
      <c r="J188" s="181">
        <v>0</v>
      </c>
      <c r="K188" s="186">
        <v>0</v>
      </c>
      <c r="L188" s="186"/>
      <c r="M188" s="181">
        <v>4</v>
      </c>
      <c r="N188" s="178"/>
      <c r="O188" s="181">
        <v>3</v>
      </c>
      <c r="P188" s="181"/>
    </row>
    <row r="189" spans="1:16" ht="22.5" customHeight="1" x14ac:dyDescent="0.2">
      <c r="A189" s="479" t="s">
        <v>56</v>
      </c>
      <c r="B189" s="479"/>
      <c r="C189" s="479"/>
      <c r="D189" s="479"/>
      <c r="E189" s="187">
        <f t="shared" si="2"/>
        <v>1</v>
      </c>
      <c r="F189" s="181">
        <v>0</v>
      </c>
      <c r="G189" s="181"/>
      <c r="H189" s="181">
        <v>0</v>
      </c>
      <c r="I189" s="181">
        <v>0</v>
      </c>
      <c r="J189" s="181">
        <v>0</v>
      </c>
      <c r="K189" s="186">
        <v>0</v>
      </c>
      <c r="L189" s="186"/>
      <c r="M189" s="181">
        <v>0</v>
      </c>
      <c r="N189" s="178"/>
      <c r="O189" s="181">
        <v>1</v>
      </c>
      <c r="P189" s="181"/>
    </row>
    <row r="190" spans="1:16" ht="23.25" customHeight="1" x14ac:dyDescent="0.2">
      <c r="A190" s="481" t="s">
        <v>529</v>
      </c>
      <c r="B190" s="481"/>
      <c r="C190" s="481"/>
      <c r="D190" s="481"/>
      <c r="E190" s="187">
        <f t="shared" si="2"/>
        <v>6</v>
      </c>
      <c r="F190" s="181">
        <f>SUM(F191:F191)</f>
        <v>0</v>
      </c>
      <c r="G190" s="181"/>
      <c r="H190" s="178">
        <f>SUM(H191:H191)</f>
        <v>0</v>
      </c>
      <c r="I190" s="178">
        <f>SUM(I191:I191)</f>
        <v>0</v>
      </c>
      <c r="J190" s="181">
        <f>SUM(J191:J191)</f>
        <v>0</v>
      </c>
      <c r="K190" s="186">
        <f>SUM(K191:K191)</f>
        <v>0</v>
      </c>
      <c r="L190" s="186"/>
      <c r="M190" s="181">
        <f>SUM(M191:M191)</f>
        <v>3</v>
      </c>
      <c r="N190" s="178"/>
      <c r="O190" s="181">
        <f>SUM(O191:O191)</f>
        <v>3</v>
      </c>
      <c r="P190" s="181"/>
    </row>
    <row r="191" spans="1:16" ht="23.25" customHeight="1" x14ac:dyDescent="0.2">
      <c r="A191" s="478" t="s">
        <v>57</v>
      </c>
      <c r="B191" s="478"/>
      <c r="C191" s="478"/>
      <c r="D191" s="478"/>
      <c r="E191" s="187">
        <f t="shared" si="2"/>
        <v>6</v>
      </c>
      <c r="F191" s="181">
        <v>0</v>
      </c>
      <c r="G191" s="181"/>
      <c r="H191" s="181">
        <v>0</v>
      </c>
      <c r="I191" s="181">
        <v>0</v>
      </c>
      <c r="J191" s="181">
        <v>0</v>
      </c>
      <c r="K191" s="186">
        <v>0</v>
      </c>
      <c r="L191" s="186"/>
      <c r="M191" s="181">
        <v>3</v>
      </c>
      <c r="N191" s="178"/>
      <c r="O191" s="181">
        <v>3</v>
      </c>
      <c r="P191" s="181"/>
    </row>
    <row r="192" spans="1:16" ht="23.25" customHeight="1" x14ac:dyDescent="0.2">
      <c r="A192" s="481" t="s">
        <v>528</v>
      </c>
      <c r="B192" s="481"/>
      <c r="C192" s="481"/>
      <c r="D192" s="481"/>
      <c r="E192" s="187">
        <f t="shared" si="2"/>
        <v>5</v>
      </c>
      <c r="F192" s="181">
        <f>SUM(F193:F193)</f>
        <v>0</v>
      </c>
      <c r="G192" s="181"/>
      <c r="H192" s="178">
        <f>SUM(H193:H193)</f>
        <v>0</v>
      </c>
      <c r="I192" s="178">
        <f>SUM(I193:I193)</f>
        <v>0</v>
      </c>
      <c r="J192" s="181">
        <f>SUM(J193:J193)</f>
        <v>0</v>
      </c>
      <c r="K192" s="186">
        <f>SUM(K193:K193)</f>
        <v>0</v>
      </c>
      <c r="L192" s="186"/>
      <c r="M192" s="181">
        <f>SUM(M193:M193)</f>
        <v>1</v>
      </c>
      <c r="N192" s="178"/>
      <c r="O192" s="181">
        <f>SUM(O193:O193)</f>
        <v>4</v>
      </c>
      <c r="P192" s="181"/>
    </row>
    <row r="193" spans="1:16" ht="23.25" customHeight="1" x14ac:dyDescent="0.2">
      <c r="A193" s="478" t="s">
        <v>57</v>
      </c>
      <c r="B193" s="478"/>
      <c r="C193" s="478"/>
      <c r="D193" s="478"/>
      <c r="E193" s="187">
        <f t="shared" si="2"/>
        <v>5</v>
      </c>
      <c r="F193" s="181">
        <v>0</v>
      </c>
      <c r="G193" s="181"/>
      <c r="H193" s="181">
        <v>0</v>
      </c>
      <c r="I193" s="181">
        <v>0</v>
      </c>
      <c r="J193" s="181">
        <v>0</v>
      </c>
      <c r="K193" s="186">
        <v>0</v>
      </c>
      <c r="L193" s="186"/>
      <c r="M193" s="181">
        <v>1</v>
      </c>
      <c r="N193" s="178"/>
      <c r="O193" s="181">
        <v>4</v>
      </c>
      <c r="P193" s="181"/>
    </row>
    <row r="194" spans="1:16" ht="23.25" customHeight="1" x14ac:dyDescent="0.2">
      <c r="A194" s="481" t="s">
        <v>527</v>
      </c>
      <c r="B194" s="481"/>
      <c r="C194" s="481"/>
      <c r="D194" s="481"/>
      <c r="E194" s="187">
        <f t="shared" si="2"/>
        <v>4</v>
      </c>
      <c r="F194" s="181">
        <f>SUM(F195:F195)</f>
        <v>1</v>
      </c>
      <c r="G194" s="181"/>
      <c r="H194" s="178">
        <f>SUM(H195:H195)</f>
        <v>0</v>
      </c>
      <c r="I194" s="178">
        <f>SUM(I195:I195)</f>
        <v>0</v>
      </c>
      <c r="J194" s="181">
        <f>SUM(J195:J195)</f>
        <v>0</v>
      </c>
      <c r="K194" s="186">
        <f>SUM(K195:K195)</f>
        <v>0</v>
      </c>
      <c r="L194" s="186"/>
      <c r="M194" s="181">
        <f>SUM(M195:M195)</f>
        <v>2</v>
      </c>
      <c r="N194" s="178"/>
      <c r="O194" s="181">
        <f>SUM(O195:O195)</f>
        <v>1</v>
      </c>
      <c r="P194" s="181"/>
    </row>
    <row r="195" spans="1:16" ht="23.25" customHeight="1" x14ac:dyDescent="0.2">
      <c r="A195" s="478" t="s">
        <v>57</v>
      </c>
      <c r="B195" s="478"/>
      <c r="C195" s="478"/>
      <c r="D195" s="478"/>
      <c r="E195" s="187">
        <f t="shared" si="2"/>
        <v>4</v>
      </c>
      <c r="F195" s="181">
        <v>1</v>
      </c>
      <c r="G195" s="181"/>
      <c r="H195" s="181">
        <v>0</v>
      </c>
      <c r="I195" s="181">
        <v>0</v>
      </c>
      <c r="J195" s="181">
        <v>0</v>
      </c>
      <c r="K195" s="186">
        <v>0</v>
      </c>
      <c r="L195" s="186"/>
      <c r="M195" s="181">
        <v>2</v>
      </c>
      <c r="N195" s="178"/>
      <c r="O195" s="181">
        <v>1</v>
      </c>
      <c r="P195" s="181"/>
    </row>
    <row r="196" spans="1:16" ht="23.25" customHeight="1" x14ac:dyDescent="0.2">
      <c r="A196" s="481" t="s">
        <v>526</v>
      </c>
      <c r="B196" s="481"/>
      <c r="C196" s="481"/>
      <c r="D196" s="481"/>
      <c r="E196" s="187">
        <f t="shared" si="2"/>
        <v>6</v>
      </c>
      <c r="F196" s="181">
        <f>SUM(F197:F197)</f>
        <v>0</v>
      </c>
      <c r="G196" s="181"/>
      <c r="H196" s="181">
        <f>SUM(H197:H197)</f>
        <v>0</v>
      </c>
      <c r="I196" s="181">
        <f>SUM(I197:I197)</f>
        <v>0</v>
      </c>
      <c r="J196" s="181">
        <f>SUM(J197:J197)</f>
        <v>0</v>
      </c>
      <c r="K196" s="181">
        <f>SUM(K197:K197)</f>
        <v>0</v>
      </c>
      <c r="L196" s="181"/>
      <c r="M196" s="181">
        <f>SUM(M197:M197)</f>
        <v>4</v>
      </c>
      <c r="N196" s="181"/>
      <c r="O196" s="181">
        <f>SUM(O197:O197)</f>
        <v>2</v>
      </c>
      <c r="P196" s="181"/>
    </row>
    <row r="197" spans="1:16" ht="23.25" customHeight="1" x14ac:dyDescent="0.2">
      <c r="A197" s="478" t="s">
        <v>57</v>
      </c>
      <c r="B197" s="478"/>
      <c r="C197" s="478"/>
      <c r="D197" s="478"/>
      <c r="E197" s="187">
        <f t="shared" si="2"/>
        <v>6</v>
      </c>
      <c r="F197" s="181">
        <v>0</v>
      </c>
      <c r="G197" s="181"/>
      <c r="H197" s="181">
        <v>0</v>
      </c>
      <c r="I197" s="181">
        <v>0</v>
      </c>
      <c r="J197" s="181">
        <v>0</v>
      </c>
      <c r="K197" s="186">
        <v>0</v>
      </c>
      <c r="L197" s="186"/>
      <c r="M197" s="181">
        <v>4</v>
      </c>
      <c r="N197" s="178"/>
      <c r="O197" s="181">
        <v>2</v>
      </c>
      <c r="P197" s="181"/>
    </row>
    <row r="198" spans="1:16" ht="23.25" customHeight="1" x14ac:dyDescent="0.2">
      <c r="A198" s="481" t="s">
        <v>525</v>
      </c>
      <c r="B198" s="481"/>
      <c r="C198" s="481"/>
      <c r="D198" s="481"/>
      <c r="E198" s="187">
        <f t="shared" si="2"/>
        <v>3</v>
      </c>
      <c r="F198" s="181">
        <f>SUM(F199:F200)</f>
        <v>0</v>
      </c>
      <c r="G198" s="181"/>
      <c r="H198" s="178">
        <f>SUM(H199:H200)</f>
        <v>0</v>
      </c>
      <c r="I198" s="178">
        <f>SUM(I199:I200)</f>
        <v>0</v>
      </c>
      <c r="J198" s="181">
        <f>SUM(J199:J200)</f>
        <v>0</v>
      </c>
      <c r="K198" s="186">
        <f>SUM(K199:K200)</f>
        <v>0</v>
      </c>
      <c r="L198" s="186"/>
      <c r="M198" s="181">
        <f>SUM(M199:M200)</f>
        <v>0</v>
      </c>
      <c r="N198" s="178"/>
      <c r="O198" s="181">
        <f>SUM(O199:O200)</f>
        <v>3</v>
      </c>
      <c r="P198" s="181"/>
    </row>
    <row r="199" spans="1:16" ht="23.25" customHeight="1" x14ac:dyDescent="0.2">
      <c r="A199" s="478" t="s">
        <v>57</v>
      </c>
      <c r="B199" s="478"/>
      <c r="C199" s="478"/>
      <c r="D199" s="478"/>
      <c r="E199" s="187">
        <f t="shared" si="2"/>
        <v>2</v>
      </c>
      <c r="F199" s="181">
        <v>0</v>
      </c>
      <c r="G199" s="181"/>
      <c r="H199" s="181">
        <v>0</v>
      </c>
      <c r="I199" s="181">
        <v>0</v>
      </c>
      <c r="J199" s="181">
        <v>0</v>
      </c>
      <c r="K199" s="186">
        <v>0</v>
      </c>
      <c r="L199" s="186"/>
      <c r="M199" s="181">
        <v>0</v>
      </c>
      <c r="N199" s="178"/>
      <c r="O199" s="181">
        <v>2</v>
      </c>
      <c r="P199" s="181"/>
    </row>
    <row r="200" spans="1:16" ht="22.5" customHeight="1" x14ac:dyDescent="0.2">
      <c r="A200" s="479" t="s">
        <v>56</v>
      </c>
      <c r="B200" s="479"/>
      <c r="C200" s="479"/>
      <c r="D200" s="479"/>
      <c r="E200" s="187">
        <f t="shared" si="2"/>
        <v>1</v>
      </c>
      <c r="F200" s="181">
        <v>0</v>
      </c>
      <c r="G200" s="181"/>
      <c r="H200" s="181">
        <v>0</v>
      </c>
      <c r="I200" s="181">
        <v>0</v>
      </c>
      <c r="J200" s="181">
        <v>0</v>
      </c>
      <c r="K200" s="186">
        <v>0</v>
      </c>
      <c r="L200" s="186"/>
      <c r="M200" s="181">
        <v>0</v>
      </c>
      <c r="N200" s="178"/>
      <c r="O200" s="181">
        <v>1</v>
      </c>
      <c r="P200" s="181"/>
    </row>
    <row r="201" spans="1:16" ht="23.25" customHeight="1" x14ac:dyDescent="0.2">
      <c r="A201" s="481" t="s">
        <v>524</v>
      </c>
      <c r="B201" s="481"/>
      <c r="C201" s="481"/>
      <c r="D201" s="481"/>
      <c r="E201" s="187">
        <f t="shared" ref="E201:E264" si="3">SUM(F201:O201)</f>
        <v>23</v>
      </c>
      <c r="F201" s="181">
        <f>SUM(F202:F203)</f>
        <v>0</v>
      </c>
      <c r="G201" s="181"/>
      <c r="H201" s="178">
        <f>SUM(H202:H203)</f>
        <v>1</v>
      </c>
      <c r="I201" s="178">
        <f>SUM(I202:I203)</f>
        <v>0</v>
      </c>
      <c r="J201" s="181">
        <f>SUM(J202:J203)</f>
        <v>0</v>
      </c>
      <c r="K201" s="186">
        <f>SUM(K202:K203)</f>
        <v>0</v>
      </c>
      <c r="L201" s="186"/>
      <c r="M201" s="181">
        <f>SUM(M202:M203)</f>
        <v>8</v>
      </c>
      <c r="N201" s="178"/>
      <c r="O201" s="181">
        <f>SUM(O202:O203)</f>
        <v>14</v>
      </c>
      <c r="P201" s="181"/>
    </row>
    <row r="202" spans="1:16" ht="23.25" customHeight="1" x14ac:dyDescent="0.2">
      <c r="A202" s="478" t="s">
        <v>57</v>
      </c>
      <c r="B202" s="478"/>
      <c r="C202" s="478"/>
      <c r="D202" s="478"/>
      <c r="E202" s="187">
        <f t="shared" si="3"/>
        <v>22</v>
      </c>
      <c r="F202" s="181">
        <v>0</v>
      </c>
      <c r="G202" s="181"/>
      <c r="H202" s="181">
        <v>1</v>
      </c>
      <c r="I202" s="181">
        <v>0</v>
      </c>
      <c r="J202" s="181">
        <v>0</v>
      </c>
      <c r="K202" s="186">
        <v>0</v>
      </c>
      <c r="L202" s="186"/>
      <c r="M202" s="181">
        <v>8</v>
      </c>
      <c r="N202" s="178"/>
      <c r="O202" s="181">
        <v>13</v>
      </c>
      <c r="P202" s="181"/>
    </row>
    <row r="203" spans="1:16" ht="22.5" customHeight="1" x14ac:dyDescent="0.2">
      <c r="A203" s="479" t="s">
        <v>56</v>
      </c>
      <c r="B203" s="479"/>
      <c r="C203" s="479"/>
      <c r="D203" s="479"/>
      <c r="E203" s="187">
        <f t="shared" si="3"/>
        <v>1</v>
      </c>
      <c r="F203" s="181">
        <v>0</v>
      </c>
      <c r="G203" s="181"/>
      <c r="H203" s="181">
        <v>0</v>
      </c>
      <c r="I203" s="181">
        <v>0</v>
      </c>
      <c r="J203" s="181">
        <v>0</v>
      </c>
      <c r="K203" s="186">
        <v>0</v>
      </c>
      <c r="L203" s="186"/>
      <c r="M203" s="181">
        <v>0</v>
      </c>
      <c r="N203" s="178"/>
      <c r="O203" s="181">
        <v>1</v>
      </c>
      <c r="P203" s="181"/>
    </row>
    <row r="204" spans="1:16" ht="23.25" customHeight="1" x14ac:dyDescent="0.2">
      <c r="A204" s="481" t="s">
        <v>523</v>
      </c>
      <c r="B204" s="481"/>
      <c r="C204" s="481"/>
      <c r="D204" s="481"/>
      <c r="E204" s="187">
        <f t="shared" si="3"/>
        <v>3</v>
      </c>
      <c r="F204" s="181">
        <f>SUM(F205:F205)</f>
        <v>1</v>
      </c>
      <c r="G204" s="181"/>
      <c r="H204" s="178">
        <f>SUM(H205:H205)</f>
        <v>0</v>
      </c>
      <c r="I204" s="178">
        <f>SUM(I205:I205)</f>
        <v>0</v>
      </c>
      <c r="J204" s="181">
        <f>SUM(J205:J205)</f>
        <v>0</v>
      </c>
      <c r="K204" s="186">
        <f>SUM(K205:K205)</f>
        <v>0</v>
      </c>
      <c r="L204" s="186"/>
      <c r="M204" s="181">
        <f>SUM(M205:M205)</f>
        <v>0</v>
      </c>
      <c r="N204" s="178"/>
      <c r="O204" s="181">
        <f>SUM(O205:O205)</f>
        <v>2</v>
      </c>
      <c r="P204" s="181"/>
    </row>
    <row r="205" spans="1:16" ht="23.25" customHeight="1" x14ac:dyDescent="0.2">
      <c r="A205" s="478" t="s">
        <v>57</v>
      </c>
      <c r="B205" s="478"/>
      <c r="C205" s="478"/>
      <c r="D205" s="478"/>
      <c r="E205" s="187">
        <f t="shared" si="3"/>
        <v>3</v>
      </c>
      <c r="F205" s="181">
        <v>1</v>
      </c>
      <c r="G205" s="181"/>
      <c r="H205" s="181">
        <v>0</v>
      </c>
      <c r="I205" s="181">
        <v>0</v>
      </c>
      <c r="J205" s="181">
        <v>0</v>
      </c>
      <c r="K205" s="186">
        <v>0</v>
      </c>
      <c r="L205" s="186"/>
      <c r="M205" s="181">
        <v>0</v>
      </c>
      <c r="N205" s="178"/>
      <c r="O205" s="181">
        <v>2</v>
      </c>
      <c r="P205" s="181"/>
    </row>
    <row r="206" spans="1:16" ht="23.25" customHeight="1" x14ac:dyDescent="0.2">
      <c r="A206" s="481" t="s">
        <v>522</v>
      </c>
      <c r="B206" s="481"/>
      <c r="C206" s="481"/>
      <c r="D206" s="481"/>
      <c r="E206" s="187">
        <f t="shared" si="3"/>
        <v>13</v>
      </c>
      <c r="F206" s="181">
        <f>SUM(F207:F207)</f>
        <v>2</v>
      </c>
      <c r="G206" s="181"/>
      <c r="H206" s="178">
        <f>SUM(H207:H207)</f>
        <v>0</v>
      </c>
      <c r="I206" s="178">
        <f>SUM(I207:I207)</f>
        <v>0</v>
      </c>
      <c r="J206" s="181">
        <f>SUM(J207:J207)</f>
        <v>0</v>
      </c>
      <c r="K206" s="186">
        <f>SUM(K207:K207)</f>
        <v>0</v>
      </c>
      <c r="L206" s="186"/>
      <c r="M206" s="181">
        <f>SUM(M207:M207)</f>
        <v>4</v>
      </c>
      <c r="N206" s="178"/>
      <c r="O206" s="181">
        <f>SUM(O207:O207)</f>
        <v>7</v>
      </c>
      <c r="P206" s="181"/>
    </row>
    <row r="207" spans="1:16" ht="23.25" customHeight="1" x14ac:dyDescent="0.2">
      <c r="A207" s="478" t="s">
        <v>57</v>
      </c>
      <c r="B207" s="478"/>
      <c r="C207" s="478"/>
      <c r="D207" s="478"/>
      <c r="E207" s="187">
        <f t="shared" si="3"/>
        <v>13</v>
      </c>
      <c r="F207" s="181">
        <v>2</v>
      </c>
      <c r="G207" s="181"/>
      <c r="H207" s="181">
        <v>0</v>
      </c>
      <c r="I207" s="181">
        <v>0</v>
      </c>
      <c r="J207" s="181">
        <v>0</v>
      </c>
      <c r="K207" s="186">
        <v>0</v>
      </c>
      <c r="L207" s="186"/>
      <c r="M207" s="181">
        <v>4</v>
      </c>
      <c r="N207" s="178"/>
      <c r="O207" s="181">
        <v>7</v>
      </c>
      <c r="P207" s="181"/>
    </row>
    <row r="208" spans="1:16" ht="23.25" customHeight="1" x14ac:dyDescent="0.2">
      <c r="A208" s="481" t="s">
        <v>521</v>
      </c>
      <c r="B208" s="481"/>
      <c r="C208" s="481"/>
      <c r="D208" s="481"/>
      <c r="E208" s="187">
        <f t="shared" si="3"/>
        <v>7</v>
      </c>
      <c r="F208" s="181">
        <f>SUM(F209:F209)</f>
        <v>0</v>
      </c>
      <c r="G208" s="181"/>
      <c r="H208" s="178">
        <f>SUM(H209:H209)</f>
        <v>0</v>
      </c>
      <c r="I208" s="178">
        <f>SUM(I209:I209)</f>
        <v>0</v>
      </c>
      <c r="J208" s="181">
        <f>SUM(J209:J209)</f>
        <v>0</v>
      </c>
      <c r="K208" s="186">
        <f>SUM(K209:K209)</f>
        <v>0</v>
      </c>
      <c r="L208" s="186"/>
      <c r="M208" s="181">
        <f>SUM(M209:M209)</f>
        <v>2</v>
      </c>
      <c r="N208" s="178"/>
      <c r="O208" s="181">
        <f>SUM(O209:O209)</f>
        <v>5</v>
      </c>
      <c r="P208" s="181"/>
    </row>
    <row r="209" spans="1:16" ht="23.25" customHeight="1" x14ac:dyDescent="0.2">
      <c r="A209" s="478" t="s">
        <v>57</v>
      </c>
      <c r="B209" s="478"/>
      <c r="C209" s="478"/>
      <c r="D209" s="478"/>
      <c r="E209" s="187">
        <f t="shared" si="3"/>
        <v>7</v>
      </c>
      <c r="F209" s="181">
        <v>0</v>
      </c>
      <c r="G209" s="181"/>
      <c r="H209" s="181">
        <v>0</v>
      </c>
      <c r="I209" s="181">
        <v>0</v>
      </c>
      <c r="J209" s="181">
        <v>0</v>
      </c>
      <c r="K209" s="186">
        <v>0</v>
      </c>
      <c r="L209" s="186"/>
      <c r="M209" s="181">
        <v>2</v>
      </c>
      <c r="N209" s="178"/>
      <c r="O209" s="181">
        <v>5</v>
      </c>
      <c r="P209" s="181"/>
    </row>
    <row r="210" spans="1:16" ht="23.25" customHeight="1" x14ac:dyDescent="0.2">
      <c r="A210" s="481" t="s">
        <v>520</v>
      </c>
      <c r="B210" s="481"/>
      <c r="C210" s="481"/>
      <c r="D210" s="481"/>
      <c r="E210" s="187">
        <f t="shared" si="3"/>
        <v>2</v>
      </c>
      <c r="F210" s="181">
        <f>SUM(F211:F211)</f>
        <v>0</v>
      </c>
      <c r="G210" s="181"/>
      <c r="H210" s="178">
        <f>SUM(H211:H211)</f>
        <v>0</v>
      </c>
      <c r="I210" s="178">
        <f>SUM(I211:I211)</f>
        <v>0</v>
      </c>
      <c r="J210" s="181">
        <f>SUM(J211:J211)</f>
        <v>0</v>
      </c>
      <c r="K210" s="186">
        <f>SUM(K211:K211)</f>
        <v>0</v>
      </c>
      <c r="L210" s="186"/>
      <c r="M210" s="181">
        <f>SUM(M211:M211)</f>
        <v>1</v>
      </c>
      <c r="N210" s="178"/>
      <c r="O210" s="181">
        <f>SUM(O211:O211)</f>
        <v>1</v>
      </c>
      <c r="P210" s="181"/>
    </row>
    <row r="211" spans="1:16" ht="23.25" customHeight="1" x14ac:dyDescent="0.2">
      <c r="A211" s="478" t="s">
        <v>57</v>
      </c>
      <c r="B211" s="478"/>
      <c r="C211" s="478"/>
      <c r="D211" s="478"/>
      <c r="E211" s="187">
        <f t="shared" si="3"/>
        <v>2</v>
      </c>
      <c r="F211" s="181">
        <v>0</v>
      </c>
      <c r="G211" s="181"/>
      <c r="H211" s="181">
        <v>0</v>
      </c>
      <c r="I211" s="181">
        <v>0</v>
      </c>
      <c r="J211" s="181">
        <v>0</v>
      </c>
      <c r="K211" s="186">
        <v>0</v>
      </c>
      <c r="L211" s="186"/>
      <c r="M211" s="181">
        <v>1</v>
      </c>
      <c r="N211" s="178"/>
      <c r="O211" s="181">
        <v>1</v>
      </c>
      <c r="P211" s="181"/>
    </row>
    <row r="212" spans="1:16" ht="23.25" customHeight="1" x14ac:dyDescent="0.2">
      <c r="A212" s="481" t="s">
        <v>519</v>
      </c>
      <c r="B212" s="481"/>
      <c r="C212" s="481"/>
      <c r="D212" s="481"/>
      <c r="E212" s="187">
        <f t="shared" si="3"/>
        <v>9</v>
      </c>
      <c r="F212" s="181">
        <f>SUM(F213:F214)</f>
        <v>1</v>
      </c>
      <c r="G212" s="181"/>
      <c r="H212" s="178">
        <f>SUM(H213:H214)</f>
        <v>1</v>
      </c>
      <c r="I212" s="178">
        <f>SUM(I213:I214)</f>
        <v>0</v>
      </c>
      <c r="J212" s="181">
        <f>SUM(J213:J214)</f>
        <v>0</v>
      </c>
      <c r="K212" s="186">
        <f>SUM(K213:K214)</f>
        <v>0</v>
      </c>
      <c r="L212" s="186"/>
      <c r="M212" s="181">
        <f>SUM(M213:M214)</f>
        <v>4</v>
      </c>
      <c r="N212" s="178"/>
      <c r="O212" s="181">
        <f>SUM(O213:O214)</f>
        <v>3</v>
      </c>
      <c r="P212" s="181"/>
    </row>
    <row r="213" spans="1:16" ht="23.25" customHeight="1" x14ac:dyDescent="0.2">
      <c r="A213" s="478" t="s">
        <v>57</v>
      </c>
      <c r="B213" s="478"/>
      <c r="C213" s="478"/>
      <c r="D213" s="478"/>
      <c r="E213" s="187">
        <f t="shared" si="3"/>
        <v>8</v>
      </c>
      <c r="F213" s="181">
        <v>1</v>
      </c>
      <c r="G213" s="181"/>
      <c r="H213" s="181">
        <v>1</v>
      </c>
      <c r="I213" s="181">
        <v>0</v>
      </c>
      <c r="J213" s="181">
        <v>0</v>
      </c>
      <c r="K213" s="186">
        <v>0</v>
      </c>
      <c r="L213" s="186"/>
      <c r="M213" s="181">
        <v>3</v>
      </c>
      <c r="N213" s="178"/>
      <c r="O213" s="181">
        <v>3</v>
      </c>
      <c r="P213" s="181"/>
    </row>
    <row r="214" spans="1:16" ht="22.5" customHeight="1" x14ac:dyDescent="0.2">
      <c r="A214" s="479" t="s">
        <v>56</v>
      </c>
      <c r="B214" s="479"/>
      <c r="C214" s="479"/>
      <c r="D214" s="479"/>
      <c r="E214" s="187">
        <f t="shared" si="3"/>
        <v>1</v>
      </c>
      <c r="F214" s="181">
        <v>0</v>
      </c>
      <c r="G214" s="181"/>
      <c r="H214" s="181">
        <v>0</v>
      </c>
      <c r="I214" s="181">
        <v>0</v>
      </c>
      <c r="J214" s="181">
        <v>0</v>
      </c>
      <c r="K214" s="186">
        <v>0</v>
      </c>
      <c r="L214" s="186"/>
      <c r="M214" s="181">
        <v>1</v>
      </c>
      <c r="N214" s="178"/>
      <c r="O214" s="181">
        <v>0</v>
      </c>
      <c r="P214" s="181"/>
    </row>
    <row r="215" spans="1:16" ht="23.25" customHeight="1" x14ac:dyDescent="0.2">
      <c r="A215" s="481" t="s">
        <v>518</v>
      </c>
      <c r="B215" s="481"/>
      <c r="C215" s="481"/>
      <c r="D215" s="481"/>
      <c r="E215" s="187">
        <f t="shared" si="3"/>
        <v>3</v>
      </c>
      <c r="F215" s="181">
        <f>SUM(F216:F216)</f>
        <v>0</v>
      </c>
      <c r="G215" s="181"/>
      <c r="H215" s="178">
        <f>SUM(H216:H216)</f>
        <v>0</v>
      </c>
      <c r="I215" s="178">
        <f>SUM(I216:I216)</f>
        <v>0</v>
      </c>
      <c r="J215" s="181">
        <f>SUM(J216:J216)</f>
        <v>0</v>
      </c>
      <c r="K215" s="186">
        <f>SUM(K216:K216)</f>
        <v>0</v>
      </c>
      <c r="L215" s="186"/>
      <c r="M215" s="181">
        <f>SUM(M216:M216)</f>
        <v>0</v>
      </c>
      <c r="N215" s="178"/>
      <c r="O215" s="181">
        <f>SUM(O216:O216)</f>
        <v>3</v>
      </c>
      <c r="P215" s="181"/>
    </row>
    <row r="216" spans="1:16" ht="23.25" customHeight="1" x14ac:dyDescent="0.2">
      <c r="A216" s="478" t="s">
        <v>57</v>
      </c>
      <c r="B216" s="478"/>
      <c r="C216" s="478"/>
      <c r="D216" s="478"/>
      <c r="E216" s="187">
        <f t="shared" si="3"/>
        <v>3</v>
      </c>
      <c r="F216" s="181">
        <v>0</v>
      </c>
      <c r="G216" s="181"/>
      <c r="H216" s="181">
        <v>0</v>
      </c>
      <c r="I216" s="181">
        <v>0</v>
      </c>
      <c r="J216" s="181">
        <v>0</v>
      </c>
      <c r="K216" s="186">
        <v>0</v>
      </c>
      <c r="L216" s="186"/>
      <c r="M216" s="181">
        <v>0</v>
      </c>
      <c r="N216" s="178"/>
      <c r="O216" s="181">
        <v>3</v>
      </c>
      <c r="P216" s="181"/>
    </row>
    <row r="217" spans="1:16" ht="23.25" customHeight="1" x14ac:dyDescent="0.2">
      <c r="A217" s="481" t="s">
        <v>517</v>
      </c>
      <c r="B217" s="481"/>
      <c r="C217" s="481"/>
      <c r="D217" s="481"/>
      <c r="E217" s="187">
        <f t="shared" si="3"/>
        <v>12</v>
      </c>
      <c r="F217" s="181">
        <f>SUM(F218:F219)</f>
        <v>0</v>
      </c>
      <c r="G217" s="181"/>
      <c r="H217" s="178">
        <f>SUM(H218:H219)</f>
        <v>0</v>
      </c>
      <c r="I217" s="178">
        <f>SUM(I218:I219)</f>
        <v>0</v>
      </c>
      <c r="J217" s="181">
        <f>SUM(J218:J219)</f>
        <v>0</v>
      </c>
      <c r="K217" s="186">
        <f>SUM(K218:K219)</f>
        <v>0</v>
      </c>
      <c r="L217" s="186"/>
      <c r="M217" s="181">
        <f>SUM(M218:M219)</f>
        <v>6</v>
      </c>
      <c r="N217" s="178"/>
      <c r="O217" s="181">
        <f>SUM(O218:O219)</f>
        <v>6</v>
      </c>
      <c r="P217" s="181"/>
    </row>
    <row r="218" spans="1:16" ht="23.25" customHeight="1" x14ac:dyDescent="0.2">
      <c r="A218" s="478" t="s">
        <v>57</v>
      </c>
      <c r="B218" s="478"/>
      <c r="C218" s="478"/>
      <c r="D218" s="478"/>
      <c r="E218" s="187">
        <f t="shared" si="3"/>
        <v>11</v>
      </c>
      <c r="F218" s="181">
        <v>0</v>
      </c>
      <c r="G218" s="181"/>
      <c r="H218" s="181">
        <v>0</v>
      </c>
      <c r="I218" s="181">
        <v>0</v>
      </c>
      <c r="J218" s="181">
        <v>0</v>
      </c>
      <c r="K218" s="186">
        <v>0</v>
      </c>
      <c r="L218" s="186"/>
      <c r="M218" s="181">
        <v>6</v>
      </c>
      <c r="N218" s="178"/>
      <c r="O218" s="181">
        <v>5</v>
      </c>
      <c r="P218" s="181"/>
    </row>
    <row r="219" spans="1:16" ht="22.5" customHeight="1" x14ac:dyDescent="0.2">
      <c r="A219" s="479" t="s">
        <v>56</v>
      </c>
      <c r="B219" s="479"/>
      <c r="C219" s="479"/>
      <c r="D219" s="479"/>
      <c r="E219" s="187">
        <f t="shared" si="3"/>
        <v>1</v>
      </c>
      <c r="F219" s="181">
        <v>0</v>
      </c>
      <c r="G219" s="181"/>
      <c r="H219" s="181">
        <v>0</v>
      </c>
      <c r="I219" s="181">
        <v>0</v>
      </c>
      <c r="J219" s="181">
        <v>0</v>
      </c>
      <c r="K219" s="186">
        <v>0</v>
      </c>
      <c r="L219" s="186"/>
      <c r="M219" s="181">
        <v>0</v>
      </c>
      <c r="N219" s="178"/>
      <c r="O219" s="181">
        <v>1</v>
      </c>
      <c r="P219" s="181"/>
    </row>
    <row r="220" spans="1:16" ht="23.25" customHeight="1" x14ac:dyDescent="0.2">
      <c r="A220" s="481" t="s">
        <v>516</v>
      </c>
      <c r="B220" s="481"/>
      <c r="C220" s="481"/>
      <c r="D220" s="481"/>
      <c r="E220" s="187">
        <f t="shared" si="3"/>
        <v>2</v>
      </c>
      <c r="F220" s="181">
        <f>SUM(F221:F221)</f>
        <v>1</v>
      </c>
      <c r="G220" s="181"/>
      <c r="H220" s="178">
        <f>SUM(H221:H221)</f>
        <v>0</v>
      </c>
      <c r="I220" s="178">
        <f>SUM(I221:I221)</f>
        <v>0</v>
      </c>
      <c r="J220" s="181">
        <f>SUM(J221:J221)</f>
        <v>0</v>
      </c>
      <c r="K220" s="186">
        <f>SUM(K221:K221)</f>
        <v>0</v>
      </c>
      <c r="L220" s="186"/>
      <c r="M220" s="181">
        <f>SUM(M221:M221)</f>
        <v>0</v>
      </c>
      <c r="N220" s="178"/>
      <c r="O220" s="181">
        <f>SUM(O221:O221)</f>
        <v>1</v>
      </c>
      <c r="P220" s="181"/>
    </row>
    <row r="221" spans="1:16" ht="23.25" customHeight="1" x14ac:dyDescent="0.2">
      <c r="A221" s="478" t="s">
        <v>57</v>
      </c>
      <c r="B221" s="478"/>
      <c r="C221" s="478"/>
      <c r="D221" s="478"/>
      <c r="E221" s="187">
        <f t="shared" si="3"/>
        <v>2</v>
      </c>
      <c r="F221" s="181">
        <v>1</v>
      </c>
      <c r="G221" s="181"/>
      <c r="H221" s="181">
        <v>0</v>
      </c>
      <c r="I221" s="181">
        <v>0</v>
      </c>
      <c r="J221" s="181">
        <v>0</v>
      </c>
      <c r="K221" s="186">
        <v>0</v>
      </c>
      <c r="L221" s="186"/>
      <c r="M221" s="181">
        <v>0</v>
      </c>
      <c r="N221" s="178"/>
      <c r="O221" s="181">
        <v>1</v>
      </c>
      <c r="P221" s="181"/>
    </row>
    <row r="222" spans="1:16" ht="23.25" customHeight="1" x14ac:dyDescent="0.2">
      <c r="A222" s="481" t="s">
        <v>515</v>
      </c>
      <c r="B222" s="481"/>
      <c r="C222" s="481"/>
      <c r="D222" s="481"/>
      <c r="E222" s="187">
        <f t="shared" si="3"/>
        <v>11</v>
      </c>
      <c r="F222" s="181">
        <f>SUM(F223:F224)</f>
        <v>1</v>
      </c>
      <c r="G222" s="181"/>
      <c r="H222" s="181">
        <f>SUM(H223:H224)</f>
        <v>1</v>
      </c>
      <c r="I222" s="181">
        <f>SUM(I223:I224)</f>
        <v>0</v>
      </c>
      <c r="J222" s="181">
        <f>SUM(J223:J224)</f>
        <v>0</v>
      </c>
      <c r="K222" s="181">
        <f>SUM(K223:K224)</f>
        <v>0</v>
      </c>
      <c r="L222" s="181"/>
      <c r="M222" s="181">
        <f>SUM(M223:M224)</f>
        <v>5</v>
      </c>
      <c r="N222" s="181"/>
      <c r="O222" s="181">
        <f>SUM(O223:O224)</f>
        <v>4</v>
      </c>
      <c r="P222" s="181"/>
    </row>
    <row r="223" spans="1:16" ht="23.25" customHeight="1" x14ac:dyDescent="0.2">
      <c r="A223" s="478" t="s">
        <v>57</v>
      </c>
      <c r="B223" s="478"/>
      <c r="C223" s="478"/>
      <c r="D223" s="478"/>
      <c r="E223" s="187">
        <f t="shared" si="3"/>
        <v>10</v>
      </c>
      <c r="F223" s="181">
        <v>1</v>
      </c>
      <c r="G223" s="181"/>
      <c r="H223" s="181">
        <v>1</v>
      </c>
      <c r="I223" s="181">
        <v>0</v>
      </c>
      <c r="J223" s="181">
        <v>0</v>
      </c>
      <c r="K223" s="186">
        <v>0</v>
      </c>
      <c r="L223" s="186"/>
      <c r="M223" s="181">
        <v>5</v>
      </c>
      <c r="N223" s="178"/>
      <c r="O223" s="181">
        <v>3</v>
      </c>
      <c r="P223" s="181"/>
    </row>
    <row r="224" spans="1:16" ht="22.5" customHeight="1" x14ac:dyDescent="0.2">
      <c r="A224" s="479" t="s">
        <v>56</v>
      </c>
      <c r="B224" s="479"/>
      <c r="C224" s="479"/>
      <c r="D224" s="479"/>
      <c r="E224" s="187">
        <f t="shared" si="3"/>
        <v>1</v>
      </c>
      <c r="F224" s="181">
        <v>0</v>
      </c>
      <c r="G224" s="181"/>
      <c r="H224" s="181">
        <v>0</v>
      </c>
      <c r="I224" s="181">
        <v>0</v>
      </c>
      <c r="J224" s="181">
        <v>0</v>
      </c>
      <c r="K224" s="186">
        <v>0</v>
      </c>
      <c r="L224" s="186"/>
      <c r="M224" s="181">
        <v>0</v>
      </c>
      <c r="N224" s="178"/>
      <c r="O224" s="181">
        <v>1</v>
      </c>
      <c r="P224" s="181"/>
    </row>
    <row r="225" spans="1:16" ht="23.25" customHeight="1" x14ac:dyDescent="0.2">
      <c r="A225" s="481" t="s">
        <v>514</v>
      </c>
      <c r="B225" s="481"/>
      <c r="C225" s="481"/>
      <c r="D225" s="481"/>
      <c r="E225" s="187">
        <f t="shared" si="3"/>
        <v>10</v>
      </c>
      <c r="F225" s="181">
        <f>SUM(F226:F226)</f>
        <v>0</v>
      </c>
      <c r="G225" s="181"/>
      <c r="H225" s="178">
        <f>SUM(H226:H226)</f>
        <v>1</v>
      </c>
      <c r="I225" s="178">
        <f>SUM(I226:I226)</f>
        <v>0</v>
      </c>
      <c r="J225" s="181">
        <f>SUM(J226:J226)</f>
        <v>0</v>
      </c>
      <c r="K225" s="186">
        <f>SUM(K226:K226)</f>
        <v>0</v>
      </c>
      <c r="L225" s="186"/>
      <c r="M225" s="181">
        <f>SUM(M226:M226)</f>
        <v>6</v>
      </c>
      <c r="N225" s="178"/>
      <c r="O225" s="181">
        <f>SUM(O226:O226)</f>
        <v>3</v>
      </c>
      <c r="P225" s="181"/>
    </row>
    <row r="226" spans="1:16" ht="23.25" customHeight="1" x14ac:dyDescent="0.2">
      <c r="A226" s="478" t="s">
        <v>57</v>
      </c>
      <c r="B226" s="478"/>
      <c r="C226" s="478"/>
      <c r="D226" s="478"/>
      <c r="E226" s="187">
        <f t="shared" si="3"/>
        <v>10</v>
      </c>
      <c r="F226" s="181">
        <v>0</v>
      </c>
      <c r="G226" s="181"/>
      <c r="H226" s="181">
        <v>1</v>
      </c>
      <c r="I226" s="181">
        <v>0</v>
      </c>
      <c r="J226" s="181">
        <v>0</v>
      </c>
      <c r="K226" s="186">
        <v>0</v>
      </c>
      <c r="L226" s="186"/>
      <c r="M226" s="181">
        <v>6</v>
      </c>
      <c r="N226" s="178"/>
      <c r="O226" s="181">
        <v>3</v>
      </c>
      <c r="P226" s="181"/>
    </row>
    <row r="227" spans="1:16" ht="23.25" customHeight="1" x14ac:dyDescent="0.2">
      <c r="A227" s="481" t="s">
        <v>513</v>
      </c>
      <c r="B227" s="481"/>
      <c r="C227" s="481"/>
      <c r="D227" s="481"/>
      <c r="E227" s="187">
        <f t="shared" si="3"/>
        <v>8</v>
      </c>
      <c r="F227" s="181">
        <f>SUM(F228:F228)</f>
        <v>0</v>
      </c>
      <c r="G227" s="181"/>
      <c r="H227" s="178">
        <f>SUM(H228:H228)</f>
        <v>0</v>
      </c>
      <c r="I227" s="178">
        <f>SUM(I228:I228)</f>
        <v>0</v>
      </c>
      <c r="J227" s="181">
        <f>SUM(J228:J228)</f>
        <v>0</v>
      </c>
      <c r="K227" s="186">
        <f>SUM(K228:K228)</f>
        <v>0</v>
      </c>
      <c r="L227" s="186"/>
      <c r="M227" s="181">
        <f>SUM(M228:M228)</f>
        <v>4</v>
      </c>
      <c r="N227" s="178"/>
      <c r="O227" s="181">
        <f>SUM(O228:O228)</f>
        <v>4</v>
      </c>
      <c r="P227" s="181"/>
    </row>
    <row r="228" spans="1:16" ht="23.25" customHeight="1" x14ac:dyDescent="0.2">
      <c r="A228" s="478" t="s">
        <v>57</v>
      </c>
      <c r="B228" s="478"/>
      <c r="C228" s="478"/>
      <c r="D228" s="478"/>
      <c r="E228" s="187">
        <f t="shared" si="3"/>
        <v>8</v>
      </c>
      <c r="F228" s="181">
        <v>0</v>
      </c>
      <c r="G228" s="181"/>
      <c r="H228" s="181">
        <v>0</v>
      </c>
      <c r="I228" s="181">
        <v>0</v>
      </c>
      <c r="J228" s="181">
        <v>0</v>
      </c>
      <c r="K228" s="186">
        <v>0</v>
      </c>
      <c r="L228" s="186"/>
      <c r="M228" s="181">
        <v>4</v>
      </c>
      <c r="N228" s="178"/>
      <c r="O228" s="181">
        <v>4</v>
      </c>
      <c r="P228" s="181"/>
    </row>
    <row r="229" spans="1:16" ht="23.25" customHeight="1" x14ac:dyDescent="0.2">
      <c r="A229" s="481" t="s">
        <v>512</v>
      </c>
      <c r="B229" s="481"/>
      <c r="C229" s="481"/>
      <c r="D229" s="481"/>
      <c r="E229" s="187">
        <f t="shared" si="3"/>
        <v>6</v>
      </c>
      <c r="F229" s="181">
        <f>SUM(F230:F231)</f>
        <v>1</v>
      </c>
      <c r="G229" s="181"/>
      <c r="H229" s="178">
        <f>SUM(H230:H231)</f>
        <v>0</v>
      </c>
      <c r="I229" s="178">
        <f>SUM(I230:I231)</f>
        <v>0</v>
      </c>
      <c r="J229" s="181">
        <f>SUM(J230:J231)</f>
        <v>0</v>
      </c>
      <c r="K229" s="186">
        <f>SUM(K230:K231)</f>
        <v>0</v>
      </c>
      <c r="L229" s="186"/>
      <c r="M229" s="181">
        <f>SUM(M230:M231)</f>
        <v>1</v>
      </c>
      <c r="N229" s="178"/>
      <c r="O229" s="181">
        <f>SUM(O230:O231)</f>
        <v>4</v>
      </c>
      <c r="P229" s="181"/>
    </row>
    <row r="230" spans="1:16" ht="23.25" customHeight="1" x14ac:dyDescent="0.2">
      <c r="A230" s="478" t="s">
        <v>57</v>
      </c>
      <c r="B230" s="478"/>
      <c r="C230" s="478"/>
      <c r="D230" s="478"/>
      <c r="E230" s="187">
        <f t="shared" si="3"/>
        <v>4</v>
      </c>
      <c r="F230" s="181">
        <v>0</v>
      </c>
      <c r="G230" s="181"/>
      <c r="H230" s="181">
        <v>0</v>
      </c>
      <c r="I230" s="181">
        <v>0</v>
      </c>
      <c r="J230" s="181">
        <v>0</v>
      </c>
      <c r="K230" s="186">
        <v>0</v>
      </c>
      <c r="L230" s="186"/>
      <c r="M230" s="181">
        <v>1</v>
      </c>
      <c r="N230" s="178"/>
      <c r="O230" s="181">
        <v>3</v>
      </c>
      <c r="P230" s="181"/>
    </row>
    <row r="231" spans="1:16" ht="22.5" customHeight="1" x14ac:dyDescent="0.2">
      <c r="A231" s="479" t="s">
        <v>56</v>
      </c>
      <c r="B231" s="479"/>
      <c r="C231" s="479"/>
      <c r="D231" s="479"/>
      <c r="E231" s="187">
        <f t="shared" si="3"/>
        <v>2</v>
      </c>
      <c r="F231" s="181">
        <v>1</v>
      </c>
      <c r="G231" s="181"/>
      <c r="H231" s="181">
        <v>0</v>
      </c>
      <c r="I231" s="181">
        <v>0</v>
      </c>
      <c r="J231" s="181">
        <v>0</v>
      </c>
      <c r="K231" s="186">
        <v>0</v>
      </c>
      <c r="L231" s="186"/>
      <c r="M231" s="181">
        <v>0</v>
      </c>
      <c r="N231" s="178"/>
      <c r="O231" s="181">
        <v>1</v>
      </c>
      <c r="P231" s="181"/>
    </row>
    <row r="232" spans="1:16" ht="23.25" customHeight="1" x14ac:dyDescent="0.2">
      <c r="A232" s="481" t="s">
        <v>688</v>
      </c>
      <c r="B232" s="481"/>
      <c r="C232" s="481"/>
      <c r="D232" s="481"/>
      <c r="E232" s="187">
        <f t="shared" si="3"/>
        <v>1</v>
      </c>
      <c r="F232" s="181">
        <f>SUM(F233:F233)</f>
        <v>0</v>
      </c>
      <c r="G232" s="181"/>
      <c r="H232" s="178">
        <f>SUM(H233:H233)</f>
        <v>0</v>
      </c>
      <c r="I232" s="178">
        <f>SUM(I233:I233)</f>
        <v>0</v>
      </c>
      <c r="J232" s="181">
        <f>SUM(J233:J233)</f>
        <v>0</v>
      </c>
      <c r="K232" s="186">
        <f>SUM(K233:K233)</f>
        <v>0</v>
      </c>
      <c r="L232" s="186"/>
      <c r="M232" s="181">
        <f>SUM(M233:M233)</f>
        <v>0</v>
      </c>
      <c r="N232" s="178"/>
      <c r="O232" s="181">
        <f>SUM(O233:O233)</f>
        <v>1</v>
      </c>
      <c r="P232" s="181"/>
    </row>
    <row r="233" spans="1:16" ht="23.25" customHeight="1" x14ac:dyDescent="0.2">
      <c r="A233" s="478" t="s">
        <v>57</v>
      </c>
      <c r="B233" s="478"/>
      <c r="C233" s="478"/>
      <c r="D233" s="478"/>
      <c r="E233" s="187">
        <f t="shared" si="3"/>
        <v>1</v>
      </c>
      <c r="F233" s="181">
        <v>0</v>
      </c>
      <c r="G233" s="181"/>
      <c r="H233" s="181">
        <v>0</v>
      </c>
      <c r="I233" s="181">
        <v>0</v>
      </c>
      <c r="J233" s="181">
        <v>0</v>
      </c>
      <c r="K233" s="186">
        <v>0</v>
      </c>
      <c r="L233" s="186"/>
      <c r="M233" s="181">
        <v>0</v>
      </c>
      <c r="N233" s="178"/>
      <c r="O233" s="181">
        <v>1</v>
      </c>
      <c r="P233" s="181"/>
    </row>
    <row r="234" spans="1:16" ht="23.25" customHeight="1" x14ac:dyDescent="0.2">
      <c r="A234" s="481" t="s">
        <v>511</v>
      </c>
      <c r="B234" s="481"/>
      <c r="C234" s="481"/>
      <c r="D234" s="481"/>
      <c r="E234" s="187">
        <f t="shared" si="3"/>
        <v>6</v>
      </c>
      <c r="F234" s="181">
        <f>SUM(F235:F235)</f>
        <v>0</v>
      </c>
      <c r="G234" s="181"/>
      <c r="H234" s="178">
        <f>SUM(H235:H235)</f>
        <v>0</v>
      </c>
      <c r="I234" s="178">
        <f>SUM(I235:I235)</f>
        <v>0</v>
      </c>
      <c r="J234" s="181">
        <f>SUM(J235:J235)</f>
        <v>0</v>
      </c>
      <c r="K234" s="186">
        <f>SUM(K235:K235)</f>
        <v>0</v>
      </c>
      <c r="L234" s="186"/>
      <c r="M234" s="181">
        <f>SUM(M235:M235)</f>
        <v>4</v>
      </c>
      <c r="N234" s="178"/>
      <c r="O234" s="181">
        <f>SUM(O235:O235)</f>
        <v>2</v>
      </c>
      <c r="P234" s="181"/>
    </row>
    <row r="235" spans="1:16" ht="23.25" customHeight="1" x14ac:dyDescent="0.2">
      <c r="A235" s="478" t="s">
        <v>57</v>
      </c>
      <c r="B235" s="478"/>
      <c r="C235" s="478"/>
      <c r="D235" s="478"/>
      <c r="E235" s="187">
        <f t="shared" si="3"/>
        <v>6</v>
      </c>
      <c r="F235" s="181">
        <v>0</v>
      </c>
      <c r="G235" s="181"/>
      <c r="H235" s="181">
        <v>0</v>
      </c>
      <c r="I235" s="181">
        <v>0</v>
      </c>
      <c r="J235" s="181">
        <v>0</v>
      </c>
      <c r="K235" s="186">
        <v>0</v>
      </c>
      <c r="L235" s="186"/>
      <c r="M235" s="181">
        <v>4</v>
      </c>
      <c r="N235" s="178"/>
      <c r="O235" s="181">
        <v>2</v>
      </c>
      <c r="P235" s="181"/>
    </row>
    <row r="236" spans="1:16" ht="23.25" customHeight="1" x14ac:dyDescent="0.2">
      <c r="A236" s="481" t="s">
        <v>510</v>
      </c>
      <c r="B236" s="481"/>
      <c r="C236" s="481"/>
      <c r="D236" s="481"/>
      <c r="E236" s="187">
        <f t="shared" si="3"/>
        <v>26</v>
      </c>
      <c r="F236" s="181">
        <f>SUM(F237:F238)</f>
        <v>1</v>
      </c>
      <c r="G236" s="181"/>
      <c r="H236" s="181">
        <f>SUM(H237:H238)</f>
        <v>1</v>
      </c>
      <c r="I236" s="178">
        <f>SUM(I237:I238)</f>
        <v>1</v>
      </c>
      <c r="J236" s="181">
        <f>SUM(J237:J238)</f>
        <v>0</v>
      </c>
      <c r="K236" s="186">
        <f>SUM(K237:K238)</f>
        <v>0</v>
      </c>
      <c r="L236" s="186"/>
      <c r="M236" s="181">
        <f>SUM(M237:M238)</f>
        <v>11</v>
      </c>
      <c r="N236" s="178"/>
      <c r="O236" s="181">
        <f>SUM(O237:O238)</f>
        <v>12</v>
      </c>
      <c r="P236" s="181"/>
    </row>
    <row r="237" spans="1:16" ht="23.25" customHeight="1" x14ac:dyDescent="0.2">
      <c r="A237" s="478" t="s">
        <v>57</v>
      </c>
      <c r="B237" s="478"/>
      <c r="C237" s="478"/>
      <c r="D237" s="478"/>
      <c r="E237" s="187">
        <f t="shared" si="3"/>
        <v>24</v>
      </c>
      <c r="F237" s="181">
        <v>1</v>
      </c>
      <c r="G237" s="181"/>
      <c r="H237" s="181">
        <v>1</v>
      </c>
      <c r="I237" s="181">
        <v>0</v>
      </c>
      <c r="J237" s="181">
        <v>0</v>
      </c>
      <c r="K237" s="186">
        <v>0</v>
      </c>
      <c r="L237" s="186"/>
      <c r="M237" s="181">
        <v>11</v>
      </c>
      <c r="N237" s="178"/>
      <c r="O237" s="181">
        <v>11</v>
      </c>
      <c r="P237" s="181"/>
    </row>
    <row r="238" spans="1:16" ht="22.5" customHeight="1" x14ac:dyDescent="0.2">
      <c r="A238" s="479" t="s">
        <v>56</v>
      </c>
      <c r="B238" s="479"/>
      <c r="C238" s="479"/>
      <c r="D238" s="479"/>
      <c r="E238" s="187">
        <f t="shared" si="3"/>
        <v>2</v>
      </c>
      <c r="F238" s="181">
        <v>0</v>
      </c>
      <c r="G238" s="181"/>
      <c r="H238" s="181">
        <v>0</v>
      </c>
      <c r="I238" s="181">
        <v>1</v>
      </c>
      <c r="J238" s="181">
        <v>0</v>
      </c>
      <c r="K238" s="186">
        <v>0</v>
      </c>
      <c r="L238" s="186"/>
      <c r="M238" s="181">
        <v>0</v>
      </c>
      <c r="N238" s="178"/>
      <c r="O238" s="181">
        <v>1</v>
      </c>
      <c r="P238" s="181"/>
    </row>
    <row r="239" spans="1:16" ht="23.25" customHeight="1" x14ac:dyDescent="0.2">
      <c r="A239" s="481" t="s">
        <v>689</v>
      </c>
      <c r="B239" s="481"/>
      <c r="C239" s="481"/>
      <c r="D239" s="481"/>
      <c r="E239" s="187">
        <f t="shared" si="3"/>
        <v>3</v>
      </c>
      <c r="F239" s="181">
        <f>SUM(F240:F240)</f>
        <v>0</v>
      </c>
      <c r="G239" s="181"/>
      <c r="H239" s="178">
        <f>SUM(H240:H240)</f>
        <v>0</v>
      </c>
      <c r="I239" s="178">
        <f>SUM(I240:I240)</f>
        <v>0</v>
      </c>
      <c r="J239" s="181">
        <f>SUM(J240:J240)</f>
        <v>0</v>
      </c>
      <c r="K239" s="186">
        <f>SUM(K240:K240)</f>
        <v>0</v>
      </c>
      <c r="L239" s="186"/>
      <c r="M239" s="181">
        <f>SUM(M240:M240)</f>
        <v>0</v>
      </c>
      <c r="N239" s="178"/>
      <c r="O239" s="181">
        <f>SUM(O240:O240)</f>
        <v>3</v>
      </c>
      <c r="P239" s="181"/>
    </row>
    <row r="240" spans="1:16" ht="23.25" customHeight="1" x14ac:dyDescent="0.2">
      <c r="A240" s="478" t="s">
        <v>57</v>
      </c>
      <c r="B240" s="478"/>
      <c r="C240" s="478"/>
      <c r="D240" s="478"/>
      <c r="E240" s="187">
        <f t="shared" si="3"/>
        <v>3</v>
      </c>
      <c r="F240" s="181">
        <v>0</v>
      </c>
      <c r="G240" s="181"/>
      <c r="H240" s="181">
        <v>0</v>
      </c>
      <c r="I240" s="181">
        <v>0</v>
      </c>
      <c r="J240" s="181">
        <v>0</v>
      </c>
      <c r="K240" s="186">
        <v>0</v>
      </c>
      <c r="L240" s="186"/>
      <c r="M240" s="181">
        <v>0</v>
      </c>
      <c r="N240" s="178"/>
      <c r="O240" s="181">
        <v>3</v>
      </c>
      <c r="P240" s="181"/>
    </row>
    <row r="241" spans="1:16" ht="23.25" customHeight="1" x14ac:dyDescent="0.2">
      <c r="A241" s="481" t="s">
        <v>509</v>
      </c>
      <c r="B241" s="481"/>
      <c r="C241" s="481"/>
      <c r="D241" s="481"/>
      <c r="E241" s="187">
        <f t="shared" si="3"/>
        <v>1</v>
      </c>
      <c r="F241" s="181">
        <f>SUM(F242:F242)</f>
        <v>0</v>
      </c>
      <c r="G241" s="181"/>
      <c r="H241" s="178">
        <f>SUM(H242:H242)</f>
        <v>0</v>
      </c>
      <c r="I241" s="178">
        <f>SUM(I242:I242)</f>
        <v>0</v>
      </c>
      <c r="J241" s="181">
        <f>SUM(J242:J242)</f>
        <v>0</v>
      </c>
      <c r="K241" s="186">
        <f>SUM(K242:K242)</f>
        <v>0</v>
      </c>
      <c r="L241" s="186"/>
      <c r="M241" s="181">
        <f>SUM(M242:M242)</f>
        <v>0</v>
      </c>
      <c r="N241" s="178"/>
      <c r="O241" s="181">
        <f>SUM(O242:O242)</f>
        <v>1</v>
      </c>
      <c r="P241" s="181"/>
    </row>
    <row r="242" spans="1:16" ht="23.25" customHeight="1" x14ac:dyDescent="0.2">
      <c r="A242" s="478" t="s">
        <v>57</v>
      </c>
      <c r="B242" s="478"/>
      <c r="C242" s="478"/>
      <c r="D242" s="478"/>
      <c r="E242" s="187">
        <f t="shared" si="3"/>
        <v>1</v>
      </c>
      <c r="F242" s="181">
        <v>0</v>
      </c>
      <c r="G242" s="181"/>
      <c r="H242" s="181">
        <v>0</v>
      </c>
      <c r="I242" s="181">
        <v>0</v>
      </c>
      <c r="J242" s="181">
        <v>0</v>
      </c>
      <c r="K242" s="186">
        <v>0</v>
      </c>
      <c r="L242" s="186"/>
      <c r="M242" s="181">
        <v>0</v>
      </c>
      <c r="N242" s="178"/>
      <c r="O242" s="181">
        <v>1</v>
      </c>
      <c r="P242" s="181"/>
    </row>
    <row r="243" spans="1:16" ht="23.25" customHeight="1" x14ac:dyDescent="0.2">
      <c r="A243" s="481" t="s">
        <v>508</v>
      </c>
      <c r="B243" s="481"/>
      <c r="C243" s="481"/>
      <c r="D243" s="481"/>
      <c r="E243" s="187">
        <f t="shared" si="3"/>
        <v>3</v>
      </c>
      <c r="F243" s="181">
        <f>SUM(F244:F245)</f>
        <v>1</v>
      </c>
      <c r="G243" s="181"/>
      <c r="H243" s="178">
        <f>SUM(H244:H245)</f>
        <v>1</v>
      </c>
      <c r="I243" s="178">
        <f>SUM(I244:I245)</f>
        <v>0</v>
      </c>
      <c r="J243" s="181">
        <f>SUM(J244:J245)</f>
        <v>0</v>
      </c>
      <c r="K243" s="186">
        <f>SUM(K244:K245)</f>
        <v>0</v>
      </c>
      <c r="L243" s="186"/>
      <c r="M243" s="181">
        <f>SUM(M244:M245)</f>
        <v>0</v>
      </c>
      <c r="N243" s="178"/>
      <c r="O243" s="181">
        <f>SUM(O244:O245)</f>
        <v>1</v>
      </c>
      <c r="P243" s="181"/>
    </row>
    <row r="244" spans="1:16" ht="23.25" customHeight="1" x14ac:dyDescent="0.2">
      <c r="A244" s="478" t="s">
        <v>57</v>
      </c>
      <c r="B244" s="478"/>
      <c r="C244" s="478"/>
      <c r="D244" s="478"/>
      <c r="E244" s="187">
        <f t="shared" si="3"/>
        <v>2</v>
      </c>
      <c r="F244" s="181">
        <v>0</v>
      </c>
      <c r="G244" s="181"/>
      <c r="H244" s="181">
        <v>1</v>
      </c>
      <c r="I244" s="181">
        <v>0</v>
      </c>
      <c r="J244" s="181">
        <v>0</v>
      </c>
      <c r="K244" s="186">
        <v>0</v>
      </c>
      <c r="L244" s="186"/>
      <c r="M244" s="181">
        <v>0</v>
      </c>
      <c r="N244" s="178"/>
      <c r="O244" s="181">
        <v>1</v>
      </c>
      <c r="P244" s="181"/>
    </row>
    <row r="245" spans="1:16" ht="22.5" customHeight="1" x14ac:dyDescent="0.2">
      <c r="A245" s="479" t="s">
        <v>56</v>
      </c>
      <c r="B245" s="479"/>
      <c r="C245" s="479"/>
      <c r="D245" s="479"/>
      <c r="E245" s="187">
        <f t="shared" si="3"/>
        <v>1</v>
      </c>
      <c r="F245" s="181">
        <v>1</v>
      </c>
      <c r="G245" s="181"/>
      <c r="H245" s="181">
        <v>0</v>
      </c>
      <c r="I245" s="181">
        <v>0</v>
      </c>
      <c r="J245" s="181">
        <v>0</v>
      </c>
      <c r="K245" s="186">
        <v>0</v>
      </c>
      <c r="L245" s="186"/>
      <c r="M245" s="181">
        <v>0</v>
      </c>
      <c r="N245" s="178"/>
      <c r="O245" s="181">
        <v>0</v>
      </c>
      <c r="P245" s="181"/>
    </row>
    <row r="246" spans="1:16" ht="23.25" customHeight="1" x14ac:dyDescent="0.2">
      <c r="A246" s="481" t="s">
        <v>690</v>
      </c>
      <c r="B246" s="481"/>
      <c r="C246" s="481"/>
      <c r="D246" s="481"/>
      <c r="E246" s="187">
        <f t="shared" si="3"/>
        <v>2</v>
      </c>
      <c r="F246" s="181">
        <f>SUM(F247:F247)</f>
        <v>0</v>
      </c>
      <c r="G246" s="181"/>
      <c r="H246" s="178">
        <f>SUM(H247:H247)</f>
        <v>0</v>
      </c>
      <c r="I246" s="178">
        <f>SUM(I247:I247)</f>
        <v>0</v>
      </c>
      <c r="J246" s="181">
        <f>SUM(J247:J247)</f>
        <v>0</v>
      </c>
      <c r="K246" s="186">
        <f>SUM(K247:K247)</f>
        <v>0</v>
      </c>
      <c r="L246" s="186"/>
      <c r="M246" s="181">
        <f>SUM(M247:M247)</f>
        <v>2</v>
      </c>
      <c r="N246" s="178"/>
      <c r="O246" s="181">
        <f>SUM(O247:O247)</f>
        <v>0</v>
      </c>
      <c r="P246" s="181"/>
    </row>
    <row r="247" spans="1:16" ht="23.25" customHeight="1" x14ac:dyDescent="0.2">
      <c r="A247" s="478" t="s">
        <v>57</v>
      </c>
      <c r="B247" s="478"/>
      <c r="C247" s="478"/>
      <c r="D247" s="478"/>
      <c r="E247" s="187">
        <f t="shared" si="3"/>
        <v>2</v>
      </c>
      <c r="F247" s="181">
        <v>0</v>
      </c>
      <c r="G247" s="181"/>
      <c r="H247" s="181">
        <v>0</v>
      </c>
      <c r="I247" s="181">
        <v>0</v>
      </c>
      <c r="J247" s="181">
        <v>0</v>
      </c>
      <c r="K247" s="186">
        <v>0</v>
      </c>
      <c r="L247" s="186"/>
      <c r="M247" s="181">
        <v>2</v>
      </c>
      <c r="N247" s="178"/>
      <c r="O247" s="181">
        <v>0</v>
      </c>
      <c r="P247" s="181"/>
    </row>
    <row r="248" spans="1:16" ht="23.25" customHeight="1" x14ac:dyDescent="0.2">
      <c r="A248" s="481" t="s">
        <v>691</v>
      </c>
      <c r="B248" s="481"/>
      <c r="C248" s="481"/>
      <c r="D248" s="481"/>
      <c r="E248" s="187">
        <f t="shared" si="3"/>
        <v>1</v>
      </c>
      <c r="F248" s="181">
        <f>SUM(F249:F249)</f>
        <v>0</v>
      </c>
      <c r="G248" s="181"/>
      <c r="H248" s="178">
        <f>SUM(H249:H249)</f>
        <v>0</v>
      </c>
      <c r="I248" s="178">
        <f>SUM(I249:I249)</f>
        <v>0</v>
      </c>
      <c r="J248" s="181">
        <f>SUM(J249:J249)</f>
        <v>0</v>
      </c>
      <c r="K248" s="186">
        <f>SUM(K249:K249)</f>
        <v>0</v>
      </c>
      <c r="L248" s="186"/>
      <c r="M248" s="181">
        <f>SUM(M249:M249)</f>
        <v>1</v>
      </c>
      <c r="N248" s="178"/>
      <c r="O248" s="181">
        <f>SUM(O249:O249)</f>
        <v>0</v>
      </c>
      <c r="P248" s="181"/>
    </row>
    <row r="249" spans="1:16" ht="23.25" customHeight="1" x14ac:dyDescent="0.2">
      <c r="A249" s="478" t="s">
        <v>57</v>
      </c>
      <c r="B249" s="478"/>
      <c r="C249" s="478"/>
      <c r="D249" s="478"/>
      <c r="E249" s="187">
        <f t="shared" si="3"/>
        <v>1</v>
      </c>
      <c r="F249" s="181">
        <v>0</v>
      </c>
      <c r="G249" s="181"/>
      <c r="H249" s="181">
        <v>0</v>
      </c>
      <c r="I249" s="181">
        <v>0</v>
      </c>
      <c r="J249" s="181">
        <v>0</v>
      </c>
      <c r="K249" s="186">
        <v>0</v>
      </c>
      <c r="L249" s="186"/>
      <c r="M249" s="181">
        <v>1</v>
      </c>
      <c r="N249" s="178"/>
      <c r="O249" s="181">
        <v>0</v>
      </c>
      <c r="P249" s="181"/>
    </row>
    <row r="250" spans="1:16" ht="23.25" customHeight="1" x14ac:dyDescent="0.2">
      <c r="A250" s="481" t="s">
        <v>507</v>
      </c>
      <c r="B250" s="481"/>
      <c r="C250" s="481"/>
      <c r="D250" s="481"/>
      <c r="E250" s="187">
        <f t="shared" si="3"/>
        <v>3</v>
      </c>
      <c r="F250" s="181">
        <f>SUM(F251:F251)</f>
        <v>0</v>
      </c>
      <c r="G250" s="181"/>
      <c r="H250" s="181">
        <f>SUM(H251:H251)</f>
        <v>0</v>
      </c>
      <c r="I250" s="181">
        <f>SUM(I251:I251)</f>
        <v>0</v>
      </c>
      <c r="J250" s="181">
        <f>SUM(J251:J251)</f>
        <v>0</v>
      </c>
      <c r="K250" s="181">
        <f>SUM(K251:K251)</f>
        <v>0</v>
      </c>
      <c r="L250" s="181"/>
      <c r="M250" s="181">
        <f>SUM(M251:M251)</f>
        <v>2</v>
      </c>
      <c r="N250" s="181"/>
      <c r="O250" s="181">
        <f>SUM(O251:O251)</f>
        <v>1</v>
      </c>
      <c r="P250" s="181"/>
    </row>
    <row r="251" spans="1:16" ht="23.25" customHeight="1" x14ac:dyDescent="0.2">
      <c r="A251" s="478" t="s">
        <v>57</v>
      </c>
      <c r="B251" s="478"/>
      <c r="C251" s="478"/>
      <c r="D251" s="478"/>
      <c r="E251" s="187">
        <f t="shared" si="3"/>
        <v>3</v>
      </c>
      <c r="F251" s="181">
        <v>0</v>
      </c>
      <c r="G251" s="181"/>
      <c r="H251" s="181">
        <v>0</v>
      </c>
      <c r="I251" s="181">
        <v>0</v>
      </c>
      <c r="J251" s="181">
        <v>0</v>
      </c>
      <c r="K251" s="186">
        <v>0</v>
      </c>
      <c r="L251" s="186"/>
      <c r="M251" s="181">
        <v>2</v>
      </c>
      <c r="N251" s="178"/>
      <c r="O251" s="181">
        <v>1</v>
      </c>
      <c r="P251" s="181"/>
    </row>
    <row r="252" spans="1:16" ht="23.25" customHeight="1" x14ac:dyDescent="0.2">
      <c r="A252" s="481" t="s">
        <v>506</v>
      </c>
      <c r="B252" s="481"/>
      <c r="C252" s="481"/>
      <c r="D252" s="481"/>
      <c r="E252" s="187">
        <f t="shared" si="3"/>
        <v>7</v>
      </c>
      <c r="F252" s="181">
        <f>SUM(F253:F253)</f>
        <v>1</v>
      </c>
      <c r="G252" s="181"/>
      <c r="H252" s="178">
        <f>SUM(H253:H253)</f>
        <v>0</v>
      </c>
      <c r="I252" s="178">
        <f>SUM(I253:I253)</f>
        <v>0</v>
      </c>
      <c r="J252" s="181">
        <f>SUM(J253:J253)</f>
        <v>0</v>
      </c>
      <c r="K252" s="186">
        <f>SUM(K253:K253)</f>
        <v>0</v>
      </c>
      <c r="L252" s="186"/>
      <c r="M252" s="181">
        <f>SUM(M253:M253)</f>
        <v>4</v>
      </c>
      <c r="N252" s="178"/>
      <c r="O252" s="181">
        <f>SUM(O253:O253)</f>
        <v>2</v>
      </c>
      <c r="P252" s="181"/>
    </row>
    <row r="253" spans="1:16" ht="23.25" customHeight="1" x14ac:dyDescent="0.2">
      <c r="A253" s="478" t="s">
        <v>57</v>
      </c>
      <c r="B253" s="478"/>
      <c r="C253" s="478"/>
      <c r="D253" s="478"/>
      <c r="E253" s="187">
        <f t="shared" si="3"/>
        <v>7</v>
      </c>
      <c r="F253" s="181">
        <v>1</v>
      </c>
      <c r="G253" s="181"/>
      <c r="H253" s="181">
        <v>0</v>
      </c>
      <c r="I253" s="181">
        <v>0</v>
      </c>
      <c r="J253" s="181">
        <v>0</v>
      </c>
      <c r="K253" s="186">
        <v>0</v>
      </c>
      <c r="L253" s="186"/>
      <c r="M253" s="181">
        <v>4</v>
      </c>
      <c r="N253" s="178"/>
      <c r="O253" s="181">
        <v>2</v>
      </c>
      <c r="P253" s="181"/>
    </row>
    <row r="254" spans="1:16" ht="23.25" customHeight="1" x14ac:dyDescent="0.2">
      <c r="A254" s="481" t="s">
        <v>505</v>
      </c>
      <c r="B254" s="481"/>
      <c r="C254" s="481"/>
      <c r="D254" s="481"/>
      <c r="E254" s="187">
        <f t="shared" si="3"/>
        <v>7</v>
      </c>
      <c r="F254" s="181">
        <f>SUM(F255:F255)</f>
        <v>0</v>
      </c>
      <c r="G254" s="181"/>
      <c r="H254" s="178">
        <f>SUM(H255:H255)</f>
        <v>0</v>
      </c>
      <c r="I254" s="178">
        <f>SUM(I255:I255)</f>
        <v>0</v>
      </c>
      <c r="J254" s="181">
        <f>SUM(J255:J255)</f>
        <v>0</v>
      </c>
      <c r="K254" s="186">
        <f>SUM(K255:K255)</f>
        <v>0</v>
      </c>
      <c r="L254" s="186"/>
      <c r="M254" s="181">
        <f>SUM(M255:M255)</f>
        <v>2</v>
      </c>
      <c r="N254" s="178"/>
      <c r="O254" s="181">
        <f>SUM(O255:O255)</f>
        <v>5</v>
      </c>
      <c r="P254" s="181"/>
    </row>
    <row r="255" spans="1:16" ht="23.25" customHeight="1" x14ac:dyDescent="0.2">
      <c r="A255" s="478" t="s">
        <v>57</v>
      </c>
      <c r="B255" s="478"/>
      <c r="C255" s="478"/>
      <c r="D255" s="478"/>
      <c r="E255" s="187">
        <f t="shared" si="3"/>
        <v>7</v>
      </c>
      <c r="F255" s="181">
        <v>0</v>
      </c>
      <c r="G255" s="181"/>
      <c r="H255" s="181">
        <v>0</v>
      </c>
      <c r="I255" s="181">
        <v>0</v>
      </c>
      <c r="J255" s="181">
        <v>0</v>
      </c>
      <c r="K255" s="186">
        <v>0</v>
      </c>
      <c r="L255" s="186"/>
      <c r="M255" s="181">
        <v>2</v>
      </c>
      <c r="N255" s="178"/>
      <c r="O255" s="181">
        <v>5</v>
      </c>
      <c r="P255" s="181"/>
    </row>
    <row r="256" spans="1:16" ht="23.25" customHeight="1" x14ac:dyDescent="0.2">
      <c r="A256" s="481" t="s">
        <v>504</v>
      </c>
      <c r="B256" s="481"/>
      <c r="C256" s="481"/>
      <c r="D256" s="481"/>
      <c r="E256" s="187">
        <f t="shared" si="3"/>
        <v>11</v>
      </c>
      <c r="F256" s="181">
        <f>SUM(F257:F258)</f>
        <v>1</v>
      </c>
      <c r="G256" s="181"/>
      <c r="H256" s="178">
        <f>SUM(H257:H258)</f>
        <v>1</v>
      </c>
      <c r="I256" s="178">
        <f>SUM(I257:I258)</f>
        <v>0</v>
      </c>
      <c r="J256" s="181">
        <f>SUM(J257:J258)</f>
        <v>1</v>
      </c>
      <c r="K256" s="186">
        <f>SUM(K257:K258)</f>
        <v>0</v>
      </c>
      <c r="L256" s="186"/>
      <c r="M256" s="181">
        <f>SUM(M257:M258)</f>
        <v>0</v>
      </c>
      <c r="N256" s="178"/>
      <c r="O256" s="181">
        <f>SUM(O257:O258)</f>
        <v>8</v>
      </c>
      <c r="P256" s="181"/>
    </row>
    <row r="257" spans="1:16" ht="23.25" customHeight="1" x14ac:dyDescent="0.2">
      <c r="A257" s="478" t="s">
        <v>57</v>
      </c>
      <c r="B257" s="478"/>
      <c r="C257" s="478"/>
      <c r="D257" s="478"/>
      <c r="E257" s="187">
        <f t="shared" si="3"/>
        <v>9</v>
      </c>
      <c r="F257" s="181">
        <v>0</v>
      </c>
      <c r="G257" s="181"/>
      <c r="H257" s="181">
        <v>1</v>
      </c>
      <c r="I257" s="181">
        <v>0</v>
      </c>
      <c r="J257" s="181">
        <v>1</v>
      </c>
      <c r="K257" s="186">
        <v>0</v>
      </c>
      <c r="L257" s="186"/>
      <c r="M257" s="181">
        <v>0</v>
      </c>
      <c r="N257" s="178"/>
      <c r="O257" s="181">
        <v>7</v>
      </c>
      <c r="P257" s="181"/>
    </row>
    <row r="258" spans="1:16" ht="22.5" customHeight="1" x14ac:dyDescent="0.2">
      <c r="A258" s="479" t="s">
        <v>56</v>
      </c>
      <c r="B258" s="479"/>
      <c r="C258" s="479"/>
      <c r="D258" s="479"/>
      <c r="E258" s="187">
        <f t="shared" si="3"/>
        <v>2</v>
      </c>
      <c r="F258" s="181">
        <v>1</v>
      </c>
      <c r="G258" s="181"/>
      <c r="H258" s="181">
        <v>0</v>
      </c>
      <c r="I258" s="181">
        <v>0</v>
      </c>
      <c r="J258" s="181">
        <v>0</v>
      </c>
      <c r="K258" s="186">
        <v>0</v>
      </c>
      <c r="L258" s="186"/>
      <c r="M258" s="181">
        <v>0</v>
      </c>
      <c r="N258" s="178"/>
      <c r="O258" s="181">
        <v>1</v>
      </c>
      <c r="P258" s="181"/>
    </row>
    <row r="259" spans="1:16" ht="23.25" customHeight="1" x14ac:dyDescent="0.2">
      <c r="A259" s="481" t="s">
        <v>692</v>
      </c>
      <c r="B259" s="481"/>
      <c r="C259" s="481"/>
      <c r="D259" s="481"/>
      <c r="E259" s="187">
        <f t="shared" si="3"/>
        <v>3</v>
      </c>
      <c r="F259" s="181">
        <f>SUM(F260:F260)</f>
        <v>0</v>
      </c>
      <c r="G259" s="181"/>
      <c r="H259" s="178">
        <f>SUM(H260:H260)</f>
        <v>0</v>
      </c>
      <c r="I259" s="178">
        <f>SUM(I260:I260)</f>
        <v>0</v>
      </c>
      <c r="J259" s="181">
        <f>SUM(J260:J260)</f>
        <v>0</v>
      </c>
      <c r="K259" s="186">
        <f>SUM(K260:K260)</f>
        <v>0</v>
      </c>
      <c r="L259" s="186"/>
      <c r="M259" s="181">
        <f>SUM(M260:M260)</f>
        <v>2</v>
      </c>
      <c r="N259" s="178"/>
      <c r="O259" s="181">
        <f>SUM(O260:O260)</f>
        <v>1</v>
      </c>
      <c r="P259" s="181"/>
    </row>
    <row r="260" spans="1:16" ht="23.25" customHeight="1" x14ac:dyDescent="0.2">
      <c r="A260" s="478" t="s">
        <v>57</v>
      </c>
      <c r="B260" s="478"/>
      <c r="C260" s="478"/>
      <c r="D260" s="478"/>
      <c r="E260" s="187">
        <f t="shared" si="3"/>
        <v>3</v>
      </c>
      <c r="F260" s="181">
        <v>0</v>
      </c>
      <c r="G260" s="181"/>
      <c r="H260" s="181">
        <v>0</v>
      </c>
      <c r="I260" s="181">
        <v>0</v>
      </c>
      <c r="J260" s="181">
        <v>0</v>
      </c>
      <c r="K260" s="186">
        <v>0</v>
      </c>
      <c r="L260" s="186"/>
      <c r="M260" s="181">
        <v>2</v>
      </c>
      <c r="N260" s="178"/>
      <c r="O260" s="181">
        <v>1</v>
      </c>
      <c r="P260" s="181"/>
    </row>
    <row r="261" spans="1:16" ht="23.25" customHeight="1" x14ac:dyDescent="0.2">
      <c r="A261" s="481" t="s">
        <v>693</v>
      </c>
      <c r="B261" s="481"/>
      <c r="C261" s="481"/>
      <c r="D261" s="481"/>
      <c r="E261" s="187">
        <f t="shared" si="3"/>
        <v>8</v>
      </c>
      <c r="F261" s="181">
        <f>SUM(F262:F263)</f>
        <v>0</v>
      </c>
      <c r="G261" s="181"/>
      <c r="H261" s="178">
        <f>SUM(H262:H263)</f>
        <v>0</v>
      </c>
      <c r="I261" s="178">
        <f>SUM(I262:I263)</f>
        <v>0</v>
      </c>
      <c r="J261" s="181">
        <f>SUM(J262:J263)</f>
        <v>0</v>
      </c>
      <c r="K261" s="186">
        <f>SUM(K262:K263)</f>
        <v>0</v>
      </c>
      <c r="L261" s="186"/>
      <c r="M261" s="181">
        <f>SUM(M262:M263)</f>
        <v>3</v>
      </c>
      <c r="N261" s="178"/>
      <c r="O261" s="181">
        <f>SUM(O262:O263)</f>
        <v>5</v>
      </c>
      <c r="P261" s="181"/>
    </row>
    <row r="262" spans="1:16" ht="23.25" customHeight="1" x14ac:dyDescent="0.2">
      <c r="A262" s="478" t="s">
        <v>57</v>
      </c>
      <c r="B262" s="478"/>
      <c r="C262" s="478"/>
      <c r="D262" s="478"/>
      <c r="E262" s="187">
        <f t="shared" si="3"/>
        <v>7</v>
      </c>
      <c r="F262" s="181">
        <v>0</v>
      </c>
      <c r="G262" s="181"/>
      <c r="H262" s="181">
        <v>0</v>
      </c>
      <c r="I262" s="181">
        <v>0</v>
      </c>
      <c r="J262" s="181">
        <v>0</v>
      </c>
      <c r="K262" s="186">
        <v>0</v>
      </c>
      <c r="L262" s="186"/>
      <c r="M262" s="181">
        <v>3</v>
      </c>
      <c r="N262" s="178"/>
      <c r="O262" s="181">
        <v>4</v>
      </c>
      <c r="P262" s="181"/>
    </row>
    <row r="263" spans="1:16" ht="22.5" customHeight="1" x14ac:dyDescent="0.2">
      <c r="A263" s="479" t="s">
        <v>56</v>
      </c>
      <c r="B263" s="479"/>
      <c r="C263" s="479"/>
      <c r="D263" s="479"/>
      <c r="E263" s="187">
        <f t="shared" si="3"/>
        <v>1</v>
      </c>
      <c r="F263" s="181">
        <v>0</v>
      </c>
      <c r="G263" s="181"/>
      <c r="H263" s="181">
        <v>0</v>
      </c>
      <c r="I263" s="181">
        <v>0</v>
      </c>
      <c r="J263" s="181">
        <v>0</v>
      </c>
      <c r="K263" s="186">
        <v>0</v>
      </c>
      <c r="L263" s="186"/>
      <c r="M263" s="181">
        <v>0</v>
      </c>
      <c r="N263" s="178"/>
      <c r="O263" s="181">
        <v>1</v>
      </c>
      <c r="P263" s="181"/>
    </row>
    <row r="264" spans="1:16" ht="23.25" customHeight="1" x14ac:dyDescent="0.2">
      <c r="A264" s="481" t="s">
        <v>503</v>
      </c>
      <c r="B264" s="481"/>
      <c r="C264" s="481"/>
      <c r="D264" s="481"/>
      <c r="E264" s="187">
        <f t="shared" si="3"/>
        <v>8</v>
      </c>
      <c r="F264" s="181">
        <f>SUM(F265:F265)</f>
        <v>1</v>
      </c>
      <c r="G264" s="181"/>
      <c r="H264" s="178">
        <f>SUM(H265:H265)</f>
        <v>1</v>
      </c>
      <c r="I264" s="178">
        <f>SUM(I265:I265)</f>
        <v>0</v>
      </c>
      <c r="J264" s="181">
        <f>SUM(J265:J265)</f>
        <v>0</v>
      </c>
      <c r="K264" s="186">
        <f>SUM(K265:K265)</f>
        <v>0</v>
      </c>
      <c r="L264" s="186"/>
      <c r="M264" s="181">
        <f>SUM(M265:M265)</f>
        <v>0</v>
      </c>
      <c r="N264" s="178"/>
      <c r="O264" s="181">
        <f>SUM(O265:O265)</f>
        <v>6</v>
      </c>
      <c r="P264" s="181"/>
    </row>
    <row r="265" spans="1:16" ht="23.25" customHeight="1" x14ac:dyDescent="0.2">
      <c r="A265" s="478" t="s">
        <v>57</v>
      </c>
      <c r="B265" s="478"/>
      <c r="C265" s="478"/>
      <c r="D265" s="478"/>
      <c r="E265" s="187">
        <f t="shared" ref="E265:E328" si="4">SUM(F265:O265)</f>
        <v>8</v>
      </c>
      <c r="F265" s="181">
        <v>1</v>
      </c>
      <c r="G265" s="181"/>
      <c r="H265" s="181">
        <v>1</v>
      </c>
      <c r="I265" s="181">
        <v>0</v>
      </c>
      <c r="J265" s="181">
        <v>0</v>
      </c>
      <c r="K265" s="186">
        <v>0</v>
      </c>
      <c r="L265" s="186"/>
      <c r="M265" s="181">
        <v>0</v>
      </c>
      <c r="N265" s="178"/>
      <c r="O265" s="181">
        <v>6</v>
      </c>
      <c r="P265" s="181"/>
    </row>
    <row r="266" spans="1:16" ht="23.25" customHeight="1" x14ac:dyDescent="0.2">
      <c r="A266" s="481" t="s">
        <v>694</v>
      </c>
      <c r="B266" s="481"/>
      <c r="C266" s="481"/>
      <c r="D266" s="481"/>
      <c r="E266" s="187">
        <f t="shared" si="4"/>
        <v>1</v>
      </c>
      <c r="F266" s="181">
        <f>SUM(F267:F267)</f>
        <v>0</v>
      </c>
      <c r="G266" s="181"/>
      <c r="H266" s="178">
        <f>SUM(H267:H267)</f>
        <v>0</v>
      </c>
      <c r="I266" s="178">
        <f>SUM(I267:I267)</f>
        <v>0</v>
      </c>
      <c r="J266" s="181">
        <f>SUM(J267:J267)</f>
        <v>0</v>
      </c>
      <c r="K266" s="186">
        <f>SUM(K267:K267)</f>
        <v>0</v>
      </c>
      <c r="L266" s="186"/>
      <c r="M266" s="181">
        <f>SUM(M267:M267)</f>
        <v>0</v>
      </c>
      <c r="N266" s="178"/>
      <c r="O266" s="181">
        <f>SUM(O267:O267)</f>
        <v>1</v>
      </c>
      <c r="P266" s="181"/>
    </row>
    <row r="267" spans="1:16" ht="23.25" customHeight="1" x14ac:dyDescent="0.2">
      <c r="A267" s="478" t="s">
        <v>57</v>
      </c>
      <c r="B267" s="478"/>
      <c r="C267" s="478"/>
      <c r="D267" s="478"/>
      <c r="E267" s="187">
        <f t="shared" si="4"/>
        <v>1</v>
      </c>
      <c r="F267" s="181">
        <v>0</v>
      </c>
      <c r="G267" s="181"/>
      <c r="H267" s="181">
        <v>0</v>
      </c>
      <c r="I267" s="181">
        <v>0</v>
      </c>
      <c r="J267" s="181">
        <v>0</v>
      </c>
      <c r="K267" s="186">
        <v>0</v>
      </c>
      <c r="L267" s="186"/>
      <c r="M267" s="181">
        <v>0</v>
      </c>
      <c r="N267" s="178"/>
      <c r="O267" s="181">
        <v>1</v>
      </c>
      <c r="P267" s="181"/>
    </row>
    <row r="268" spans="1:16" ht="23.25" customHeight="1" x14ac:dyDescent="0.2">
      <c r="A268" s="481" t="s">
        <v>502</v>
      </c>
      <c r="B268" s="481"/>
      <c r="C268" s="481"/>
      <c r="D268" s="481"/>
      <c r="E268" s="187">
        <f t="shared" si="4"/>
        <v>29</v>
      </c>
      <c r="F268" s="181">
        <f>SUM(F269:F271)</f>
        <v>1</v>
      </c>
      <c r="G268" s="181"/>
      <c r="H268" s="178">
        <f>SUM(H269:H271)</f>
        <v>1</v>
      </c>
      <c r="I268" s="178">
        <f>SUM(I269:I271)</f>
        <v>2</v>
      </c>
      <c r="J268" s="181">
        <f>SUM(J269:J271)</f>
        <v>0</v>
      </c>
      <c r="K268" s="186">
        <f>SUM(K269:K271)</f>
        <v>0</v>
      </c>
      <c r="L268" s="186"/>
      <c r="M268" s="181">
        <f>SUM(M269:M271)</f>
        <v>9</v>
      </c>
      <c r="N268" s="178"/>
      <c r="O268" s="181">
        <f>SUM(O269:O271)</f>
        <v>16</v>
      </c>
      <c r="P268" s="181"/>
    </row>
    <row r="269" spans="1:16" ht="23.25" customHeight="1" x14ac:dyDescent="0.2">
      <c r="A269" s="478" t="s">
        <v>57</v>
      </c>
      <c r="B269" s="478"/>
      <c r="C269" s="478"/>
      <c r="D269" s="478"/>
      <c r="E269" s="187">
        <f t="shared" si="4"/>
        <v>26</v>
      </c>
      <c r="F269" s="181">
        <v>0</v>
      </c>
      <c r="G269" s="181"/>
      <c r="H269" s="181">
        <v>1</v>
      </c>
      <c r="I269" s="181">
        <v>1</v>
      </c>
      <c r="J269" s="181">
        <v>0</v>
      </c>
      <c r="K269" s="186">
        <v>0</v>
      </c>
      <c r="L269" s="186"/>
      <c r="M269" s="181">
        <v>9</v>
      </c>
      <c r="N269" s="178"/>
      <c r="O269" s="181">
        <v>15</v>
      </c>
      <c r="P269" s="181"/>
    </row>
    <row r="270" spans="1:16" ht="22.5" customHeight="1" x14ac:dyDescent="0.2">
      <c r="A270" s="479" t="s">
        <v>56</v>
      </c>
      <c r="B270" s="479"/>
      <c r="C270" s="479"/>
      <c r="D270" s="479"/>
      <c r="E270" s="187">
        <f t="shared" si="4"/>
        <v>2</v>
      </c>
      <c r="F270" s="181">
        <v>1</v>
      </c>
      <c r="G270" s="181"/>
      <c r="H270" s="181">
        <v>0</v>
      </c>
      <c r="I270" s="181">
        <v>0</v>
      </c>
      <c r="J270" s="181">
        <v>0</v>
      </c>
      <c r="K270" s="186">
        <v>0</v>
      </c>
      <c r="L270" s="186"/>
      <c r="M270" s="181">
        <v>0</v>
      </c>
      <c r="N270" s="178"/>
      <c r="O270" s="181">
        <v>1</v>
      </c>
      <c r="P270" s="181"/>
    </row>
    <row r="271" spans="1:16" ht="22.5" customHeight="1" x14ac:dyDescent="0.2">
      <c r="A271" s="479" t="s">
        <v>55</v>
      </c>
      <c r="B271" s="479"/>
      <c r="C271" s="479"/>
      <c r="D271" s="479"/>
      <c r="E271" s="187">
        <f t="shared" si="4"/>
        <v>1</v>
      </c>
      <c r="F271" s="181">
        <v>0</v>
      </c>
      <c r="G271" s="181"/>
      <c r="H271" s="181">
        <v>0</v>
      </c>
      <c r="I271" s="181">
        <v>1</v>
      </c>
      <c r="J271" s="181">
        <v>0</v>
      </c>
      <c r="K271" s="186">
        <v>0</v>
      </c>
      <c r="L271" s="186"/>
      <c r="M271" s="181">
        <v>0</v>
      </c>
      <c r="N271" s="178"/>
      <c r="O271" s="181">
        <v>0</v>
      </c>
      <c r="P271" s="181"/>
    </row>
    <row r="272" spans="1:16" ht="23.25" customHeight="1" x14ac:dyDescent="0.2">
      <c r="A272" s="481" t="s">
        <v>501</v>
      </c>
      <c r="B272" s="481"/>
      <c r="C272" s="481"/>
      <c r="D272" s="481"/>
      <c r="E272" s="187">
        <f t="shared" si="4"/>
        <v>16</v>
      </c>
      <c r="F272" s="181">
        <f>SUM(F273:F274)</f>
        <v>1</v>
      </c>
      <c r="G272" s="181"/>
      <c r="H272" s="181">
        <f>SUM(H273:H274)</f>
        <v>1</v>
      </c>
      <c r="I272" s="178">
        <f>SUM(I273:I274)</f>
        <v>0</v>
      </c>
      <c r="J272" s="181">
        <f>SUM(J273:J274)</f>
        <v>0</v>
      </c>
      <c r="K272" s="186">
        <f>SUM(K273:K274)</f>
        <v>0</v>
      </c>
      <c r="L272" s="186"/>
      <c r="M272" s="181">
        <f>SUM(M273:M274)</f>
        <v>6</v>
      </c>
      <c r="N272" s="178"/>
      <c r="O272" s="181">
        <f>SUM(O273:O274)</f>
        <v>8</v>
      </c>
      <c r="P272" s="181"/>
    </row>
    <row r="273" spans="1:16" ht="23.25" customHeight="1" x14ac:dyDescent="0.2">
      <c r="A273" s="478" t="s">
        <v>57</v>
      </c>
      <c r="B273" s="478"/>
      <c r="C273" s="478"/>
      <c r="D273" s="478"/>
      <c r="E273" s="187">
        <f t="shared" si="4"/>
        <v>15</v>
      </c>
      <c r="F273" s="181">
        <v>1</v>
      </c>
      <c r="G273" s="181"/>
      <c r="H273" s="181">
        <v>1</v>
      </c>
      <c r="I273" s="181">
        <v>0</v>
      </c>
      <c r="J273" s="181">
        <v>0</v>
      </c>
      <c r="K273" s="186">
        <v>0</v>
      </c>
      <c r="L273" s="186"/>
      <c r="M273" s="181">
        <v>6</v>
      </c>
      <c r="N273" s="178"/>
      <c r="O273" s="181">
        <v>7</v>
      </c>
      <c r="P273" s="181"/>
    </row>
    <row r="274" spans="1:16" ht="22.5" customHeight="1" x14ac:dyDescent="0.2">
      <c r="A274" s="479" t="s">
        <v>56</v>
      </c>
      <c r="B274" s="479"/>
      <c r="C274" s="479"/>
      <c r="D274" s="479"/>
      <c r="E274" s="187">
        <f t="shared" si="4"/>
        <v>1</v>
      </c>
      <c r="F274" s="181">
        <v>0</v>
      </c>
      <c r="G274" s="181"/>
      <c r="H274" s="181">
        <v>0</v>
      </c>
      <c r="I274" s="181">
        <v>0</v>
      </c>
      <c r="J274" s="181">
        <v>0</v>
      </c>
      <c r="K274" s="186">
        <v>0</v>
      </c>
      <c r="L274" s="186"/>
      <c r="M274" s="181">
        <v>0</v>
      </c>
      <c r="N274" s="178"/>
      <c r="O274" s="181">
        <v>1</v>
      </c>
      <c r="P274" s="181"/>
    </row>
    <row r="275" spans="1:16" ht="23.25" customHeight="1" x14ac:dyDescent="0.2">
      <c r="A275" s="481" t="s">
        <v>695</v>
      </c>
      <c r="B275" s="481"/>
      <c r="C275" s="481"/>
      <c r="D275" s="481"/>
      <c r="E275" s="187">
        <f t="shared" si="4"/>
        <v>4</v>
      </c>
      <c r="F275" s="181">
        <f>SUM(F276:F276)</f>
        <v>0</v>
      </c>
      <c r="G275" s="181"/>
      <c r="H275" s="181">
        <f>SUM(H276:H276)</f>
        <v>0</v>
      </c>
      <c r="I275" s="181">
        <f>SUM(I276:I276)</f>
        <v>0</v>
      </c>
      <c r="J275" s="181">
        <f>SUM(J276:J276)</f>
        <v>0</v>
      </c>
      <c r="K275" s="181">
        <f>SUM(K276:K276)</f>
        <v>0</v>
      </c>
      <c r="L275" s="181"/>
      <c r="M275" s="181">
        <f>SUM(M276:M276)</f>
        <v>2</v>
      </c>
      <c r="N275" s="181"/>
      <c r="O275" s="181">
        <f>SUM(O276:O276)</f>
        <v>2</v>
      </c>
      <c r="P275" s="181"/>
    </row>
    <row r="276" spans="1:16" ht="23.25" customHeight="1" x14ac:dyDescent="0.2">
      <c r="A276" s="478" t="s">
        <v>57</v>
      </c>
      <c r="B276" s="478"/>
      <c r="C276" s="478"/>
      <c r="D276" s="478"/>
      <c r="E276" s="187">
        <f t="shared" si="4"/>
        <v>4</v>
      </c>
      <c r="F276" s="181">
        <v>0</v>
      </c>
      <c r="G276" s="181"/>
      <c r="H276" s="181">
        <v>0</v>
      </c>
      <c r="I276" s="181">
        <v>0</v>
      </c>
      <c r="J276" s="181">
        <v>0</v>
      </c>
      <c r="K276" s="186">
        <v>0</v>
      </c>
      <c r="L276" s="186"/>
      <c r="M276" s="181">
        <v>2</v>
      </c>
      <c r="N276" s="178"/>
      <c r="O276" s="181">
        <v>2</v>
      </c>
      <c r="P276" s="181"/>
    </row>
    <row r="277" spans="1:16" ht="23.25" customHeight="1" x14ac:dyDescent="0.2">
      <c r="A277" s="481" t="s">
        <v>500</v>
      </c>
      <c r="B277" s="481"/>
      <c r="C277" s="481"/>
      <c r="D277" s="481"/>
      <c r="E277" s="187">
        <f t="shared" si="4"/>
        <v>7</v>
      </c>
      <c r="F277" s="181">
        <f>SUM(F278:F278)</f>
        <v>0</v>
      </c>
      <c r="G277" s="181"/>
      <c r="H277" s="181">
        <f>SUM(H278:H278)</f>
        <v>0</v>
      </c>
      <c r="I277" s="181">
        <f>SUM(I278:I278)</f>
        <v>1</v>
      </c>
      <c r="J277" s="181">
        <f>SUM(J278:J278)</f>
        <v>0</v>
      </c>
      <c r="K277" s="181">
        <f>SUM(K278:K278)</f>
        <v>0</v>
      </c>
      <c r="L277" s="181"/>
      <c r="M277" s="181">
        <f>SUM(M278:M278)</f>
        <v>1</v>
      </c>
      <c r="N277" s="181"/>
      <c r="O277" s="181">
        <f>SUM(O278:O278)</f>
        <v>5</v>
      </c>
      <c r="P277" s="181"/>
    </row>
    <row r="278" spans="1:16" ht="23.25" customHeight="1" x14ac:dyDescent="0.2">
      <c r="A278" s="478" t="s">
        <v>57</v>
      </c>
      <c r="B278" s="478"/>
      <c r="C278" s="478"/>
      <c r="D278" s="478"/>
      <c r="E278" s="187">
        <f t="shared" si="4"/>
        <v>7</v>
      </c>
      <c r="F278" s="181">
        <v>0</v>
      </c>
      <c r="G278" s="181"/>
      <c r="H278" s="181">
        <v>0</v>
      </c>
      <c r="I278" s="181">
        <v>1</v>
      </c>
      <c r="J278" s="181">
        <v>0</v>
      </c>
      <c r="K278" s="186">
        <v>0</v>
      </c>
      <c r="L278" s="186"/>
      <c r="M278" s="181">
        <v>1</v>
      </c>
      <c r="N278" s="178"/>
      <c r="O278" s="181">
        <v>5</v>
      </c>
      <c r="P278" s="181"/>
    </row>
    <row r="279" spans="1:16" ht="34.5" customHeight="1" x14ac:dyDescent="0.2">
      <c r="A279" s="485" t="s">
        <v>499</v>
      </c>
      <c r="B279" s="481"/>
      <c r="C279" s="481"/>
      <c r="D279" s="481"/>
      <c r="E279" s="187">
        <f t="shared" si="4"/>
        <v>2</v>
      </c>
      <c r="F279" s="181">
        <f>SUM(F280:F281)</f>
        <v>0</v>
      </c>
      <c r="G279" s="181"/>
      <c r="H279" s="181">
        <f>SUM(H280:H281)</f>
        <v>0</v>
      </c>
      <c r="I279" s="178">
        <f>SUM(I280:I281)</f>
        <v>1</v>
      </c>
      <c r="J279" s="181">
        <f>SUM(J280:J281)</f>
        <v>0</v>
      </c>
      <c r="K279" s="186">
        <f>SUM(K280:K281)</f>
        <v>0</v>
      </c>
      <c r="L279" s="186"/>
      <c r="M279" s="181">
        <f>SUM(M280:M281)</f>
        <v>0</v>
      </c>
      <c r="N279" s="178"/>
      <c r="O279" s="181">
        <f>SUM(O280:O281)</f>
        <v>1</v>
      </c>
      <c r="P279" s="181"/>
    </row>
    <row r="280" spans="1:16" ht="23.25" customHeight="1" x14ac:dyDescent="0.2">
      <c r="A280" s="478" t="s">
        <v>57</v>
      </c>
      <c r="B280" s="478"/>
      <c r="C280" s="478"/>
      <c r="D280" s="478"/>
      <c r="E280" s="187">
        <f t="shared" si="4"/>
        <v>1</v>
      </c>
      <c r="F280" s="181">
        <v>0</v>
      </c>
      <c r="G280" s="181"/>
      <c r="H280" s="181">
        <v>0</v>
      </c>
      <c r="I280" s="181">
        <v>0</v>
      </c>
      <c r="J280" s="181">
        <v>0</v>
      </c>
      <c r="K280" s="186">
        <v>0</v>
      </c>
      <c r="L280" s="186"/>
      <c r="M280" s="181">
        <v>0</v>
      </c>
      <c r="N280" s="178"/>
      <c r="O280" s="181">
        <v>1</v>
      </c>
      <c r="P280" s="181"/>
    </row>
    <row r="281" spans="1:16" ht="22.5" customHeight="1" x14ac:dyDescent="0.2">
      <c r="A281" s="479" t="s">
        <v>56</v>
      </c>
      <c r="B281" s="479"/>
      <c r="C281" s="479"/>
      <c r="D281" s="479"/>
      <c r="E281" s="187">
        <f t="shared" si="4"/>
        <v>1</v>
      </c>
      <c r="F281" s="181">
        <v>0</v>
      </c>
      <c r="G281" s="181"/>
      <c r="H281" s="181">
        <v>0</v>
      </c>
      <c r="I281" s="181">
        <v>1</v>
      </c>
      <c r="J281" s="181">
        <v>0</v>
      </c>
      <c r="K281" s="186">
        <v>0</v>
      </c>
      <c r="L281" s="186"/>
      <c r="M281" s="181">
        <v>0</v>
      </c>
      <c r="N281" s="178"/>
      <c r="O281" s="181">
        <v>0</v>
      </c>
      <c r="P281" s="181"/>
    </row>
    <row r="282" spans="1:16" ht="23.25" customHeight="1" x14ac:dyDescent="0.2">
      <c r="A282" s="481" t="s">
        <v>498</v>
      </c>
      <c r="B282" s="481"/>
      <c r="C282" s="481"/>
      <c r="D282" s="481"/>
      <c r="E282" s="187">
        <f t="shared" si="4"/>
        <v>5</v>
      </c>
      <c r="F282" s="181">
        <f>SUM(F283:F284)</f>
        <v>0</v>
      </c>
      <c r="G282" s="181"/>
      <c r="H282" s="181">
        <f>SUM(H283:H284)</f>
        <v>0</v>
      </c>
      <c r="I282" s="178">
        <f>SUM(I283:I284)</f>
        <v>0</v>
      </c>
      <c r="J282" s="181">
        <f>SUM(J283:J284)</f>
        <v>0</v>
      </c>
      <c r="K282" s="186">
        <f>SUM(K283:K284)</f>
        <v>0</v>
      </c>
      <c r="L282" s="186"/>
      <c r="M282" s="181">
        <f>SUM(M283:M284)</f>
        <v>2</v>
      </c>
      <c r="N282" s="178"/>
      <c r="O282" s="181">
        <f>SUM(O283:O284)</f>
        <v>3</v>
      </c>
      <c r="P282" s="181"/>
    </row>
    <row r="283" spans="1:16" ht="23.25" customHeight="1" x14ac:dyDescent="0.2">
      <c r="A283" s="478" t="s">
        <v>57</v>
      </c>
      <c r="B283" s="478"/>
      <c r="C283" s="478"/>
      <c r="D283" s="478"/>
      <c r="E283" s="187">
        <f t="shared" si="4"/>
        <v>4</v>
      </c>
      <c r="F283" s="181">
        <v>0</v>
      </c>
      <c r="G283" s="181"/>
      <c r="H283" s="181">
        <v>0</v>
      </c>
      <c r="I283" s="181">
        <v>0</v>
      </c>
      <c r="J283" s="181">
        <v>0</v>
      </c>
      <c r="K283" s="186">
        <v>0</v>
      </c>
      <c r="L283" s="186"/>
      <c r="M283" s="181">
        <v>2</v>
      </c>
      <c r="N283" s="178"/>
      <c r="O283" s="181">
        <v>2</v>
      </c>
      <c r="P283" s="181"/>
    </row>
    <row r="284" spans="1:16" ht="22.5" customHeight="1" x14ac:dyDescent="0.2">
      <c r="A284" s="479" t="s">
        <v>56</v>
      </c>
      <c r="B284" s="479"/>
      <c r="C284" s="479"/>
      <c r="D284" s="479"/>
      <c r="E284" s="187">
        <f t="shared" si="4"/>
        <v>1</v>
      </c>
      <c r="F284" s="181">
        <v>0</v>
      </c>
      <c r="G284" s="181"/>
      <c r="H284" s="181">
        <v>0</v>
      </c>
      <c r="I284" s="181">
        <v>0</v>
      </c>
      <c r="J284" s="181">
        <v>0</v>
      </c>
      <c r="K284" s="186">
        <v>0</v>
      </c>
      <c r="L284" s="186"/>
      <c r="M284" s="181">
        <v>0</v>
      </c>
      <c r="N284" s="178"/>
      <c r="O284" s="181">
        <v>1</v>
      </c>
      <c r="P284" s="181"/>
    </row>
    <row r="285" spans="1:16" ht="23.25" customHeight="1" x14ac:dyDescent="0.2">
      <c r="A285" s="481" t="s">
        <v>696</v>
      </c>
      <c r="B285" s="481"/>
      <c r="C285" s="481"/>
      <c r="D285" s="481"/>
      <c r="E285" s="187">
        <f t="shared" si="4"/>
        <v>2</v>
      </c>
      <c r="F285" s="181">
        <f>SUM(F286:F286)</f>
        <v>0</v>
      </c>
      <c r="G285" s="181"/>
      <c r="H285" s="181">
        <f>SUM(H286:H286)</f>
        <v>0</v>
      </c>
      <c r="I285" s="178">
        <f>SUM(I286:I286)</f>
        <v>0</v>
      </c>
      <c r="J285" s="181">
        <f>SUM(J286:J286)</f>
        <v>0</v>
      </c>
      <c r="K285" s="186">
        <f>SUM(K286:K286)</f>
        <v>0</v>
      </c>
      <c r="L285" s="186"/>
      <c r="M285" s="181">
        <f>SUM(M286:M286)</f>
        <v>1</v>
      </c>
      <c r="N285" s="178"/>
      <c r="O285" s="181">
        <f>SUM(O286:O286)</f>
        <v>1</v>
      </c>
      <c r="P285" s="181"/>
    </row>
    <row r="286" spans="1:16" ht="23.25" customHeight="1" x14ac:dyDescent="0.2">
      <c r="A286" s="478" t="s">
        <v>57</v>
      </c>
      <c r="B286" s="478"/>
      <c r="C286" s="478"/>
      <c r="D286" s="478"/>
      <c r="E286" s="187">
        <f t="shared" si="4"/>
        <v>2</v>
      </c>
      <c r="F286" s="181">
        <v>0</v>
      </c>
      <c r="G286" s="181"/>
      <c r="H286" s="181">
        <v>0</v>
      </c>
      <c r="I286" s="181">
        <v>0</v>
      </c>
      <c r="J286" s="181">
        <v>0</v>
      </c>
      <c r="K286" s="186">
        <v>0</v>
      </c>
      <c r="L286" s="186"/>
      <c r="M286" s="181">
        <v>1</v>
      </c>
      <c r="N286" s="178"/>
      <c r="O286" s="181">
        <v>1</v>
      </c>
      <c r="P286" s="181"/>
    </row>
    <row r="287" spans="1:16" ht="23.25" customHeight="1" x14ac:dyDescent="0.2">
      <c r="A287" s="481" t="s">
        <v>497</v>
      </c>
      <c r="B287" s="481"/>
      <c r="C287" s="481"/>
      <c r="D287" s="481"/>
      <c r="E287" s="187">
        <f t="shared" si="4"/>
        <v>5</v>
      </c>
      <c r="F287" s="181">
        <f>SUM(F288:F289)</f>
        <v>1</v>
      </c>
      <c r="G287" s="181"/>
      <c r="H287" s="181">
        <f>SUM(H288:H289)</f>
        <v>1</v>
      </c>
      <c r="I287" s="178">
        <f>SUM(I288:I289)</f>
        <v>1</v>
      </c>
      <c r="J287" s="181">
        <f>SUM(J288:J289)</f>
        <v>0</v>
      </c>
      <c r="K287" s="186">
        <f>SUM(K288:K289)</f>
        <v>0</v>
      </c>
      <c r="L287" s="186"/>
      <c r="M287" s="181">
        <f>SUM(M288:M289)</f>
        <v>0</v>
      </c>
      <c r="N287" s="178"/>
      <c r="O287" s="181">
        <f>SUM(O288:O289)</f>
        <v>2</v>
      </c>
      <c r="P287" s="181"/>
    </row>
    <row r="288" spans="1:16" ht="23.25" customHeight="1" x14ac:dyDescent="0.2">
      <c r="A288" s="478" t="s">
        <v>57</v>
      </c>
      <c r="B288" s="478"/>
      <c r="C288" s="478"/>
      <c r="D288" s="478"/>
      <c r="E288" s="187">
        <f t="shared" si="4"/>
        <v>3</v>
      </c>
      <c r="F288" s="181">
        <v>1</v>
      </c>
      <c r="G288" s="181"/>
      <c r="H288" s="181">
        <v>1</v>
      </c>
      <c r="I288" s="181">
        <v>0</v>
      </c>
      <c r="J288" s="181">
        <v>0</v>
      </c>
      <c r="K288" s="186">
        <v>0</v>
      </c>
      <c r="L288" s="186"/>
      <c r="M288" s="181">
        <v>0</v>
      </c>
      <c r="N288" s="178"/>
      <c r="O288" s="181">
        <v>1</v>
      </c>
      <c r="P288" s="181"/>
    </row>
    <row r="289" spans="1:31" ht="22.5" customHeight="1" x14ac:dyDescent="0.2">
      <c r="A289" s="479" t="s">
        <v>56</v>
      </c>
      <c r="B289" s="479"/>
      <c r="C289" s="479"/>
      <c r="D289" s="479"/>
      <c r="E289" s="187">
        <f t="shared" si="4"/>
        <v>2</v>
      </c>
      <c r="F289" s="181">
        <v>0</v>
      </c>
      <c r="G289" s="181"/>
      <c r="H289" s="181">
        <v>0</v>
      </c>
      <c r="I289" s="181">
        <v>1</v>
      </c>
      <c r="J289" s="181">
        <v>0</v>
      </c>
      <c r="K289" s="186">
        <v>0</v>
      </c>
      <c r="L289" s="186"/>
      <c r="M289" s="181">
        <v>0</v>
      </c>
      <c r="N289" s="178"/>
      <c r="O289" s="181">
        <v>1</v>
      </c>
      <c r="P289" s="181"/>
      <c r="V289" s="187"/>
      <c r="W289" s="181"/>
      <c r="X289" s="181"/>
      <c r="Y289" s="181"/>
      <c r="Z289" s="181"/>
      <c r="AA289" s="186"/>
      <c r="AB289" s="186"/>
      <c r="AC289" s="181"/>
      <c r="AD289" s="178"/>
      <c r="AE289" s="181"/>
    </row>
    <row r="290" spans="1:31" ht="23.25" customHeight="1" x14ac:dyDescent="0.2">
      <c r="A290" s="481" t="s">
        <v>496</v>
      </c>
      <c r="B290" s="481"/>
      <c r="C290" s="481"/>
      <c r="D290" s="481"/>
      <c r="E290" s="187">
        <f t="shared" si="4"/>
        <v>7</v>
      </c>
      <c r="F290" s="181">
        <f>SUM(F291:F291)</f>
        <v>0</v>
      </c>
      <c r="G290" s="181"/>
      <c r="H290" s="181">
        <f>SUM(H291:H291)</f>
        <v>1</v>
      </c>
      <c r="I290" s="178">
        <f>SUM(I291:I291)</f>
        <v>0</v>
      </c>
      <c r="J290" s="181">
        <f>SUM(J291:J291)</f>
        <v>0</v>
      </c>
      <c r="K290" s="186">
        <f>SUM(K291:K291)</f>
        <v>0</v>
      </c>
      <c r="L290" s="186"/>
      <c r="M290" s="181">
        <f>SUM(M291:M291)</f>
        <v>2</v>
      </c>
      <c r="N290" s="178"/>
      <c r="O290" s="181">
        <f>SUM(O291:O291)</f>
        <v>4</v>
      </c>
      <c r="P290" s="181"/>
    </row>
    <row r="291" spans="1:31" ht="23.25" customHeight="1" x14ac:dyDescent="0.2">
      <c r="A291" s="478" t="s">
        <v>57</v>
      </c>
      <c r="B291" s="478"/>
      <c r="C291" s="478"/>
      <c r="D291" s="478"/>
      <c r="E291" s="187">
        <f t="shared" si="4"/>
        <v>7</v>
      </c>
      <c r="F291" s="181">
        <v>0</v>
      </c>
      <c r="G291" s="181"/>
      <c r="H291" s="181">
        <v>1</v>
      </c>
      <c r="I291" s="181">
        <v>0</v>
      </c>
      <c r="J291" s="181">
        <v>0</v>
      </c>
      <c r="K291" s="186">
        <v>0</v>
      </c>
      <c r="L291" s="186"/>
      <c r="M291" s="181">
        <v>2</v>
      </c>
      <c r="N291" s="178"/>
      <c r="O291" s="181">
        <v>4</v>
      </c>
      <c r="P291" s="181"/>
    </row>
    <row r="292" spans="1:31" ht="23.25" customHeight="1" x14ac:dyDescent="0.2">
      <c r="A292" s="481" t="s">
        <v>495</v>
      </c>
      <c r="B292" s="481"/>
      <c r="C292" s="481"/>
      <c r="D292" s="481"/>
      <c r="E292" s="187">
        <f t="shared" si="4"/>
        <v>9</v>
      </c>
      <c r="F292" s="181">
        <f>SUM(F293:F293)</f>
        <v>1</v>
      </c>
      <c r="G292" s="181"/>
      <c r="H292" s="181">
        <f>SUM(H293:H293)</f>
        <v>1</v>
      </c>
      <c r="I292" s="178">
        <f>SUM(I293:I293)</f>
        <v>1</v>
      </c>
      <c r="J292" s="181">
        <f>SUM(J293:J293)</f>
        <v>0</v>
      </c>
      <c r="K292" s="186">
        <f>SUM(K293:K293)</f>
        <v>0</v>
      </c>
      <c r="L292" s="186"/>
      <c r="M292" s="181">
        <f>SUM(M293:M293)</f>
        <v>2</v>
      </c>
      <c r="N292" s="178"/>
      <c r="O292" s="181">
        <f>SUM(O293:O293)</f>
        <v>4</v>
      </c>
      <c r="P292" s="181"/>
    </row>
    <row r="293" spans="1:31" ht="23.25" customHeight="1" x14ac:dyDescent="0.2">
      <c r="A293" s="478" t="s">
        <v>57</v>
      </c>
      <c r="B293" s="478"/>
      <c r="C293" s="478"/>
      <c r="D293" s="478"/>
      <c r="E293" s="187">
        <f t="shared" si="4"/>
        <v>9</v>
      </c>
      <c r="F293" s="181">
        <v>1</v>
      </c>
      <c r="G293" s="181"/>
      <c r="H293" s="181">
        <v>1</v>
      </c>
      <c r="I293" s="181">
        <v>1</v>
      </c>
      <c r="J293" s="181">
        <v>0</v>
      </c>
      <c r="K293" s="186">
        <v>0</v>
      </c>
      <c r="L293" s="186"/>
      <c r="M293" s="181">
        <v>2</v>
      </c>
      <c r="N293" s="178"/>
      <c r="O293" s="181">
        <v>4</v>
      </c>
      <c r="P293" s="181"/>
    </row>
    <row r="294" spans="1:31" ht="23.25" customHeight="1" x14ac:dyDescent="0.2">
      <c r="A294" s="481" t="s">
        <v>494</v>
      </c>
      <c r="B294" s="481"/>
      <c r="C294" s="481"/>
      <c r="D294" s="481"/>
      <c r="E294" s="187">
        <f t="shared" si="4"/>
        <v>2</v>
      </c>
      <c r="F294" s="181">
        <f>SUM(F295:F296)</f>
        <v>0</v>
      </c>
      <c r="G294" s="181"/>
      <c r="H294" s="181">
        <f>SUM(H295:H296)</f>
        <v>0</v>
      </c>
      <c r="I294" s="178">
        <f>SUM(I295:I296)</f>
        <v>0</v>
      </c>
      <c r="J294" s="181">
        <f>SUM(J295:J296)</f>
        <v>0</v>
      </c>
      <c r="K294" s="186">
        <f>SUM(K295:K296)</f>
        <v>0</v>
      </c>
      <c r="L294" s="186"/>
      <c r="M294" s="181">
        <f>SUM(M295:M296)</f>
        <v>0</v>
      </c>
      <c r="N294" s="178"/>
      <c r="O294" s="181">
        <f>SUM(O295:O296)</f>
        <v>2</v>
      </c>
      <c r="P294" s="181"/>
    </row>
    <row r="295" spans="1:31" ht="23.25" customHeight="1" x14ac:dyDescent="0.2">
      <c r="A295" s="478" t="s">
        <v>57</v>
      </c>
      <c r="B295" s="478"/>
      <c r="C295" s="478"/>
      <c r="D295" s="478"/>
      <c r="E295" s="187">
        <f t="shared" si="4"/>
        <v>1</v>
      </c>
      <c r="F295" s="181">
        <v>0</v>
      </c>
      <c r="G295" s="181"/>
      <c r="H295" s="181">
        <v>0</v>
      </c>
      <c r="I295" s="181">
        <v>0</v>
      </c>
      <c r="J295" s="181">
        <v>0</v>
      </c>
      <c r="K295" s="186">
        <v>0</v>
      </c>
      <c r="L295" s="186"/>
      <c r="M295" s="181">
        <v>0</v>
      </c>
      <c r="N295" s="178"/>
      <c r="O295" s="181">
        <v>1</v>
      </c>
      <c r="P295" s="181"/>
    </row>
    <row r="296" spans="1:31" ht="22.5" customHeight="1" x14ac:dyDescent="0.2">
      <c r="A296" s="479" t="s">
        <v>56</v>
      </c>
      <c r="B296" s="479"/>
      <c r="C296" s="479"/>
      <c r="D296" s="479"/>
      <c r="E296" s="187">
        <f t="shared" si="4"/>
        <v>1</v>
      </c>
      <c r="F296" s="181">
        <v>0</v>
      </c>
      <c r="G296" s="181"/>
      <c r="H296" s="181">
        <v>0</v>
      </c>
      <c r="I296" s="181">
        <v>0</v>
      </c>
      <c r="J296" s="181">
        <v>0</v>
      </c>
      <c r="K296" s="186">
        <v>0</v>
      </c>
      <c r="L296" s="186"/>
      <c r="M296" s="181">
        <v>0</v>
      </c>
      <c r="N296" s="178"/>
      <c r="O296" s="181">
        <v>1</v>
      </c>
      <c r="P296" s="181"/>
    </row>
    <row r="297" spans="1:31" ht="23.25" customHeight="1" x14ac:dyDescent="0.2">
      <c r="A297" s="481" t="s">
        <v>493</v>
      </c>
      <c r="B297" s="481"/>
      <c r="C297" s="481"/>
      <c r="D297" s="481"/>
      <c r="E297" s="187">
        <f t="shared" si="4"/>
        <v>7</v>
      </c>
      <c r="F297" s="181">
        <f>SUM(F298:F299)</f>
        <v>1</v>
      </c>
      <c r="G297" s="181"/>
      <c r="H297" s="181">
        <f>SUM(H298:H299)</f>
        <v>0</v>
      </c>
      <c r="I297" s="178">
        <f>SUM(I298:I299)</f>
        <v>0</v>
      </c>
      <c r="J297" s="181">
        <f>SUM(J298:J299)</f>
        <v>0</v>
      </c>
      <c r="K297" s="186">
        <f>SUM(K298:K299)</f>
        <v>0</v>
      </c>
      <c r="L297" s="186"/>
      <c r="M297" s="181">
        <f>SUM(M298:M299)</f>
        <v>3</v>
      </c>
      <c r="N297" s="178"/>
      <c r="O297" s="181">
        <f>SUM(O298:O299)</f>
        <v>3</v>
      </c>
      <c r="P297" s="181"/>
    </row>
    <row r="298" spans="1:31" ht="23.25" customHeight="1" x14ac:dyDescent="0.2">
      <c r="A298" s="478" t="s">
        <v>57</v>
      </c>
      <c r="B298" s="478"/>
      <c r="C298" s="478"/>
      <c r="D298" s="478"/>
      <c r="E298" s="187">
        <f t="shared" si="4"/>
        <v>6</v>
      </c>
      <c r="F298" s="181">
        <v>0</v>
      </c>
      <c r="G298" s="181"/>
      <c r="H298" s="181">
        <v>0</v>
      </c>
      <c r="I298" s="181">
        <v>0</v>
      </c>
      <c r="J298" s="181">
        <v>0</v>
      </c>
      <c r="K298" s="186">
        <v>0</v>
      </c>
      <c r="L298" s="186"/>
      <c r="M298" s="181">
        <v>3</v>
      </c>
      <c r="N298" s="178"/>
      <c r="O298" s="181">
        <v>3</v>
      </c>
      <c r="P298" s="181"/>
    </row>
    <row r="299" spans="1:31" ht="22.5" customHeight="1" x14ac:dyDescent="0.2">
      <c r="A299" s="479" t="s">
        <v>56</v>
      </c>
      <c r="B299" s="479"/>
      <c r="C299" s="479"/>
      <c r="D299" s="479"/>
      <c r="E299" s="187">
        <f t="shared" si="4"/>
        <v>1</v>
      </c>
      <c r="F299" s="181">
        <v>1</v>
      </c>
      <c r="G299" s="181"/>
      <c r="H299" s="181">
        <v>0</v>
      </c>
      <c r="I299" s="181">
        <v>0</v>
      </c>
      <c r="J299" s="181">
        <v>0</v>
      </c>
      <c r="K299" s="186">
        <v>0</v>
      </c>
      <c r="L299" s="186"/>
      <c r="M299" s="181">
        <v>0</v>
      </c>
      <c r="N299" s="178"/>
      <c r="O299" s="181">
        <v>0</v>
      </c>
      <c r="P299" s="181"/>
    </row>
    <row r="300" spans="1:31" ht="23.25" customHeight="1" x14ac:dyDescent="0.2">
      <c r="A300" s="481" t="s">
        <v>636</v>
      </c>
      <c r="B300" s="481"/>
      <c r="C300" s="481"/>
      <c r="D300" s="481"/>
      <c r="E300" s="187">
        <f t="shared" si="4"/>
        <v>11</v>
      </c>
      <c r="F300" s="181">
        <f>SUM(F301:F303)</f>
        <v>3</v>
      </c>
      <c r="G300" s="181"/>
      <c r="H300" s="181">
        <f>SUM(H301:H303)</f>
        <v>2</v>
      </c>
      <c r="I300" s="178">
        <f>SUM(I301:I303)</f>
        <v>0</v>
      </c>
      <c r="J300" s="181">
        <f>SUM(J301:J303)</f>
        <v>0</v>
      </c>
      <c r="K300" s="186">
        <f>SUM(K301:K303)</f>
        <v>0</v>
      </c>
      <c r="L300" s="186"/>
      <c r="M300" s="181">
        <f>SUM(M301:M303)</f>
        <v>2</v>
      </c>
      <c r="N300" s="178"/>
      <c r="O300" s="181">
        <f>SUM(O301:O303)</f>
        <v>4</v>
      </c>
      <c r="P300" s="181"/>
    </row>
    <row r="301" spans="1:31" ht="23.25" customHeight="1" x14ac:dyDescent="0.2">
      <c r="A301" s="478" t="s">
        <v>57</v>
      </c>
      <c r="B301" s="478"/>
      <c r="C301" s="478"/>
      <c r="D301" s="478"/>
      <c r="E301" s="187">
        <f t="shared" si="4"/>
        <v>8</v>
      </c>
      <c r="F301" s="181">
        <v>2</v>
      </c>
      <c r="G301" s="181"/>
      <c r="H301" s="181">
        <v>1</v>
      </c>
      <c r="I301" s="181">
        <v>0</v>
      </c>
      <c r="J301" s="181">
        <v>0</v>
      </c>
      <c r="K301" s="186">
        <v>0</v>
      </c>
      <c r="L301" s="186"/>
      <c r="M301" s="181">
        <v>2</v>
      </c>
      <c r="N301" s="178"/>
      <c r="O301" s="181">
        <v>3</v>
      </c>
      <c r="P301" s="181"/>
    </row>
    <row r="302" spans="1:31" ht="22.5" customHeight="1" x14ac:dyDescent="0.2">
      <c r="A302" s="479" t="s">
        <v>56</v>
      </c>
      <c r="B302" s="479"/>
      <c r="C302" s="479"/>
      <c r="D302" s="479"/>
      <c r="E302" s="187">
        <f t="shared" si="4"/>
        <v>2</v>
      </c>
      <c r="F302" s="181">
        <v>1</v>
      </c>
      <c r="G302" s="181"/>
      <c r="H302" s="181">
        <v>1</v>
      </c>
      <c r="I302" s="181">
        <v>0</v>
      </c>
      <c r="J302" s="181">
        <v>0</v>
      </c>
      <c r="K302" s="186">
        <v>0</v>
      </c>
      <c r="L302" s="186"/>
      <c r="M302" s="181">
        <v>0</v>
      </c>
      <c r="N302" s="178"/>
      <c r="O302" s="181">
        <v>0</v>
      </c>
      <c r="P302" s="181"/>
    </row>
    <row r="303" spans="1:31" ht="22.5" customHeight="1" x14ac:dyDescent="0.2">
      <c r="A303" s="479" t="s">
        <v>55</v>
      </c>
      <c r="B303" s="479"/>
      <c r="C303" s="479"/>
      <c r="D303" s="479"/>
      <c r="E303" s="187">
        <f t="shared" si="4"/>
        <v>1</v>
      </c>
      <c r="F303" s="181">
        <v>0</v>
      </c>
      <c r="G303" s="181"/>
      <c r="H303" s="181">
        <v>0</v>
      </c>
      <c r="I303" s="181">
        <v>0</v>
      </c>
      <c r="J303" s="181">
        <v>0</v>
      </c>
      <c r="K303" s="186">
        <v>0</v>
      </c>
      <c r="L303" s="186"/>
      <c r="M303" s="181">
        <v>0</v>
      </c>
      <c r="N303" s="178"/>
      <c r="O303" s="181">
        <v>1</v>
      </c>
      <c r="P303" s="181"/>
    </row>
    <row r="304" spans="1:31" ht="23.25" customHeight="1" x14ac:dyDescent="0.2">
      <c r="A304" s="481" t="s">
        <v>492</v>
      </c>
      <c r="B304" s="481"/>
      <c r="C304" s="481"/>
      <c r="D304" s="481"/>
      <c r="E304" s="187">
        <f t="shared" si="4"/>
        <v>2</v>
      </c>
      <c r="F304" s="181">
        <f>SUM(F305:F305)</f>
        <v>1</v>
      </c>
      <c r="G304" s="181"/>
      <c r="H304" s="181">
        <f>SUM(H305:H305)</f>
        <v>0</v>
      </c>
      <c r="I304" s="181">
        <f>SUM(I305:I305)</f>
        <v>0</v>
      </c>
      <c r="J304" s="181">
        <f>SUM(J305:J305)</f>
        <v>0</v>
      </c>
      <c r="K304" s="181">
        <f>SUM(K305:K305)</f>
        <v>0</v>
      </c>
      <c r="L304" s="181"/>
      <c r="M304" s="181">
        <f>SUM(M305:M305)</f>
        <v>0</v>
      </c>
      <c r="N304" s="181"/>
      <c r="O304" s="181">
        <f>SUM(O305:O305)</f>
        <v>1</v>
      </c>
      <c r="P304" s="181"/>
    </row>
    <row r="305" spans="1:16" ht="23.25" customHeight="1" x14ac:dyDescent="0.2">
      <c r="A305" s="478" t="s">
        <v>57</v>
      </c>
      <c r="B305" s="478"/>
      <c r="C305" s="478"/>
      <c r="D305" s="478"/>
      <c r="E305" s="187">
        <f t="shared" si="4"/>
        <v>2</v>
      </c>
      <c r="F305" s="181">
        <v>1</v>
      </c>
      <c r="G305" s="181"/>
      <c r="H305" s="181">
        <v>0</v>
      </c>
      <c r="I305" s="181">
        <v>0</v>
      </c>
      <c r="J305" s="181">
        <v>0</v>
      </c>
      <c r="K305" s="186">
        <v>0</v>
      </c>
      <c r="L305" s="186"/>
      <c r="M305" s="181">
        <v>0</v>
      </c>
      <c r="N305" s="178"/>
      <c r="O305" s="181">
        <v>1</v>
      </c>
      <c r="P305" s="181"/>
    </row>
    <row r="306" spans="1:16" ht="23.25" customHeight="1" x14ac:dyDescent="0.2">
      <c r="A306" s="481" t="s">
        <v>491</v>
      </c>
      <c r="B306" s="481"/>
      <c r="C306" s="481"/>
      <c r="D306" s="481"/>
      <c r="E306" s="187">
        <f t="shared" si="4"/>
        <v>1</v>
      </c>
      <c r="F306" s="181">
        <f>SUM(F307:F307)</f>
        <v>0</v>
      </c>
      <c r="G306" s="181"/>
      <c r="H306" s="181">
        <f>SUM(H307:H307)</f>
        <v>0</v>
      </c>
      <c r="I306" s="181">
        <f>SUM(I307:I307)</f>
        <v>0</v>
      </c>
      <c r="J306" s="181">
        <f>SUM(J307:J307)</f>
        <v>0</v>
      </c>
      <c r="K306" s="181">
        <f>SUM(K307:K307)</f>
        <v>0</v>
      </c>
      <c r="L306" s="181"/>
      <c r="M306" s="181">
        <f>SUM(M307:M307)</f>
        <v>0</v>
      </c>
      <c r="N306" s="181"/>
      <c r="O306" s="181">
        <f>SUM(O307:O307)</f>
        <v>1</v>
      </c>
      <c r="P306" s="181"/>
    </row>
    <row r="307" spans="1:16" ht="23.25" customHeight="1" x14ac:dyDescent="0.2">
      <c r="A307" s="478" t="s">
        <v>57</v>
      </c>
      <c r="B307" s="478"/>
      <c r="C307" s="478"/>
      <c r="D307" s="478"/>
      <c r="E307" s="187">
        <f t="shared" si="4"/>
        <v>1</v>
      </c>
      <c r="F307" s="181">
        <v>0</v>
      </c>
      <c r="G307" s="181"/>
      <c r="H307" s="181">
        <v>0</v>
      </c>
      <c r="I307" s="181">
        <v>0</v>
      </c>
      <c r="J307" s="181">
        <v>0</v>
      </c>
      <c r="K307" s="186">
        <v>0</v>
      </c>
      <c r="L307" s="186"/>
      <c r="M307" s="181">
        <v>0</v>
      </c>
      <c r="N307" s="178"/>
      <c r="O307" s="181">
        <v>1</v>
      </c>
      <c r="P307" s="181"/>
    </row>
    <row r="308" spans="1:16" ht="23.25" customHeight="1" x14ac:dyDescent="0.2">
      <c r="A308" s="481" t="s">
        <v>490</v>
      </c>
      <c r="B308" s="481"/>
      <c r="C308" s="481"/>
      <c r="D308" s="481"/>
      <c r="E308" s="187">
        <f t="shared" si="4"/>
        <v>11</v>
      </c>
      <c r="F308" s="181">
        <f>SUM(F309:F310)</f>
        <v>0</v>
      </c>
      <c r="G308" s="181"/>
      <c r="H308" s="181">
        <f>SUM(H309:H310)</f>
        <v>1</v>
      </c>
      <c r="I308" s="178">
        <f>SUM(I309:I310)</f>
        <v>0</v>
      </c>
      <c r="J308" s="181">
        <f>SUM(J309:J310)</f>
        <v>0</v>
      </c>
      <c r="K308" s="186">
        <f>SUM(K309:K310)</f>
        <v>0</v>
      </c>
      <c r="L308" s="186"/>
      <c r="M308" s="181">
        <f>SUM(M309:M310)</f>
        <v>4</v>
      </c>
      <c r="N308" s="178"/>
      <c r="O308" s="181">
        <f>SUM(O309:O310)</f>
        <v>6</v>
      </c>
      <c r="P308" s="181"/>
    </row>
    <row r="309" spans="1:16" ht="23.25" customHeight="1" x14ac:dyDescent="0.2">
      <c r="A309" s="478" t="s">
        <v>57</v>
      </c>
      <c r="B309" s="478"/>
      <c r="C309" s="478"/>
      <c r="D309" s="478"/>
      <c r="E309" s="187">
        <f t="shared" si="4"/>
        <v>10</v>
      </c>
      <c r="F309" s="181">
        <v>0</v>
      </c>
      <c r="G309" s="181"/>
      <c r="H309" s="181">
        <v>1</v>
      </c>
      <c r="I309" s="181">
        <v>0</v>
      </c>
      <c r="J309" s="181">
        <v>0</v>
      </c>
      <c r="K309" s="186">
        <v>0</v>
      </c>
      <c r="L309" s="186"/>
      <c r="M309" s="181">
        <v>4</v>
      </c>
      <c r="N309" s="178"/>
      <c r="O309" s="181">
        <v>5</v>
      </c>
      <c r="P309" s="181"/>
    </row>
    <row r="310" spans="1:16" ht="22.5" customHeight="1" x14ac:dyDescent="0.2">
      <c r="A310" s="479" t="s">
        <v>56</v>
      </c>
      <c r="B310" s="479"/>
      <c r="C310" s="479"/>
      <c r="D310" s="479"/>
      <c r="E310" s="187">
        <f t="shared" si="4"/>
        <v>1</v>
      </c>
      <c r="F310" s="181">
        <v>0</v>
      </c>
      <c r="G310" s="181"/>
      <c r="H310" s="181">
        <v>0</v>
      </c>
      <c r="I310" s="181">
        <v>0</v>
      </c>
      <c r="J310" s="181">
        <v>0</v>
      </c>
      <c r="K310" s="186">
        <v>0</v>
      </c>
      <c r="L310" s="186"/>
      <c r="M310" s="181">
        <v>0</v>
      </c>
      <c r="N310" s="178"/>
      <c r="O310" s="181">
        <v>1</v>
      </c>
      <c r="P310" s="181"/>
    </row>
    <row r="311" spans="1:16" ht="23.25" customHeight="1" x14ac:dyDescent="0.2">
      <c r="A311" s="481" t="s">
        <v>489</v>
      </c>
      <c r="B311" s="481"/>
      <c r="C311" s="481"/>
      <c r="D311" s="481"/>
      <c r="E311" s="187">
        <f t="shared" si="4"/>
        <v>4</v>
      </c>
      <c r="F311" s="181">
        <f>SUM(F312:F312)</f>
        <v>0</v>
      </c>
      <c r="G311" s="181"/>
      <c r="H311" s="181">
        <f>SUM(H312:H312)</f>
        <v>0</v>
      </c>
      <c r="I311" s="178">
        <f>SUM(I312:I312)</f>
        <v>0</v>
      </c>
      <c r="J311" s="181">
        <f>SUM(J312:J312)</f>
        <v>0</v>
      </c>
      <c r="K311" s="186">
        <f>SUM(K312:K312)</f>
        <v>0</v>
      </c>
      <c r="L311" s="186"/>
      <c r="M311" s="181">
        <f>SUM(M312:M312)</f>
        <v>2</v>
      </c>
      <c r="N311" s="178"/>
      <c r="O311" s="181">
        <f>SUM(O312:O312)</f>
        <v>2</v>
      </c>
      <c r="P311" s="181"/>
    </row>
    <row r="312" spans="1:16" ht="23.25" customHeight="1" x14ac:dyDescent="0.2">
      <c r="A312" s="478" t="s">
        <v>57</v>
      </c>
      <c r="B312" s="478"/>
      <c r="C312" s="478"/>
      <c r="D312" s="478"/>
      <c r="E312" s="187">
        <f t="shared" si="4"/>
        <v>4</v>
      </c>
      <c r="F312" s="181">
        <v>0</v>
      </c>
      <c r="G312" s="181"/>
      <c r="H312" s="181">
        <v>0</v>
      </c>
      <c r="I312" s="181">
        <v>0</v>
      </c>
      <c r="J312" s="181">
        <v>0</v>
      </c>
      <c r="K312" s="186">
        <v>0</v>
      </c>
      <c r="L312" s="186"/>
      <c r="M312" s="181">
        <v>2</v>
      </c>
      <c r="N312" s="178"/>
      <c r="O312" s="181">
        <v>2</v>
      </c>
      <c r="P312" s="181"/>
    </row>
    <row r="313" spans="1:16" ht="23.25" customHeight="1" x14ac:dyDescent="0.2">
      <c r="A313" s="481" t="s">
        <v>488</v>
      </c>
      <c r="B313" s="481"/>
      <c r="C313" s="481"/>
      <c r="D313" s="481"/>
      <c r="E313" s="187">
        <f t="shared" si="4"/>
        <v>28</v>
      </c>
      <c r="F313" s="181">
        <f>SUM(F314:F315)</f>
        <v>2</v>
      </c>
      <c r="G313" s="181"/>
      <c r="H313" s="178">
        <f>SUM(H314:H315)</f>
        <v>1</v>
      </c>
      <c r="I313" s="178">
        <f>SUM(I314:I315)</f>
        <v>2</v>
      </c>
      <c r="J313" s="181">
        <f>SUM(J314:J315)</f>
        <v>0</v>
      </c>
      <c r="K313" s="186">
        <f>SUM(K314:K315)</f>
        <v>0</v>
      </c>
      <c r="L313" s="186"/>
      <c r="M313" s="181">
        <f>SUM(M314:M315)</f>
        <v>1</v>
      </c>
      <c r="N313" s="178"/>
      <c r="O313" s="181">
        <f>SUM(O314:O315)</f>
        <v>22</v>
      </c>
      <c r="P313" s="181"/>
    </row>
    <row r="314" spans="1:16" ht="23.25" customHeight="1" x14ac:dyDescent="0.2">
      <c r="A314" s="478" t="s">
        <v>57</v>
      </c>
      <c r="B314" s="478"/>
      <c r="C314" s="478"/>
      <c r="D314" s="478"/>
      <c r="E314" s="187">
        <f t="shared" si="4"/>
        <v>26</v>
      </c>
      <c r="F314" s="181">
        <v>1</v>
      </c>
      <c r="G314" s="181"/>
      <c r="H314" s="181">
        <v>1</v>
      </c>
      <c r="I314" s="181">
        <v>2</v>
      </c>
      <c r="J314" s="181">
        <v>0</v>
      </c>
      <c r="K314" s="186">
        <v>0</v>
      </c>
      <c r="L314" s="186"/>
      <c r="M314" s="181">
        <v>1</v>
      </c>
      <c r="N314" s="178"/>
      <c r="O314" s="181">
        <v>21</v>
      </c>
      <c r="P314" s="181"/>
    </row>
    <row r="315" spans="1:16" ht="22.5" customHeight="1" x14ac:dyDescent="0.2">
      <c r="A315" s="479" t="s">
        <v>56</v>
      </c>
      <c r="B315" s="479"/>
      <c r="C315" s="479"/>
      <c r="D315" s="479"/>
      <c r="E315" s="187">
        <f t="shared" si="4"/>
        <v>2</v>
      </c>
      <c r="F315" s="181">
        <v>1</v>
      </c>
      <c r="G315" s="181"/>
      <c r="H315" s="181">
        <v>0</v>
      </c>
      <c r="I315" s="181">
        <v>0</v>
      </c>
      <c r="J315" s="181">
        <v>0</v>
      </c>
      <c r="K315" s="186">
        <v>0</v>
      </c>
      <c r="L315" s="186"/>
      <c r="M315" s="181">
        <v>0</v>
      </c>
      <c r="N315" s="178"/>
      <c r="O315" s="181">
        <v>1</v>
      </c>
      <c r="P315" s="181"/>
    </row>
    <row r="316" spans="1:16" ht="23.25" customHeight="1" x14ac:dyDescent="0.2">
      <c r="A316" s="481" t="s">
        <v>487</v>
      </c>
      <c r="B316" s="481"/>
      <c r="C316" s="481"/>
      <c r="D316" s="481"/>
      <c r="E316" s="187">
        <f t="shared" si="4"/>
        <v>38</v>
      </c>
      <c r="F316" s="181">
        <f>SUM(F317:F318)</f>
        <v>1</v>
      </c>
      <c r="G316" s="181"/>
      <c r="H316" s="181">
        <f>SUM(H317:H318)</f>
        <v>1</v>
      </c>
      <c r="I316" s="178">
        <f>SUM(I317:I318)</f>
        <v>1</v>
      </c>
      <c r="J316" s="181">
        <f>SUM(J317:J318)</f>
        <v>0</v>
      </c>
      <c r="K316" s="186">
        <f>SUM(K317:K318)</f>
        <v>0</v>
      </c>
      <c r="L316" s="186"/>
      <c r="M316" s="181">
        <f>SUM(M317:M318)</f>
        <v>22</v>
      </c>
      <c r="N316" s="178"/>
      <c r="O316" s="181">
        <f>SUM(O317:O318)</f>
        <v>13</v>
      </c>
      <c r="P316" s="181"/>
    </row>
    <row r="317" spans="1:16" ht="23.25" customHeight="1" x14ac:dyDescent="0.2">
      <c r="A317" s="478" t="s">
        <v>57</v>
      </c>
      <c r="B317" s="478"/>
      <c r="C317" s="478"/>
      <c r="D317" s="478"/>
      <c r="E317" s="187">
        <f t="shared" si="4"/>
        <v>36</v>
      </c>
      <c r="F317" s="181">
        <v>1</v>
      </c>
      <c r="G317" s="181"/>
      <c r="H317" s="181">
        <v>1</v>
      </c>
      <c r="I317" s="181">
        <v>1</v>
      </c>
      <c r="J317" s="181">
        <v>0</v>
      </c>
      <c r="K317" s="186">
        <v>0</v>
      </c>
      <c r="L317" s="186"/>
      <c r="M317" s="181">
        <v>21</v>
      </c>
      <c r="N317" s="178"/>
      <c r="O317" s="181">
        <v>12</v>
      </c>
      <c r="P317" s="181"/>
    </row>
    <row r="318" spans="1:16" ht="22.5" customHeight="1" x14ac:dyDescent="0.2">
      <c r="A318" s="479" t="s">
        <v>56</v>
      </c>
      <c r="B318" s="479"/>
      <c r="C318" s="479"/>
      <c r="D318" s="479"/>
      <c r="E318" s="187">
        <f t="shared" si="4"/>
        <v>2</v>
      </c>
      <c r="F318" s="181">
        <v>0</v>
      </c>
      <c r="G318" s="181"/>
      <c r="H318" s="181">
        <v>0</v>
      </c>
      <c r="I318" s="181">
        <v>0</v>
      </c>
      <c r="J318" s="181">
        <v>0</v>
      </c>
      <c r="K318" s="186">
        <v>0</v>
      </c>
      <c r="L318" s="186"/>
      <c r="M318" s="181">
        <v>1</v>
      </c>
      <c r="N318" s="178"/>
      <c r="O318" s="181">
        <v>1</v>
      </c>
      <c r="P318" s="181"/>
    </row>
    <row r="319" spans="1:16" ht="23.25" customHeight="1" x14ac:dyDescent="0.2">
      <c r="A319" s="481" t="s">
        <v>486</v>
      </c>
      <c r="B319" s="481"/>
      <c r="C319" s="481"/>
      <c r="D319" s="481"/>
      <c r="E319" s="187">
        <f t="shared" si="4"/>
        <v>11</v>
      </c>
      <c r="F319" s="181">
        <f>SUM(F320:F320)</f>
        <v>1</v>
      </c>
      <c r="G319" s="181"/>
      <c r="H319" s="181">
        <f>SUM(H320:H320)</f>
        <v>1</v>
      </c>
      <c r="I319" s="178">
        <f>SUM(I320:I320)</f>
        <v>0</v>
      </c>
      <c r="J319" s="181">
        <f>SUM(J320:J320)</f>
        <v>0</v>
      </c>
      <c r="K319" s="186">
        <f>SUM(K320:K320)</f>
        <v>0</v>
      </c>
      <c r="L319" s="186"/>
      <c r="M319" s="181">
        <f>SUM(M320:M320)</f>
        <v>4</v>
      </c>
      <c r="N319" s="178"/>
      <c r="O319" s="181">
        <f>SUM(O320:O320)</f>
        <v>5</v>
      </c>
      <c r="P319" s="181"/>
    </row>
    <row r="320" spans="1:16" ht="23.25" customHeight="1" x14ac:dyDescent="0.2">
      <c r="A320" s="478" t="s">
        <v>57</v>
      </c>
      <c r="B320" s="478"/>
      <c r="C320" s="478"/>
      <c r="D320" s="478"/>
      <c r="E320" s="187">
        <f t="shared" si="4"/>
        <v>11</v>
      </c>
      <c r="F320" s="181">
        <v>1</v>
      </c>
      <c r="G320" s="181"/>
      <c r="H320" s="181">
        <v>1</v>
      </c>
      <c r="I320" s="181">
        <v>0</v>
      </c>
      <c r="J320" s="181">
        <v>0</v>
      </c>
      <c r="K320" s="186">
        <v>0</v>
      </c>
      <c r="L320" s="186"/>
      <c r="M320" s="181">
        <v>4</v>
      </c>
      <c r="N320" s="178"/>
      <c r="O320" s="181">
        <v>5</v>
      </c>
      <c r="P320" s="181"/>
    </row>
    <row r="321" spans="1:16" ht="23.25" customHeight="1" x14ac:dyDescent="0.2">
      <c r="A321" s="486" t="s">
        <v>485</v>
      </c>
      <c r="B321" s="486"/>
      <c r="C321" s="486"/>
      <c r="D321" s="486"/>
      <c r="E321" s="187">
        <f t="shared" si="4"/>
        <v>7</v>
      </c>
      <c r="F321" s="181">
        <f>SUM(F322:F322)</f>
        <v>1</v>
      </c>
      <c r="G321" s="181"/>
      <c r="H321" s="181">
        <f>SUM(H322:H322)</f>
        <v>0</v>
      </c>
      <c r="I321" s="178">
        <f>SUM(I322:I322)</f>
        <v>0</v>
      </c>
      <c r="J321" s="181">
        <f>SUM(J322:J322)</f>
        <v>0</v>
      </c>
      <c r="K321" s="186">
        <f>SUM(K322:K322)</f>
        <v>0</v>
      </c>
      <c r="L321" s="186"/>
      <c r="M321" s="181">
        <f>SUM(M322:M322)</f>
        <v>3</v>
      </c>
      <c r="N321" s="178"/>
      <c r="O321" s="181">
        <f>SUM(O322:O322)</f>
        <v>3</v>
      </c>
      <c r="P321" s="181"/>
    </row>
    <row r="322" spans="1:16" ht="23.25" customHeight="1" x14ac:dyDescent="0.2">
      <c r="A322" s="478" t="s">
        <v>57</v>
      </c>
      <c r="B322" s="478"/>
      <c r="C322" s="478"/>
      <c r="D322" s="478"/>
      <c r="E322" s="187">
        <f t="shared" si="4"/>
        <v>7</v>
      </c>
      <c r="F322" s="181">
        <v>1</v>
      </c>
      <c r="G322" s="181"/>
      <c r="H322" s="181">
        <v>0</v>
      </c>
      <c r="I322" s="181">
        <v>0</v>
      </c>
      <c r="J322" s="181">
        <v>0</v>
      </c>
      <c r="K322" s="186">
        <v>0</v>
      </c>
      <c r="L322" s="186"/>
      <c r="M322" s="181">
        <v>3</v>
      </c>
      <c r="N322" s="178"/>
      <c r="O322" s="181">
        <v>3</v>
      </c>
      <c r="P322" s="181"/>
    </row>
    <row r="323" spans="1:16" ht="23.25" customHeight="1" x14ac:dyDescent="0.2">
      <c r="A323" s="481" t="s">
        <v>484</v>
      </c>
      <c r="B323" s="481"/>
      <c r="C323" s="481"/>
      <c r="D323" s="481"/>
      <c r="E323" s="187">
        <f t="shared" si="4"/>
        <v>12</v>
      </c>
      <c r="F323" s="181">
        <f>SUM(F324:F325)</f>
        <v>1</v>
      </c>
      <c r="G323" s="181"/>
      <c r="H323" s="181">
        <f>SUM(H324:H325)</f>
        <v>1</v>
      </c>
      <c r="I323" s="178">
        <f>SUM(I324:I325)</f>
        <v>0</v>
      </c>
      <c r="J323" s="181">
        <f>SUM(J324:J325)</f>
        <v>1</v>
      </c>
      <c r="K323" s="186">
        <f>SUM(K324:K325)</f>
        <v>0</v>
      </c>
      <c r="L323" s="186"/>
      <c r="M323" s="181">
        <f>SUM(M324:M325)</f>
        <v>4</v>
      </c>
      <c r="N323" s="178"/>
      <c r="O323" s="181">
        <f>SUM(O324:O325)</f>
        <v>5</v>
      </c>
      <c r="P323" s="181"/>
    </row>
    <row r="324" spans="1:16" ht="23.25" customHeight="1" x14ac:dyDescent="0.2">
      <c r="A324" s="478" t="s">
        <v>57</v>
      </c>
      <c r="B324" s="478"/>
      <c r="C324" s="478"/>
      <c r="D324" s="478"/>
      <c r="E324" s="187">
        <f t="shared" si="4"/>
        <v>11</v>
      </c>
      <c r="F324" s="181">
        <v>1</v>
      </c>
      <c r="G324" s="181"/>
      <c r="H324" s="181">
        <v>1</v>
      </c>
      <c r="I324" s="181">
        <v>0</v>
      </c>
      <c r="J324" s="181">
        <v>1</v>
      </c>
      <c r="K324" s="186">
        <v>0</v>
      </c>
      <c r="L324" s="186"/>
      <c r="M324" s="181">
        <v>4</v>
      </c>
      <c r="N324" s="178"/>
      <c r="O324" s="181">
        <v>4</v>
      </c>
      <c r="P324" s="181"/>
    </row>
    <row r="325" spans="1:16" ht="22.5" customHeight="1" x14ac:dyDescent="0.2">
      <c r="A325" s="479" t="s">
        <v>56</v>
      </c>
      <c r="B325" s="479"/>
      <c r="C325" s="479"/>
      <c r="D325" s="479"/>
      <c r="E325" s="187">
        <f t="shared" si="4"/>
        <v>1</v>
      </c>
      <c r="F325" s="181">
        <v>0</v>
      </c>
      <c r="G325" s="181"/>
      <c r="H325" s="181">
        <v>0</v>
      </c>
      <c r="I325" s="181">
        <v>0</v>
      </c>
      <c r="J325" s="181">
        <v>0</v>
      </c>
      <c r="K325" s="186">
        <v>0</v>
      </c>
      <c r="L325" s="186"/>
      <c r="M325" s="181">
        <v>0</v>
      </c>
      <c r="N325" s="178"/>
      <c r="O325" s="181">
        <v>1</v>
      </c>
      <c r="P325" s="181"/>
    </row>
    <row r="326" spans="1:16" ht="23.25" customHeight="1" x14ac:dyDescent="0.2">
      <c r="A326" s="481" t="s">
        <v>483</v>
      </c>
      <c r="B326" s="481"/>
      <c r="C326" s="481"/>
      <c r="D326" s="481"/>
      <c r="E326" s="187">
        <f t="shared" si="4"/>
        <v>10</v>
      </c>
      <c r="F326" s="181">
        <f>SUM(F327:F328)</f>
        <v>1</v>
      </c>
      <c r="G326" s="181"/>
      <c r="H326" s="181">
        <f>SUM(H327:H328)</f>
        <v>1</v>
      </c>
      <c r="I326" s="181">
        <f>SUM(I327:I328)</f>
        <v>0</v>
      </c>
      <c r="J326" s="181">
        <f>SUM(J327:J328)</f>
        <v>0</v>
      </c>
      <c r="K326" s="181">
        <f>SUM(K327:K328)</f>
        <v>0</v>
      </c>
      <c r="L326" s="186"/>
      <c r="M326" s="181">
        <f>SUM(M327:M328)</f>
        <v>3</v>
      </c>
      <c r="N326" s="178"/>
      <c r="O326" s="181">
        <f>SUM(O327:O328)</f>
        <v>5</v>
      </c>
      <c r="P326" s="181"/>
    </row>
    <row r="327" spans="1:16" ht="23.25" customHeight="1" x14ac:dyDescent="0.2">
      <c r="A327" s="478" t="s">
        <v>57</v>
      </c>
      <c r="B327" s="478"/>
      <c r="C327" s="478"/>
      <c r="D327" s="478"/>
      <c r="E327" s="187">
        <f t="shared" si="4"/>
        <v>9</v>
      </c>
      <c r="F327" s="181">
        <v>1</v>
      </c>
      <c r="G327" s="181"/>
      <c r="H327" s="181">
        <v>1</v>
      </c>
      <c r="I327" s="181">
        <v>0</v>
      </c>
      <c r="J327" s="181">
        <v>0</v>
      </c>
      <c r="K327" s="186">
        <v>0</v>
      </c>
      <c r="L327" s="186"/>
      <c r="M327" s="181">
        <v>3</v>
      </c>
      <c r="N327" s="178"/>
      <c r="O327" s="181">
        <v>4</v>
      </c>
      <c r="P327" s="181"/>
    </row>
    <row r="328" spans="1:16" ht="22.5" customHeight="1" x14ac:dyDescent="0.2">
      <c r="A328" s="479" t="s">
        <v>56</v>
      </c>
      <c r="B328" s="479"/>
      <c r="C328" s="479"/>
      <c r="D328" s="479"/>
      <c r="E328" s="187">
        <f t="shared" si="4"/>
        <v>1</v>
      </c>
      <c r="F328" s="181">
        <v>0</v>
      </c>
      <c r="G328" s="181"/>
      <c r="H328" s="181">
        <v>0</v>
      </c>
      <c r="I328" s="181">
        <v>0</v>
      </c>
      <c r="J328" s="181">
        <v>0</v>
      </c>
      <c r="K328" s="186">
        <v>0</v>
      </c>
      <c r="L328" s="186"/>
      <c r="M328" s="181">
        <v>0</v>
      </c>
      <c r="N328" s="178"/>
      <c r="O328" s="181">
        <v>1</v>
      </c>
      <c r="P328" s="181"/>
    </row>
    <row r="329" spans="1:16" ht="23.25" customHeight="1" x14ac:dyDescent="0.2">
      <c r="A329" s="481" t="s">
        <v>482</v>
      </c>
      <c r="B329" s="481"/>
      <c r="C329" s="481"/>
      <c r="D329" s="481"/>
      <c r="E329" s="187">
        <f t="shared" ref="E329:E392" si="5">SUM(F329:O329)</f>
        <v>16</v>
      </c>
      <c r="F329" s="181">
        <f>SUM(F330:F331)</f>
        <v>0</v>
      </c>
      <c r="G329" s="181"/>
      <c r="H329" s="181">
        <f>SUM(H330:H331)</f>
        <v>1</v>
      </c>
      <c r="I329" s="181">
        <f>SUM(I330:I331)</f>
        <v>0</v>
      </c>
      <c r="J329" s="181">
        <f>SUM(J330:J331)</f>
        <v>0</v>
      </c>
      <c r="K329" s="181">
        <f>SUM(K330:K331)</f>
        <v>0</v>
      </c>
      <c r="L329" s="181"/>
      <c r="M329" s="181">
        <f>SUM(M330:M331)</f>
        <v>9</v>
      </c>
      <c r="N329" s="181"/>
      <c r="O329" s="181">
        <f>SUM(O330:O331)</f>
        <v>6</v>
      </c>
      <c r="P329" s="181"/>
    </row>
    <row r="330" spans="1:16" ht="23.25" customHeight="1" x14ac:dyDescent="0.2">
      <c r="A330" s="478" t="s">
        <v>57</v>
      </c>
      <c r="B330" s="478"/>
      <c r="C330" s="478"/>
      <c r="D330" s="478"/>
      <c r="E330" s="187">
        <f t="shared" si="5"/>
        <v>15</v>
      </c>
      <c r="F330" s="181">
        <v>0</v>
      </c>
      <c r="G330" s="181"/>
      <c r="H330" s="181">
        <v>1</v>
      </c>
      <c r="I330" s="181">
        <v>0</v>
      </c>
      <c r="J330" s="181">
        <v>0</v>
      </c>
      <c r="K330" s="186">
        <v>0</v>
      </c>
      <c r="L330" s="186"/>
      <c r="M330" s="181">
        <v>9</v>
      </c>
      <c r="N330" s="178"/>
      <c r="O330" s="181">
        <v>5</v>
      </c>
      <c r="P330" s="181"/>
    </row>
    <row r="331" spans="1:16" ht="22.5" customHeight="1" x14ac:dyDescent="0.2">
      <c r="A331" s="479" t="s">
        <v>56</v>
      </c>
      <c r="B331" s="479"/>
      <c r="C331" s="479"/>
      <c r="D331" s="479"/>
      <c r="E331" s="187">
        <f t="shared" si="5"/>
        <v>1</v>
      </c>
      <c r="F331" s="181">
        <v>0</v>
      </c>
      <c r="G331" s="181"/>
      <c r="H331" s="181">
        <v>0</v>
      </c>
      <c r="I331" s="181">
        <v>0</v>
      </c>
      <c r="J331" s="181">
        <v>0</v>
      </c>
      <c r="K331" s="186">
        <v>0</v>
      </c>
      <c r="L331" s="186"/>
      <c r="M331" s="181">
        <v>0</v>
      </c>
      <c r="N331" s="178"/>
      <c r="O331" s="181">
        <v>1</v>
      </c>
      <c r="P331" s="181"/>
    </row>
    <row r="332" spans="1:16" ht="23.25" customHeight="1" x14ac:dyDescent="0.2">
      <c r="A332" s="481" t="s">
        <v>481</v>
      </c>
      <c r="B332" s="481"/>
      <c r="C332" s="481"/>
      <c r="D332" s="481"/>
      <c r="E332" s="187">
        <f t="shared" si="5"/>
        <v>18</v>
      </c>
      <c r="F332" s="181">
        <f>SUM(F333:F335)</f>
        <v>4</v>
      </c>
      <c r="G332" s="181"/>
      <c r="H332" s="181">
        <f>SUM(H333:H335)</f>
        <v>2</v>
      </c>
      <c r="I332" s="178">
        <f>SUM(I333:I335)</f>
        <v>2</v>
      </c>
      <c r="J332" s="181">
        <f>SUM(J333:J335)</f>
        <v>0</v>
      </c>
      <c r="K332" s="186">
        <f>SUM(K333:K335)</f>
        <v>0</v>
      </c>
      <c r="L332" s="186"/>
      <c r="M332" s="181">
        <f>SUM(M333:M335)</f>
        <v>1</v>
      </c>
      <c r="N332" s="178"/>
      <c r="O332" s="181">
        <f>SUM(O333:O335)</f>
        <v>9</v>
      </c>
      <c r="P332" s="181"/>
    </row>
    <row r="333" spans="1:16" ht="23.25" customHeight="1" x14ac:dyDescent="0.2">
      <c r="A333" s="478" t="s">
        <v>57</v>
      </c>
      <c r="B333" s="478"/>
      <c r="C333" s="478"/>
      <c r="D333" s="478"/>
      <c r="E333" s="187">
        <f t="shared" si="5"/>
        <v>14</v>
      </c>
      <c r="F333" s="181">
        <v>3</v>
      </c>
      <c r="G333" s="181"/>
      <c r="H333" s="181">
        <v>1</v>
      </c>
      <c r="I333" s="181">
        <v>1</v>
      </c>
      <c r="J333" s="181">
        <v>0</v>
      </c>
      <c r="K333" s="186">
        <v>0</v>
      </c>
      <c r="L333" s="186"/>
      <c r="M333" s="181">
        <v>1</v>
      </c>
      <c r="N333" s="178"/>
      <c r="O333" s="181">
        <v>8</v>
      </c>
      <c r="P333" s="181"/>
    </row>
    <row r="334" spans="1:16" ht="22.5" customHeight="1" x14ac:dyDescent="0.2">
      <c r="A334" s="479" t="s">
        <v>56</v>
      </c>
      <c r="B334" s="479"/>
      <c r="C334" s="479"/>
      <c r="D334" s="479"/>
      <c r="E334" s="187">
        <f t="shared" si="5"/>
        <v>3</v>
      </c>
      <c r="F334" s="181">
        <v>1</v>
      </c>
      <c r="G334" s="181"/>
      <c r="H334" s="181">
        <v>1</v>
      </c>
      <c r="I334" s="181">
        <v>0</v>
      </c>
      <c r="J334" s="181">
        <v>0</v>
      </c>
      <c r="K334" s="186">
        <v>0</v>
      </c>
      <c r="L334" s="186"/>
      <c r="M334" s="181">
        <v>0</v>
      </c>
      <c r="N334" s="178"/>
      <c r="O334" s="181">
        <v>1</v>
      </c>
      <c r="P334" s="181"/>
    </row>
    <row r="335" spans="1:16" ht="22.5" customHeight="1" x14ac:dyDescent="0.2">
      <c r="A335" s="479" t="s">
        <v>55</v>
      </c>
      <c r="B335" s="479"/>
      <c r="C335" s="479"/>
      <c r="D335" s="479"/>
      <c r="E335" s="187">
        <f t="shared" si="5"/>
        <v>1</v>
      </c>
      <c r="F335" s="181">
        <v>0</v>
      </c>
      <c r="G335" s="181"/>
      <c r="H335" s="181">
        <v>0</v>
      </c>
      <c r="I335" s="181">
        <v>1</v>
      </c>
      <c r="J335" s="181">
        <v>0</v>
      </c>
      <c r="K335" s="186">
        <v>0</v>
      </c>
      <c r="L335" s="186"/>
      <c r="M335" s="181">
        <v>0</v>
      </c>
      <c r="N335" s="178"/>
      <c r="O335" s="181">
        <v>0</v>
      </c>
      <c r="P335" s="181"/>
    </row>
    <row r="336" spans="1:16" ht="23.25" customHeight="1" x14ac:dyDescent="0.2">
      <c r="A336" s="481" t="s">
        <v>480</v>
      </c>
      <c r="B336" s="481"/>
      <c r="C336" s="481"/>
      <c r="D336" s="481"/>
      <c r="E336" s="187">
        <f t="shared" si="5"/>
        <v>10</v>
      </c>
      <c r="F336" s="181">
        <f>SUM(F337:F337)</f>
        <v>2</v>
      </c>
      <c r="G336" s="181"/>
      <c r="H336" s="181">
        <f>SUM(H337:H337)</f>
        <v>1</v>
      </c>
      <c r="I336" s="178">
        <f>SUM(I337:I337)</f>
        <v>1</v>
      </c>
      <c r="J336" s="181">
        <f>SUM(J337:J337)</f>
        <v>1</v>
      </c>
      <c r="K336" s="186">
        <f>SUM(K337:K337)</f>
        <v>0</v>
      </c>
      <c r="L336" s="186"/>
      <c r="M336" s="181">
        <f>SUM(M337:M337)</f>
        <v>2</v>
      </c>
      <c r="N336" s="178"/>
      <c r="O336" s="181">
        <f>SUM(O337:O337)</f>
        <v>3</v>
      </c>
      <c r="P336" s="181"/>
    </row>
    <row r="337" spans="1:16" ht="23.25" customHeight="1" x14ac:dyDescent="0.2">
      <c r="A337" s="478" t="s">
        <v>57</v>
      </c>
      <c r="B337" s="478"/>
      <c r="C337" s="478"/>
      <c r="D337" s="478"/>
      <c r="E337" s="187">
        <f t="shared" si="5"/>
        <v>10</v>
      </c>
      <c r="F337" s="181">
        <v>2</v>
      </c>
      <c r="G337" s="181"/>
      <c r="H337" s="181">
        <v>1</v>
      </c>
      <c r="I337" s="181">
        <v>1</v>
      </c>
      <c r="J337" s="181">
        <v>1</v>
      </c>
      <c r="K337" s="186">
        <v>0</v>
      </c>
      <c r="L337" s="186"/>
      <c r="M337" s="181">
        <v>2</v>
      </c>
      <c r="N337" s="178"/>
      <c r="O337" s="181">
        <v>3</v>
      </c>
      <c r="P337" s="181"/>
    </row>
    <row r="338" spans="1:16" ht="23.25" customHeight="1" x14ac:dyDescent="0.2">
      <c r="A338" s="481" t="s">
        <v>479</v>
      </c>
      <c r="B338" s="481"/>
      <c r="C338" s="481"/>
      <c r="D338" s="481"/>
      <c r="E338" s="187">
        <f t="shared" si="5"/>
        <v>4</v>
      </c>
      <c r="F338" s="181">
        <f>SUM(F339:F339)</f>
        <v>0</v>
      </c>
      <c r="G338" s="181"/>
      <c r="H338" s="181">
        <f>SUM(H339:H339)</f>
        <v>1</v>
      </c>
      <c r="I338" s="181">
        <f>SUM(I339:I339)</f>
        <v>0</v>
      </c>
      <c r="J338" s="181">
        <f>SUM(J339:J339)</f>
        <v>0</v>
      </c>
      <c r="K338" s="181">
        <f>SUM(K339:K339)</f>
        <v>0</v>
      </c>
      <c r="L338" s="181"/>
      <c r="M338" s="181">
        <f>SUM(M339:M339)</f>
        <v>1</v>
      </c>
      <c r="N338" s="181"/>
      <c r="O338" s="181">
        <f>SUM(O339:O339)</f>
        <v>2</v>
      </c>
      <c r="P338" s="181"/>
    </row>
    <row r="339" spans="1:16" ht="23.25" customHeight="1" x14ac:dyDescent="0.2">
      <c r="A339" s="478" t="s">
        <v>57</v>
      </c>
      <c r="B339" s="478"/>
      <c r="C339" s="478"/>
      <c r="D339" s="478"/>
      <c r="E339" s="187">
        <f t="shared" si="5"/>
        <v>4</v>
      </c>
      <c r="F339" s="181">
        <v>0</v>
      </c>
      <c r="G339" s="181"/>
      <c r="H339" s="181">
        <v>1</v>
      </c>
      <c r="I339" s="181">
        <v>0</v>
      </c>
      <c r="J339" s="181">
        <v>0</v>
      </c>
      <c r="K339" s="186">
        <v>0</v>
      </c>
      <c r="L339" s="186"/>
      <c r="M339" s="181">
        <v>1</v>
      </c>
      <c r="N339" s="178"/>
      <c r="O339" s="181">
        <v>2</v>
      </c>
      <c r="P339" s="181"/>
    </row>
    <row r="340" spans="1:16" ht="23.25" customHeight="1" x14ac:dyDescent="0.2">
      <c r="A340" s="481" t="s">
        <v>478</v>
      </c>
      <c r="B340" s="481"/>
      <c r="C340" s="481"/>
      <c r="D340" s="481"/>
      <c r="E340" s="187">
        <f t="shared" si="5"/>
        <v>2</v>
      </c>
      <c r="F340" s="181">
        <f>SUM(F341:F341)</f>
        <v>0</v>
      </c>
      <c r="G340" s="181"/>
      <c r="H340" s="181">
        <f>SUM(H341:H341)</f>
        <v>0</v>
      </c>
      <c r="I340" s="178">
        <f>SUM(I341:I341)</f>
        <v>0</v>
      </c>
      <c r="J340" s="181">
        <f>SUM(J341:J341)</f>
        <v>0</v>
      </c>
      <c r="K340" s="186">
        <f>SUM(K341:K341)</f>
        <v>0</v>
      </c>
      <c r="L340" s="186"/>
      <c r="M340" s="181">
        <f>SUM(M341:M341)</f>
        <v>1</v>
      </c>
      <c r="N340" s="178"/>
      <c r="O340" s="181">
        <f>SUM(O341:O341)</f>
        <v>1</v>
      </c>
      <c r="P340" s="181"/>
    </row>
    <row r="341" spans="1:16" ht="23.25" customHeight="1" x14ac:dyDescent="0.2">
      <c r="A341" s="478" t="s">
        <v>57</v>
      </c>
      <c r="B341" s="478"/>
      <c r="C341" s="478"/>
      <c r="D341" s="478"/>
      <c r="E341" s="187">
        <f t="shared" si="5"/>
        <v>2</v>
      </c>
      <c r="F341" s="181">
        <v>0</v>
      </c>
      <c r="G341" s="181"/>
      <c r="H341" s="181">
        <v>0</v>
      </c>
      <c r="I341" s="181">
        <v>0</v>
      </c>
      <c r="J341" s="181">
        <v>0</v>
      </c>
      <c r="K341" s="186">
        <v>0</v>
      </c>
      <c r="L341" s="186"/>
      <c r="M341" s="181">
        <v>1</v>
      </c>
      <c r="N341" s="178"/>
      <c r="O341" s="181">
        <v>1</v>
      </c>
      <c r="P341" s="181"/>
    </row>
    <row r="342" spans="1:16" ht="23.25" customHeight="1" x14ac:dyDescent="0.2">
      <c r="A342" s="481" t="s">
        <v>477</v>
      </c>
      <c r="B342" s="481"/>
      <c r="C342" s="481"/>
      <c r="D342" s="481"/>
      <c r="E342" s="187">
        <f t="shared" si="5"/>
        <v>1</v>
      </c>
      <c r="F342" s="181">
        <f>SUM(F343:F343)</f>
        <v>0</v>
      </c>
      <c r="G342" s="181"/>
      <c r="H342" s="181">
        <f>SUM(H343:H343)</f>
        <v>0</v>
      </c>
      <c r="I342" s="178">
        <f>SUM(I343:I343)</f>
        <v>0</v>
      </c>
      <c r="J342" s="181">
        <f>SUM(J343:J343)</f>
        <v>0</v>
      </c>
      <c r="K342" s="186">
        <f>SUM(K343:K343)</f>
        <v>0</v>
      </c>
      <c r="L342" s="186"/>
      <c r="M342" s="181">
        <f>SUM(M343:M343)</f>
        <v>0</v>
      </c>
      <c r="N342" s="178"/>
      <c r="O342" s="181">
        <f>SUM(O343:O343)</f>
        <v>1</v>
      </c>
      <c r="P342" s="181"/>
    </row>
    <row r="343" spans="1:16" ht="23.25" customHeight="1" x14ac:dyDescent="0.2">
      <c r="A343" s="478" t="s">
        <v>57</v>
      </c>
      <c r="B343" s="478"/>
      <c r="C343" s="478"/>
      <c r="D343" s="478"/>
      <c r="E343" s="187">
        <f t="shared" si="5"/>
        <v>1</v>
      </c>
      <c r="F343" s="181">
        <v>0</v>
      </c>
      <c r="G343" s="181"/>
      <c r="H343" s="181">
        <v>0</v>
      </c>
      <c r="I343" s="181">
        <v>0</v>
      </c>
      <c r="J343" s="181">
        <v>0</v>
      </c>
      <c r="K343" s="186">
        <v>0</v>
      </c>
      <c r="L343" s="186"/>
      <c r="M343" s="181">
        <v>0</v>
      </c>
      <c r="N343" s="178"/>
      <c r="O343" s="181">
        <v>1</v>
      </c>
      <c r="P343" s="181"/>
    </row>
    <row r="344" spans="1:16" ht="23.25" customHeight="1" x14ac:dyDescent="0.2">
      <c r="A344" s="481" t="s">
        <v>476</v>
      </c>
      <c r="B344" s="481"/>
      <c r="C344" s="481"/>
      <c r="D344" s="481"/>
      <c r="E344" s="187">
        <f t="shared" si="5"/>
        <v>5</v>
      </c>
      <c r="F344" s="181">
        <f>SUM(F345:F346)</f>
        <v>1</v>
      </c>
      <c r="G344" s="181"/>
      <c r="H344" s="181">
        <f>SUM(H345:H346)</f>
        <v>0</v>
      </c>
      <c r="I344" s="178">
        <f>SUM(I345:I346)</f>
        <v>0</v>
      </c>
      <c r="J344" s="181">
        <f>SUM(J345:J346)</f>
        <v>0</v>
      </c>
      <c r="K344" s="186">
        <f>SUM(K345:K346)</f>
        <v>0</v>
      </c>
      <c r="L344" s="186"/>
      <c r="M344" s="181">
        <f>SUM(M345:M346)</f>
        <v>1</v>
      </c>
      <c r="N344" s="178"/>
      <c r="O344" s="181">
        <f>SUM(O345:O346)</f>
        <v>3</v>
      </c>
      <c r="P344" s="181"/>
    </row>
    <row r="345" spans="1:16" ht="23.25" customHeight="1" x14ac:dyDescent="0.2">
      <c r="A345" s="478" t="s">
        <v>57</v>
      </c>
      <c r="B345" s="478"/>
      <c r="C345" s="478"/>
      <c r="D345" s="478"/>
      <c r="E345" s="187">
        <f t="shared" si="5"/>
        <v>4</v>
      </c>
      <c r="F345" s="181">
        <v>1</v>
      </c>
      <c r="G345" s="181"/>
      <c r="H345" s="181">
        <v>0</v>
      </c>
      <c r="I345" s="181">
        <v>0</v>
      </c>
      <c r="J345" s="181">
        <v>0</v>
      </c>
      <c r="K345" s="186">
        <v>0</v>
      </c>
      <c r="L345" s="186"/>
      <c r="M345" s="181">
        <v>1</v>
      </c>
      <c r="N345" s="178"/>
      <c r="O345" s="181">
        <v>2</v>
      </c>
      <c r="P345" s="181"/>
    </row>
    <row r="346" spans="1:16" ht="22.5" customHeight="1" x14ac:dyDescent="0.2">
      <c r="A346" s="479" t="s">
        <v>56</v>
      </c>
      <c r="B346" s="479"/>
      <c r="C346" s="479"/>
      <c r="D346" s="479"/>
      <c r="E346" s="187">
        <f t="shared" si="5"/>
        <v>1</v>
      </c>
      <c r="F346" s="181">
        <v>0</v>
      </c>
      <c r="G346" s="181"/>
      <c r="H346" s="181">
        <v>0</v>
      </c>
      <c r="I346" s="181">
        <v>0</v>
      </c>
      <c r="J346" s="181">
        <v>0</v>
      </c>
      <c r="K346" s="186">
        <v>0</v>
      </c>
      <c r="L346" s="186"/>
      <c r="M346" s="181">
        <v>0</v>
      </c>
      <c r="N346" s="178"/>
      <c r="O346" s="181">
        <v>1</v>
      </c>
      <c r="P346" s="181"/>
    </row>
    <row r="347" spans="1:16" ht="23.25" customHeight="1" x14ac:dyDescent="0.2">
      <c r="A347" s="481" t="s">
        <v>475</v>
      </c>
      <c r="B347" s="481"/>
      <c r="C347" s="481"/>
      <c r="D347" s="481"/>
      <c r="E347" s="187">
        <f t="shared" si="5"/>
        <v>3</v>
      </c>
      <c r="F347" s="181">
        <f>SUM(F348:F348)</f>
        <v>1</v>
      </c>
      <c r="G347" s="181"/>
      <c r="H347" s="181">
        <f>SUM(H348:H348)</f>
        <v>0</v>
      </c>
      <c r="I347" s="178">
        <f>SUM(I348:I348)</f>
        <v>0</v>
      </c>
      <c r="J347" s="181">
        <f>SUM(J348:J348)</f>
        <v>0</v>
      </c>
      <c r="K347" s="186">
        <f>SUM(K348:K348)</f>
        <v>0</v>
      </c>
      <c r="L347" s="186"/>
      <c r="M347" s="181">
        <f>SUM(M348:M348)</f>
        <v>0</v>
      </c>
      <c r="N347" s="178"/>
      <c r="O347" s="181">
        <f>SUM(O348:O348)</f>
        <v>2</v>
      </c>
      <c r="P347" s="181"/>
    </row>
    <row r="348" spans="1:16" ht="23.25" customHeight="1" x14ac:dyDescent="0.2">
      <c r="A348" s="478" t="s">
        <v>57</v>
      </c>
      <c r="B348" s="478"/>
      <c r="C348" s="478"/>
      <c r="D348" s="478"/>
      <c r="E348" s="187">
        <f t="shared" si="5"/>
        <v>3</v>
      </c>
      <c r="F348" s="181">
        <v>1</v>
      </c>
      <c r="G348" s="181"/>
      <c r="H348" s="181">
        <v>0</v>
      </c>
      <c r="I348" s="181">
        <v>0</v>
      </c>
      <c r="J348" s="181">
        <v>0</v>
      </c>
      <c r="K348" s="186">
        <v>0</v>
      </c>
      <c r="L348" s="186"/>
      <c r="M348" s="181">
        <v>0</v>
      </c>
      <c r="N348" s="178"/>
      <c r="O348" s="181">
        <v>2</v>
      </c>
      <c r="P348" s="181"/>
    </row>
    <row r="349" spans="1:16" ht="23.25" customHeight="1" x14ac:dyDescent="0.2">
      <c r="A349" s="481" t="s">
        <v>697</v>
      </c>
      <c r="B349" s="481"/>
      <c r="C349" s="481"/>
      <c r="D349" s="481"/>
      <c r="E349" s="187">
        <f t="shared" si="5"/>
        <v>1</v>
      </c>
      <c r="F349" s="181">
        <f>SUM(F350:F350)</f>
        <v>0</v>
      </c>
      <c r="G349" s="181"/>
      <c r="H349" s="181">
        <f>SUM(H350:H350)</f>
        <v>0</v>
      </c>
      <c r="I349" s="178">
        <f>SUM(I350:I350)</f>
        <v>0</v>
      </c>
      <c r="J349" s="181">
        <f>SUM(J350:J350)</f>
        <v>0</v>
      </c>
      <c r="K349" s="186">
        <f>SUM(K350:K350)</f>
        <v>0</v>
      </c>
      <c r="L349" s="186"/>
      <c r="M349" s="181">
        <f>SUM(M350:M350)</f>
        <v>0</v>
      </c>
      <c r="N349" s="178"/>
      <c r="O349" s="181">
        <f>SUM(O350:O350)</f>
        <v>1</v>
      </c>
      <c r="P349" s="181"/>
    </row>
    <row r="350" spans="1:16" ht="23.25" customHeight="1" x14ac:dyDescent="0.2">
      <c r="A350" s="478" t="s">
        <v>57</v>
      </c>
      <c r="B350" s="478"/>
      <c r="C350" s="478"/>
      <c r="D350" s="478"/>
      <c r="E350" s="187">
        <f t="shared" si="5"/>
        <v>1</v>
      </c>
      <c r="F350" s="181">
        <v>0</v>
      </c>
      <c r="G350" s="181"/>
      <c r="H350" s="181">
        <v>0</v>
      </c>
      <c r="I350" s="181">
        <v>0</v>
      </c>
      <c r="J350" s="181">
        <v>0</v>
      </c>
      <c r="K350" s="186">
        <v>0</v>
      </c>
      <c r="L350" s="186"/>
      <c r="M350" s="181">
        <v>0</v>
      </c>
      <c r="N350" s="178"/>
      <c r="O350" s="181">
        <v>1</v>
      </c>
      <c r="P350" s="181"/>
    </row>
    <row r="351" spans="1:16" ht="23.25" customHeight="1" x14ac:dyDescent="0.2">
      <c r="A351" s="481" t="s">
        <v>474</v>
      </c>
      <c r="B351" s="481"/>
      <c r="C351" s="481"/>
      <c r="D351" s="481"/>
      <c r="E351" s="187">
        <f t="shared" si="5"/>
        <v>28</v>
      </c>
      <c r="F351" s="181">
        <f>SUM(F352:F353)</f>
        <v>1</v>
      </c>
      <c r="G351" s="181"/>
      <c r="H351" s="181">
        <f>SUM(H352:H353)</f>
        <v>1</v>
      </c>
      <c r="I351" s="178">
        <f>SUM(I352:I353)</f>
        <v>0</v>
      </c>
      <c r="J351" s="181">
        <f>SUM(J352:J353)</f>
        <v>0</v>
      </c>
      <c r="K351" s="186">
        <f>SUM(K352:K353)</f>
        <v>0</v>
      </c>
      <c r="L351" s="186"/>
      <c r="M351" s="181">
        <f>SUM(M352:M353)</f>
        <v>9</v>
      </c>
      <c r="N351" s="178"/>
      <c r="O351" s="181">
        <f>SUM(O352:O353)</f>
        <v>17</v>
      </c>
      <c r="P351" s="181"/>
    </row>
    <row r="352" spans="1:16" ht="23.25" customHeight="1" x14ac:dyDescent="0.2">
      <c r="A352" s="478" t="s">
        <v>57</v>
      </c>
      <c r="B352" s="478"/>
      <c r="C352" s="478"/>
      <c r="D352" s="478"/>
      <c r="E352" s="187">
        <f t="shared" si="5"/>
        <v>26</v>
      </c>
      <c r="F352" s="181">
        <v>0</v>
      </c>
      <c r="G352" s="181"/>
      <c r="H352" s="181">
        <v>1</v>
      </c>
      <c r="I352" s="181">
        <v>0</v>
      </c>
      <c r="J352" s="181">
        <v>0</v>
      </c>
      <c r="K352" s="186">
        <v>0</v>
      </c>
      <c r="L352" s="186"/>
      <c r="M352" s="181">
        <v>9</v>
      </c>
      <c r="N352" s="178"/>
      <c r="O352" s="181">
        <v>16</v>
      </c>
      <c r="P352" s="181"/>
    </row>
    <row r="353" spans="1:16" ht="22.5" customHeight="1" x14ac:dyDescent="0.2">
      <c r="A353" s="479" t="s">
        <v>56</v>
      </c>
      <c r="B353" s="479"/>
      <c r="C353" s="479"/>
      <c r="D353" s="479"/>
      <c r="E353" s="187">
        <f t="shared" si="5"/>
        <v>2</v>
      </c>
      <c r="F353" s="181">
        <v>1</v>
      </c>
      <c r="G353" s="181"/>
      <c r="H353" s="181">
        <v>0</v>
      </c>
      <c r="I353" s="181">
        <v>0</v>
      </c>
      <c r="J353" s="181">
        <v>0</v>
      </c>
      <c r="K353" s="186">
        <v>0</v>
      </c>
      <c r="L353" s="186"/>
      <c r="M353" s="181">
        <v>0</v>
      </c>
      <c r="N353" s="178"/>
      <c r="O353" s="181">
        <v>1</v>
      </c>
      <c r="P353" s="181"/>
    </row>
    <row r="354" spans="1:16" ht="23.25" customHeight="1" x14ac:dyDescent="0.2">
      <c r="A354" s="481" t="s">
        <v>473</v>
      </c>
      <c r="B354" s="481"/>
      <c r="C354" s="481"/>
      <c r="D354" s="481"/>
      <c r="E354" s="187">
        <f t="shared" si="5"/>
        <v>9</v>
      </c>
      <c r="F354" s="181">
        <f>SUM(F355:F355)</f>
        <v>0</v>
      </c>
      <c r="G354" s="181"/>
      <c r="H354" s="181">
        <f>SUM(H355:H355)</f>
        <v>1</v>
      </c>
      <c r="I354" s="178">
        <f>SUM(I355:I355)</f>
        <v>0</v>
      </c>
      <c r="J354" s="181">
        <f>SUM(J355:J355)</f>
        <v>0</v>
      </c>
      <c r="K354" s="186">
        <f>SUM(K355:K355)</f>
        <v>0</v>
      </c>
      <c r="L354" s="186"/>
      <c r="M354" s="181">
        <f>SUM(M355:M355)</f>
        <v>3</v>
      </c>
      <c r="N354" s="178"/>
      <c r="O354" s="181">
        <f>SUM(O355:O355)</f>
        <v>5</v>
      </c>
      <c r="P354" s="181"/>
    </row>
    <row r="355" spans="1:16" ht="23.25" customHeight="1" x14ac:dyDescent="0.2">
      <c r="A355" s="478" t="s">
        <v>57</v>
      </c>
      <c r="B355" s="478"/>
      <c r="C355" s="478"/>
      <c r="D355" s="478"/>
      <c r="E355" s="187">
        <f t="shared" si="5"/>
        <v>9</v>
      </c>
      <c r="F355" s="181">
        <v>0</v>
      </c>
      <c r="G355" s="181"/>
      <c r="H355" s="181">
        <v>1</v>
      </c>
      <c r="I355" s="181">
        <v>0</v>
      </c>
      <c r="J355" s="181">
        <v>0</v>
      </c>
      <c r="K355" s="186">
        <v>0</v>
      </c>
      <c r="L355" s="186"/>
      <c r="M355" s="181">
        <v>3</v>
      </c>
      <c r="N355" s="178"/>
      <c r="O355" s="181">
        <v>5</v>
      </c>
      <c r="P355" s="181"/>
    </row>
    <row r="356" spans="1:16" ht="23.25" customHeight="1" x14ac:dyDescent="0.2">
      <c r="A356" s="481" t="s">
        <v>472</v>
      </c>
      <c r="B356" s="481"/>
      <c r="C356" s="481"/>
      <c r="D356" s="481"/>
      <c r="E356" s="187">
        <f t="shared" si="5"/>
        <v>5</v>
      </c>
      <c r="F356" s="181">
        <f>SUM(F357:F357)</f>
        <v>1</v>
      </c>
      <c r="G356" s="181"/>
      <c r="H356" s="181">
        <f>SUM(H357:H357)</f>
        <v>0</v>
      </c>
      <c r="I356" s="178">
        <f>SUM(I357:I357)</f>
        <v>0</v>
      </c>
      <c r="J356" s="181">
        <f>SUM(J357:J357)</f>
        <v>0</v>
      </c>
      <c r="K356" s="186">
        <f>SUM(K357:K357)</f>
        <v>0</v>
      </c>
      <c r="L356" s="186"/>
      <c r="M356" s="181">
        <f>SUM(M357:M357)</f>
        <v>0</v>
      </c>
      <c r="N356" s="178"/>
      <c r="O356" s="181">
        <f>SUM(O357:O357)</f>
        <v>4</v>
      </c>
      <c r="P356" s="181"/>
    </row>
    <row r="357" spans="1:16" ht="23.25" customHeight="1" x14ac:dyDescent="0.2">
      <c r="A357" s="478" t="s">
        <v>57</v>
      </c>
      <c r="B357" s="478"/>
      <c r="C357" s="478"/>
      <c r="D357" s="478"/>
      <c r="E357" s="187">
        <f t="shared" si="5"/>
        <v>5</v>
      </c>
      <c r="F357" s="181">
        <v>1</v>
      </c>
      <c r="G357" s="181"/>
      <c r="H357" s="181">
        <v>0</v>
      </c>
      <c r="I357" s="181">
        <v>0</v>
      </c>
      <c r="J357" s="181">
        <v>0</v>
      </c>
      <c r="K357" s="186">
        <v>0</v>
      </c>
      <c r="L357" s="186"/>
      <c r="M357" s="181">
        <v>0</v>
      </c>
      <c r="N357" s="178"/>
      <c r="O357" s="181">
        <v>4</v>
      </c>
      <c r="P357" s="181"/>
    </row>
    <row r="358" spans="1:16" ht="23.25" customHeight="1" x14ac:dyDescent="0.2">
      <c r="A358" s="481" t="s">
        <v>471</v>
      </c>
      <c r="B358" s="481"/>
      <c r="C358" s="481"/>
      <c r="D358" s="481"/>
      <c r="E358" s="187">
        <f t="shared" si="5"/>
        <v>2</v>
      </c>
      <c r="F358" s="181">
        <f>SUM(F359:F359)</f>
        <v>0</v>
      </c>
      <c r="G358" s="181"/>
      <c r="H358" s="181">
        <f>SUM(H359:H359)</f>
        <v>0</v>
      </c>
      <c r="I358" s="181">
        <f>SUM(I359:I359)</f>
        <v>0</v>
      </c>
      <c r="J358" s="181">
        <f>SUM(J359:J359)</f>
        <v>0</v>
      </c>
      <c r="K358" s="181">
        <f>SUM(K359:K359)</f>
        <v>0</v>
      </c>
      <c r="L358" s="181"/>
      <c r="M358" s="181">
        <f>SUM(M359:M359)</f>
        <v>0</v>
      </c>
      <c r="N358" s="181"/>
      <c r="O358" s="181">
        <f>SUM(O359:O359)</f>
        <v>2</v>
      </c>
      <c r="P358" s="181"/>
    </row>
    <row r="359" spans="1:16" ht="23.25" customHeight="1" x14ac:dyDescent="0.2">
      <c r="A359" s="478" t="s">
        <v>57</v>
      </c>
      <c r="B359" s="478"/>
      <c r="C359" s="478"/>
      <c r="D359" s="478"/>
      <c r="E359" s="187">
        <f t="shared" si="5"/>
        <v>2</v>
      </c>
      <c r="F359" s="181">
        <v>0</v>
      </c>
      <c r="G359" s="181"/>
      <c r="H359" s="181">
        <v>0</v>
      </c>
      <c r="I359" s="181">
        <v>0</v>
      </c>
      <c r="J359" s="181">
        <v>0</v>
      </c>
      <c r="K359" s="186">
        <v>0</v>
      </c>
      <c r="L359" s="186"/>
      <c r="M359" s="181">
        <v>0</v>
      </c>
      <c r="N359" s="178"/>
      <c r="O359" s="181">
        <v>2</v>
      </c>
      <c r="P359" s="181"/>
    </row>
    <row r="360" spans="1:16" ht="23.25" customHeight="1" x14ac:dyDescent="0.2">
      <c r="A360" s="481" t="s">
        <v>470</v>
      </c>
      <c r="B360" s="481"/>
      <c r="C360" s="481"/>
      <c r="D360" s="481"/>
      <c r="E360" s="187">
        <f t="shared" si="5"/>
        <v>17</v>
      </c>
      <c r="F360" s="181">
        <f>SUM(F361:F362)</f>
        <v>2</v>
      </c>
      <c r="G360" s="181"/>
      <c r="H360" s="181">
        <f>SUM(H361:H362)</f>
        <v>1</v>
      </c>
      <c r="I360" s="178">
        <f>SUM(I361:I362)</f>
        <v>0</v>
      </c>
      <c r="J360" s="181">
        <f>SUM(J361:J362)</f>
        <v>0</v>
      </c>
      <c r="K360" s="186">
        <f>SUM(K361:K362)</f>
        <v>0</v>
      </c>
      <c r="L360" s="186"/>
      <c r="M360" s="181">
        <f>SUM(M361:M362)</f>
        <v>5</v>
      </c>
      <c r="N360" s="178"/>
      <c r="O360" s="181">
        <f>SUM(O361:O362)</f>
        <v>9</v>
      </c>
      <c r="P360" s="181"/>
    </row>
    <row r="361" spans="1:16" ht="23.25" customHeight="1" x14ac:dyDescent="0.2">
      <c r="A361" s="478" t="s">
        <v>57</v>
      </c>
      <c r="B361" s="478"/>
      <c r="C361" s="478"/>
      <c r="D361" s="478"/>
      <c r="E361" s="187">
        <f t="shared" si="5"/>
        <v>16</v>
      </c>
      <c r="F361" s="181">
        <v>2</v>
      </c>
      <c r="G361" s="181"/>
      <c r="H361" s="181">
        <v>1</v>
      </c>
      <c r="I361" s="181">
        <v>0</v>
      </c>
      <c r="J361" s="181">
        <v>0</v>
      </c>
      <c r="K361" s="186">
        <v>0</v>
      </c>
      <c r="L361" s="186"/>
      <c r="M361" s="181">
        <v>5</v>
      </c>
      <c r="N361" s="178"/>
      <c r="O361" s="181">
        <v>8</v>
      </c>
      <c r="P361" s="181"/>
    </row>
    <row r="362" spans="1:16" ht="22.5" customHeight="1" x14ac:dyDescent="0.2">
      <c r="A362" s="479" t="s">
        <v>56</v>
      </c>
      <c r="B362" s="479"/>
      <c r="C362" s="479"/>
      <c r="D362" s="479"/>
      <c r="E362" s="187">
        <f t="shared" si="5"/>
        <v>1</v>
      </c>
      <c r="F362" s="181">
        <v>0</v>
      </c>
      <c r="G362" s="181"/>
      <c r="H362" s="181">
        <v>0</v>
      </c>
      <c r="I362" s="181">
        <v>0</v>
      </c>
      <c r="J362" s="181">
        <v>0</v>
      </c>
      <c r="K362" s="186">
        <v>0</v>
      </c>
      <c r="L362" s="186"/>
      <c r="M362" s="181">
        <v>0</v>
      </c>
      <c r="N362" s="178"/>
      <c r="O362" s="181">
        <v>1</v>
      </c>
      <c r="P362" s="181"/>
    </row>
    <row r="363" spans="1:16" ht="23.25" customHeight="1" x14ac:dyDescent="0.2">
      <c r="A363" s="481" t="s">
        <v>469</v>
      </c>
      <c r="B363" s="481"/>
      <c r="C363" s="481"/>
      <c r="D363" s="481"/>
      <c r="E363" s="187">
        <f t="shared" si="5"/>
        <v>11</v>
      </c>
      <c r="F363" s="181">
        <f>SUM(F364:F364)</f>
        <v>1</v>
      </c>
      <c r="G363" s="181"/>
      <c r="H363" s="181">
        <f>SUM(H364:H364)</f>
        <v>0</v>
      </c>
      <c r="I363" s="178">
        <f>SUM(I364:I364)</f>
        <v>0</v>
      </c>
      <c r="J363" s="181">
        <f>SUM(J364:J364)</f>
        <v>0</v>
      </c>
      <c r="K363" s="186">
        <f>SUM(K364:K364)</f>
        <v>0</v>
      </c>
      <c r="L363" s="186"/>
      <c r="M363" s="181">
        <f>SUM(M364:M364)</f>
        <v>7</v>
      </c>
      <c r="N363" s="178"/>
      <c r="O363" s="181">
        <f>SUM(O364:O364)</f>
        <v>3</v>
      </c>
      <c r="P363" s="181"/>
    </row>
    <row r="364" spans="1:16" ht="23.25" customHeight="1" x14ac:dyDescent="0.2">
      <c r="A364" s="478" t="s">
        <v>57</v>
      </c>
      <c r="B364" s="478"/>
      <c r="C364" s="478"/>
      <c r="D364" s="478"/>
      <c r="E364" s="187">
        <f t="shared" si="5"/>
        <v>11</v>
      </c>
      <c r="F364" s="181">
        <v>1</v>
      </c>
      <c r="G364" s="181"/>
      <c r="H364" s="181">
        <v>0</v>
      </c>
      <c r="I364" s="181">
        <v>0</v>
      </c>
      <c r="J364" s="181">
        <v>0</v>
      </c>
      <c r="K364" s="186">
        <v>0</v>
      </c>
      <c r="L364" s="186"/>
      <c r="M364" s="181">
        <v>7</v>
      </c>
      <c r="N364" s="178"/>
      <c r="O364" s="181">
        <v>3</v>
      </c>
      <c r="P364" s="181"/>
    </row>
    <row r="365" spans="1:16" ht="23.25" customHeight="1" x14ac:dyDescent="0.2">
      <c r="A365" s="481" t="s">
        <v>698</v>
      </c>
      <c r="B365" s="481"/>
      <c r="C365" s="481"/>
      <c r="D365" s="481"/>
      <c r="E365" s="187">
        <f t="shared" si="5"/>
        <v>6</v>
      </c>
      <c r="F365" s="181">
        <f>SUM(F366:F366)</f>
        <v>0</v>
      </c>
      <c r="G365" s="181"/>
      <c r="H365" s="181">
        <f>SUM(H366:H366)</f>
        <v>0</v>
      </c>
      <c r="I365" s="178">
        <f>SUM(I366:I366)</f>
        <v>0</v>
      </c>
      <c r="J365" s="181">
        <f>SUM(J366:J366)</f>
        <v>0</v>
      </c>
      <c r="K365" s="186">
        <f>SUM(K366:K366)</f>
        <v>0</v>
      </c>
      <c r="L365" s="186"/>
      <c r="M365" s="181">
        <f>SUM(M366:M366)</f>
        <v>5</v>
      </c>
      <c r="N365" s="178"/>
      <c r="O365" s="181">
        <f>SUM(O366:O366)</f>
        <v>1</v>
      </c>
      <c r="P365" s="181"/>
    </row>
    <row r="366" spans="1:16" ht="23.25" customHeight="1" x14ac:dyDescent="0.2">
      <c r="A366" s="478" t="s">
        <v>57</v>
      </c>
      <c r="B366" s="478"/>
      <c r="C366" s="478"/>
      <c r="D366" s="478"/>
      <c r="E366" s="187">
        <f t="shared" si="5"/>
        <v>6</v>
      </c>
      <c r="F366" s="181">
        <v>0</v>
      </c>
      <c r="G366" s="181"/>
      <c r="H366" s="181">
        <v>0</v>
      </c>
      <c r="I366" s="181">
        <v>0</v>
      </c>
      <c r="J366" s="181">
        <v>0</v>
      </c>
      <c r="K366" s="186">
        <v>0</v>
      </c>
      <c r="L366" s="186"/>
      <c r="M366" s="181">
        <v>5</v>
      </c>
      <c r="N366" s="178"/>
      <c r="O366" s="181">
        <v>1</v>
      </c>
      <c r="P366" s="181"/>
    </row>
    <row r="367" spans="1:16" ht="23.25" customHeight="1" x14ac:dyDescent="0.2">
      <c r="A367" s="481" t="s">
        <v>468</v>
      </c>
      <c r="B367" s="481"/>
      <c r="C367" s="481"/>
      <c r="D367" s="481"/>
      <c r="E367" s="187">
        <f t="shared" si="5"/>
        <v>2</v>
      </c>
      <c r="F367" s="181">
        <f>SUM(F368:F368)</f>
        <v>0</v>
      </c>
      <c r="G367" s="181"/>
      <c r="H367" s="181">
        <f>SUM(H368:H368)</f>
        <v>0</v>
      </c>
      <c r="I367" s="178">
        <f>SUM(I368:I368)</f>
        <v>0</v>
      </c>
      <c r="J367" s="181">
        <f>SUM(J368:J368)</f>
        <v>0</v>
      </c>
      <c r="K367" s="186">
        <f>SUM(K368:K368)</f>
        <v>0</v>
      </c>
      <c r="L367" s="186"/>
      <c r="M367" s="181">
        <f>SUM(M368:M368)</f>
        <v>1</v>
      </c>
      <c r="N367" s="178"/>
      <c r="O367" s="181">
        <f>SUM(O368:O368)</f>
        <v>1</v>
      </c>
      <c r="P367" s="181"/>
    </row>
    <row r="368" spans="1:16" ht="23.25" customHeight="1" x14ac:dyDescent="0.2">
      <c r="A368" s="478" t="s">
        <v>57</v>
      </c>
      <c r="B368" s="478"/>
      <c r="C368" s="478"/>
      <c r="D368" s="478"/>
      <c r="E368" s="187">
        <f t="shared" si="5"/>
        <v>2</v>
      </c>
      <c r="F368" s="181">
        <v>0</v>
      </c>
      <c r="G368" s="181"/>
      <c r="H368" s="181">
        <v>0</v>
      </c>
      <c r="I368" s="181">
        <v>0</v>
      </c>
      <c r="J368" s="181">
        <v>0</v>
      </c>
      <c r="K368" s="186">
        <v>0</v>
      </c>
      <c r="L368" s="186"/>
      <c r="M368" s="181">
        <v>1</v>
      </c>
      <c r="N368" s="178"/>
      <c r="O368" s="181">
        <v>1</v>
      </c>
      <c r="P368" s="181"/>
    </row>
    <row r="369" spans="1:16" ht="23.25" customHeight="1" x14ac:dyDescent="0.2">
      <c r="A369" s="481" t="s">
        <v>699</v>
      </c>
      <c r="B369" s="481"/>
      <c r="C369" s="481"/>
      <c r="D369" s="481"/>
      <c r="E369" s="187">
        <f t="shared" si="5"/>
        <v>6</v>
      </c>
      <c r="F369" s="181">
        <f>SUM(F370:F370)</f>
        <v>0</v>
      </c>
      <c r="G369" s="181"/>
      <c r="H369" s="181">
        <f>SUM(H370:H370)</f>
        <v>0</v>
      </c>
      <c r="I369" s="181">
        <f>SUM(I370:I370)</f>
        <v>0</v>
      </c>
      <c r="J369" s="181">
        <f>SUM(J370:J370)</f>
        <v>0</v>
      </c>
      <c r="K369" s="181">
        <f>SUM(K370:K370)</f>
        <v>0</v>
      </c>
      <c r="L369" s="181"/>
      <c r="M369" s="181">
        <f>SUM(M370:M370)</f>
        <v>3</v>
      </c>
      <c r="N369" s="181"/>
      <c r="O369" s="181">
        <f>SUM(O370:O370)</f>
        <v>3</v>
      </c>
      <c r="P369" s="181"/>
    </row>
    <row r="370" spans="1:16" ht="23.25" customHeight="1" x14ac:dyDescent="0.2">
      <c r="A370" s="478" t="s">
        <v>57</v>
      </c>
      <c r="B370" s="478"/>
      <c r="C370" s="478"/>
      <c r="D370" s="478"/>
      <c r="E370" s="187">
        <f t="shared" si="5"/>
        <v>6</v>
      </c>
      <c r="F370" s="181">
        <v>0</v>
      </c>
      <c r="G370" s="181"/>
      <c r="H370" s="181">
        <v>0</v>
      </c>
      <c r="I370" s="181">
        <v>0</v>
      </c>
      <c r="J370" s="181">
        <v>0</v>
      </c>
      <c r="K370" s="186">
        <v>0</v>
      </c>
      <c r="L370" s="186"/>
      <c r="M370" s="181">
        <v>3</v>
      </c>
      <c r="N370" s="178"/>
      <c r="O370" s="181">
        <v>3</v>
      </c>
      <c r="P370" s="181"/>
    </row>
    <row r="371" spans="1:16" ht="23.25" customHeight="1" x14ac:dyDescent="0.2">
      <c r="A371" s="481" t="s">
        <v>467</v>
      </c>
      <c r="B371" s="481"/>
      <c r="C371" s="481"/>
      <c r="D371" s="481"/>
      <c r="E371" s="187">
        <f t="shared" si="5"/>
        <v>8</v>
      </c>
      <c r="F371" s="181">
        <f>SUM(F372:F372)</f>
        <v>0</v>
      </c>
      <c r="G371" s="181"/>
      <c r="H371" s="181">
        <f>SUM(H372:H372)</f>
        <v>1</v>
      </c>
      <c r="I371" s="178">
        <f>SUM(I372:I372)</f>
        <v>0</v>
      </c>
      <c r="J371" s="181">
        <f>SUM(J372:J372)</f>
        <v>0</v>
      </c>
      <c r="K371" s="186">
        <f>SUM(K372:K372)</f>
        <v>0</v>
      </c>
      <c r="L371" s="186"/>
      <c r="M371" s="181">
        <f>SUM(M372:M372)</f>
        <v>2</v>
      </c>
      <c r="N371" s="178"/>
      <c r="O371" s="181">
        <f>SUM(O372:O372)</f>
        <v>5</v>
      </c>
      <c r="P371" s="181"/>
    </row>
    <row r="372" spans="1:16" ht="23.25" customHeight="1" x14ac:dyDescent="0.2">
      <c r="A372" s="478" t="s">
        <v>57</v>
      </c>
      <c r="B372" s="478"/>
      <c r="C372" s="478"/>
      <c r="D372" s="478"/>
      <c r="E372" s="187">
        <f t="shared" si="5"/>
        <v>8</v>
      </c>
      <c r="F372" s="181">
        <v>0</v>
      </c>
      <c r="G372" s="181"/>
      <c r="H372" s="181">
        <v>1</v>
      </c>
      <c r="I372" s="181">
        <v>0</v>
      </c>
      <c r="J372" s="181">
        <v>0</v>
      </c>
      <c r="K372" s="186">
        <v>0</v>
      </c>
      <c r="L372" s="186"/>
      <c r="M372" s="181">
        <v>2</v>
      </c>
      <c r="N372" s="178"/>
      <c r="O372" s="181">
        <v>5</v>
      </c>
      <c r="P372" s="181"/>
    </row>
    <row r="373" spans="1:16" ht="23.25" customHeight="1" x14ac:dyDescent="0.2">
      <c r="A373" s="481" t="s">
        <v>466</v>
      </c>
      <c r="B373" s="481"/>
      <c r="C373" s="481"/>
      <c r="D373" s="481"/>
      <c r="E373" s="187">
        <f t="shared" si="5"/>
        <v>12</v>
      </c>
      <c r="F373" s="181">
        <f>SUM(F374:F374)</f>
        <v>0</v>
      </c>
      <c r="G373" s="181"/>
      <c r="H373" s="181">
        <f>SUM(H374:H374)</f>
        <v>0</v>
      </c>
      <c r="I373" s="178">
        <f>SUM(I374:I374)</f>
        <v>0</v>
      </c>
      <c r="J373" s="181">
        <f>SUM(J374:J374)</f>
        <v>0</v>
      </c>
      <c r="K373" s="186">
        <f>SUM(K374:K374)</f>
        <v>0</v>
      </c>
      <c r="L373" s="186"/>
      <c r="M373" s="181">
        <f>SUM(M374:M374)</f>
        <v>4</v>
      </c>
      <c r="N373" s="178"/>
      <c r="O373" s="181">
        <f>SUM(O374:O374)</f>
        <v>8</v>
      </c>
      <c r="P373" s="181"/>
    </row>
    <row r="374" spans="1:16" ht="23.25" customHeight="1" x14ac:dyDescent="0.2">
      <c r="A374" s="478" t="s">
        <v>57</v>
      </c>
      <c r="B374" s="478"/>
      <c r="C374" s="478"/>
      <c r="D374" s="478"/>
      <c r="E374" s="187">
        <f t="shared" si="5"/>
        <v>12</v>
      </c>
      <c r="F374" s="181">
        <v>0</v>
      </c>
      <c r="G374" s="181"/>
      <c r="H374" s="181">
        <v>0</v>
      </c>
      <c r="I374" s="181">
        <v>0</v>
      </c>
      <c r="J374" s="181">
        <v>0</v>
      </c>
      <c r="K374" s="186">
        <v>0</v>
      </c>
      <c r="L374" s="186"/>
      <c r="M374" s="181">
        <v>4</v>
      </c>
      <c r="N374" s="178"/>
      <c r="O374" s="181">
        <v>8</v>
      </c>
      <c r="P374" s="181"/>
    </row>
    <row r="375" spans="1:16" ht="23.25" customHeight="1" x14ac:dyDescent="0.2">
      <c r="A375" s="481" t="s">
        <v>465</v>
      </c>
      <c r="B375" s="481"/>
      <c r="C375" s="481"/>
      <c r="D375" s="481"/>
      <c r="E375" s="187">
        <f t="shared" si="5"/>
        <v>5</v>
      </c>
      <c r="F375" s="181">
        <f>SUM(F376:F376)</f>
        <v>1</v>
      </c>
      <c r="G375" s="181"/>
      <c r="H375" s="181">
        <f>SUM(H376:H376)</f>
        <v>0</v>
      </c>
      <c r="I375" s="178">
        <f>SUM(I376:I376)</f>
        <v>0</v>
      </c>
      <c r="J375" s="181">
        <f>SUM(J376:J376)</f>
        <v>0</v>
      </c>
      <c r="K375" s="186">
        <f>SUM(K376:K376)</f>
        <v>0</v>
      </c>
      <c r="L375" s="186"/>
      <c r="M375" s="181">
        <f>SUM(M376:M376)</f>
        <v>1</v>
      </c>
      <c r="N375" s="178"/>
      <c r="O375" s="181">
        <f>SUM(O376:O376)</f>
        <v>3</v>
      </c>
      <c r="P375" s="181"/>
    </row>
    <row r="376" spans="1:16" ht="23.25" customHeight="1" x14ac:dyDescent="0.2">
      <c r="A376" s="478" t="s">
        <v>57</v>
      </c>
      <c r="B376" s="478"/>
      <c r="C376" s="478"/>
      <c r="D376" s="478"/>
      <c r="E376" s="187">
        <f t="shared" si="5"/>
        <v>5</v>
      </c>
      <c r="F376" s="181">
        <v>1</v>
      </c>
      <c r="G376" s="181"/>
      <c r="H376" s="181">
        <v>0</v>
      </c>
      <c r="I376" s="181">
        <v>0</v>
      </c>
      <c r="J376" s="181">
        <v>0</v>
      </c>
      <c r="K376" s="186">
        <v>0</v>
      </c>
      <c r="L376" s="186"/>
      <c r="M376" s="181">
        <v>1</v>
      </c>
      <c r="N376" s="178"/>
      <c r="O376" s="181">
        <v>3</v>
      </c>
      <c r="P376" s="181"/>
    </row>
    <row r="377" spans="1:16" ht="23.25" customHeight="1" x14ac:dyDescent="0.2">
      <c r="A377" s="481" t="s">
        <v>464</v>
      </c>
      <c r="B377" s="481"/>
      <c r="C377" s="481"/>
      <c r="D377" s="481"/>
      <c r="E377" s="187">
        <f t="shared" si="5"/>
        <v>13</v>
      </c>
      <c r="F377" s="181">
        <f>SUM(F378:F378)</f>
        <v>1</v>
      </c>
      <c r="G377" s="181"/>
      <c r="H377" s="181">
        <f>SUM(H378:H378)</f>
        <v>1</v>
      </c>
      <c r="I377" s="178">
        <f>SUM(I378:I378)</f>
        <v>0</v>
      </c>
      <c r="J377" s="181">
        <f>SUM(J378:J378)</f>
        <v>0</v>
      </c>
      <c r="K377" s="186">
        <f>SUM(K378:K378)</f>
        <v>0</v>
      </c>
      <c r="L377" s="186"/>
      <c r="M377" s="181">
        <f>SUM(M378:M378)</f>
        <v>5</v>
      </c>
      <c r="N377" s="178"/>
      <c r="O377" s="181">
        <f>SUM(O378:O378)</f>
        <v>6</v>
      </c>
      <c r="P377" s="181"/>
    </row>
    <row r="378" spans="1:16" ht="23.25" customHeight="1" x14ac:dyDescent="0.2">
      <c r="A378" s="478" t="s">
        <v>57</v>
      </c>
      <c r="B378" s="478"/>
      <c r="C378" s="478"/>
      <c r="D378" s="478"/>
      <c r="E378" s="187">
        <f t="shared" si="5"/>
        <v>13</v>
      </c>
      <c r="F378" s="181">
        <v>1</v>
      </c>
      <c r="G378" s="181"/>
      <c r="H378" s="181">
        <v>1</v>
      </c>
      <c r="I378" s="181">
        <v>0</v>
      </c>
      <c r="J378" s="181">
        <v>0</v>
      </c>
      <c r="K378" s="186">
        <v>0</v>
      </c>
      <c r="L378" s="186"/>
      <c r="M378" s="181">
        <v>5</v>
      </c>
      <c r="N378" s="178"/>
      <c r="O378" s="181">
        <v>6</v>
      </c>
      <c r="P378" s="181"/>
    </row>
    <row r="379" spans="1:16" ht="23.25" customHeight="1" x14ac:dyDescent="0.2">
      <c r="A379" s="481" t="s">
        <v>463</v>
      </c>
      <c r="B379" s="481"/>
      <c r="C379" s="481"/>
      <c r="D379" s="481"/>
      <c r="E379" s="187">
        <f t="shared" si="5"/>
        <v>9</v>
      </c>
      <c r="F379" s="181">
        <f>SUM(F380:F380)</f>
        <v>1</v>
      </c>
      <c r="G379" s="181"/>
      <c r="H379" s="181">
        <f>SUM(H380:H380)</f>
        <v>0</v>
      </c>
      <c r="I379" s="178">
        <f>SUM(I380:I380)</f>
        <v>0</v>
      </c>
      <c r="J379" s="181">
        <f>SUM(J380:J380)</f>
        <v>0</v>
      </c>
      <c r="K379" s="186">
        <f>SUM(K380:K380)</f>
        <v>0</v>
      </c>
      <c r="L379" s="186"/>
      <c r="M379" s="181">
        <f>SUM(M380:M380)</f>
        <v>2</v>
      </c>
      <c r="N379" s="178"/>
      <c r="O379" s="181">
        <f>SUM(O380:O380)</f>
        <v>6</v>
      </c>
      <c r="P379" s="181"/>
    </row>
    <row r="380" spans="1:16" ht="23.25" customHeight="1" x14ac:dyDescent="0.2">
      <c r="A380" s="478" t="s">
        <v>57</v>
      </c>
      <c r="B380" s="478"/>
      <c r="C380" s="478"/>
      <c r="D380" s="478"/>
      <c r="E380" s="187">
        <f t="shared" si="5"/>
        <v>9</v>
      </c>
      <c r="F380" s="181">
        <v>1</v>
      </c>
      <c r="G380" s="181"/>
      <c r="H380" s="181">
        <v>0</v>
      </c>
      <c r="I380" s="181">
        <v>0</v>
      </c>
      <c r="J380" s="181">
        <v>0</v>
      </c>
      <c r="K380" s="186">
        <v>0</v>
      </c>
      <c r="L380" s="186"/>
      <c r="M380" s="181">
        <v>2</v>
      </c>
      <c r="N380" s="178"/>
      <c r="O380" s="181">
        <v>6</v>
      </c>
      <c r="P380" s="181"/>
    </row>
    <row r="381" spans="1:16" ht="23.25" customHeight="1" x14ac:dyDescent="0.2">
      <c r="A381" s="481" t="s">
        <v>462</v>
      </c>
      <c r="B381" s="481"/>
      <c r="C381" s="481"/>
      <c r="D381" s="481"/>
      <c r="E381" s="187">
        <f t="shared" si="5"/>
        <v>3</v>
      </c>
      <c r="F381" s="181">
        <f>SUM(F382:F382)</f>
        <v>0</v>
      </c>
      <c r="G381" s="181"/>
      <c r="H381" s="181">
        <f>SUM(H382:H382)</f>
        <v>0</v>
      </c>
      <c r="I381" s="178">
        <f>SUM(I382:I382)</f>
        <v>0</v>
      </c>
      <c r="J381" s="181">
        <f>SUM(J382:J382)</f>
        <v>0</v>
      </c>
      <c r="K381" s="186">
        <f>SUM(K382:K382)</f>
        <v>0</v>
      </c>
      <c r="L381" s="186"/>
      <c r="M381" s="181">
        <f>SUM(M382:M382)</f>
        <v>1</v>
      </c>
      <c r="N381" s="178"/>
      <c r="O381" s="181">
        <f>SUM(O382:O382)</f>
        <v>2</v>
      </c>
      <c r="P381" s="181"/>
    </row>
    <row r="382" spans="1:16" ht="23.25" customHeight="1" x14ac:dyDescent="0.2">
      <c r="A382" s="478" t="s">
        <v>57</v>
      </c>
      <c r="B382" s="478"/>
      <c r="C382" s="478"/>
      <c r="D382" s="478"/>
      <c r="E382" s="187">
        <f t="shared" si="5"/>
        <v>3</v>
      </c>
      <c r="F382" s="181">
        <v>0</v>
      </c>
      <c r="G382" s="181"/>
      <c r="H382" s="181">
        <v>0</v>
      </c>
      <c r="I382" s="181">
        <v>0</v>
      </c>
      <c r="J382" s="181">
        <v>0</v>
      </c>
      <c r="K382" s="186">
        <v>0</v>
      </c>
      <c r="L382" s="186"/>
      <c r="M382" s="181">
        <v>1</v>
      </c>
      <c r="N382" s="178"/>
      <c r="O382" s="181">
        <v>2</v>
      </c>
      <c r="P382" s="181"/>
    </row>
    <row r="383" spans="1:16" ht="23.25" customHeight="1" x14ac:dyDescent="0.2">
      <c r="A383" s="481" t="s">
        <v>461</v>
      </c>
      <c r="B383" s="481"/>
      <c r="C383" s="481"/>
      <c r="D383" s="481"/>
      <c r="E383" s="187">
        <f t="shared" si="5"/>
        <v>8</v>
      </c>
      <c r="F383" s="181">
        <f>SUM(F384:F384)</f>
        <v>0</v>
      </c>
      <c r="G383" s="181"/>
      <c r="H383" s="181">
        <f>SUM(H384:H384)</f>
        <v>0</v>
      </c>
      <c r="I383" s="178">
        <f>SUM(I384:I384)</f>
        <v>0</v>
      </c>
      <c r="J383" s="181">
        <f>SUM(J384:J384)</f>
        <v>0</v>
      </c>
      <c r="K383" s="186">
        <f>SUM(K384:K384)</f>
        <v>0</v>
      </c>
      <c r="L383" s="186"/>
      <c r="M383" s="181">
        <f>SUM(M384:M384)</f>
        <v>3</v>
      </c>
      <c r="N383" s="178"/>
      <c r="O383" s="181">
        <f>SUM(O384:O384)</f>
        <v>5</v>
      </c>
      <c r="P383" s="181"/>
    </row>
    <row r="384" spans="1:16" ht="23.25" customHeight="1" x14ac:dyDescent="0.2">
      <c r="A384" s="478" t="s">
        <v>57</v>
      </c>
      <c r="B384" s="478"/>
      <c r="C384" s="478"/>
      <c r="D384" s="478"/>
      <c r="E384" s="187">
        <f t="shared" si="5"/>
        <v>8</v>
      </c>
      <c r="F384" s="181">
        <v>0</v>
      </c>
      <c r="G384" s="181"/>
      <c r="H384" s="181">
        <v>0</v>
      </c>
      <c r="I384" s="181">
        <v>0</v>
      </c>
      <c r="J384" s="181">
        <v>0</v>
      </c>
      <c r="K384" s="186">
        <v>0</v>
      </c>
      <c r="L384" s="186"/>
      <c r="M384" s="181">
        <v>3</v>
      </c>
      <c r="N384" s="178"/>
      <c r="O384" s="181">
        <v>5</v>
      </c>
      <c r="P384" s="181"/>
    </row>
    <row r="385" spans="1:16" ht="23.25" customHeight="1" x14ac:dyDescent="0.2">
      <c r="A385" s="481" t="s">
        <v>460</v>
      </c>
      <c r="B385" s="481"/>
      <c r="C385" s="481"/>
      <c r="D385" s="481"/>
      <c r="E385" s="187">
        <f t="shared" si="5"/>
        <v>26</v>
      </c>
      <c r="F385" s="181">
        <f>SUM(F386:F387)</f>
        <v>1</v>
      </c>
      <c r="G385" s="181"/>
      <c r="H385" s="181">
        <f>SUM(H386:H387)</f>
        <v>1</v>
      </c>
      <c r="I385" s="181">
        <f>SUM(I386:I387)</f>
        <v>0</v>
      </c>
      <c r="J385" s="181">
        <f>SUM(J386:J387)</f>
        <v>0</v>
      </c>
      <c r="K385" s="181">
        <f>SUM(K386:K387)</f>
        <v>0</v>
      </c>
      <c r="L385" s="181"/>
      <c r="M385" s="181">
        <f>SUM(M386:M387)</f>
        <v>13</v>
      </c>
      <c r="N385" s="181"/>
      <c r="O385" s="181">
        <f>SUM(O386:O387)</f>
        <v>11</v>
      </c>
      <c r="P385" s="181"/>
    </row>
    <row r="386" spans="1:16" ht="23.25" customHeight="1" x14ac:dyDescent="0.2">
      <c r="A386" s="478" t="s">
        <v>57</v>
      </c>
      <c r="B386" s="478"/>
      <c r="C386" s="478"/>
      <c r="D386" s="478"/>
      <c r="E386" s="187">
        <f t="shared" si="5"/>
        <v>25</v>
      </c>
      <c r="F386" s="181">
        <v>1</v>
      </c>
      <c r="G386" s="181"/>
      <c r="H386" s="181">
        <v>1</v>
      </c>
      <c r="I386" s="181">
        <v>0</v>
      </c>
      <c r="J386" s="181">
        <v>0</v>
      </c>
      <c r="K386" s="186">
        <v>0</v>
      </c>
      <c r="L386" s="186"/>
      <c r="M386" s="181">
        <v>13</v>
      </c>
      <c r="N386" s="178"/>
      <c r="O386" s="181">
        <v>10</v>
      </c>
      <c r="P386" s="181"/>
    </row>
    <row r="387" spans="1:16" ht="22.5" customHeight="1" x14ac:dyDescent="0.2">
      <c r="A387" s="479" t="s">
        <v>56</v>
      </c>
      <c r="B387" s="479"/>
      <c r="C387" s="479"/>
      <c r="D387" s="479"/>
      <c r="E387" s="187">
        <f t="shared" si="5"/>
        <v>1</v>
      </c>
      <c r="F387" s="181">
        <v>0</v>
      </c>
      <c r="G387" s="181"/>
      <c r="H387" s="181">
        <v>0</v>
      </c>
      <c r="I387" s="181">
        <v>0</v>
      </c>
      <c r="J387" s="181">
        <v>0</v>
      </c>
      <c r="K387" s="186">
        <v>0</v>
      </c>
      <c r="L387" s="186"/>
      <c r="M387" s="181">
        <v>0</v>
      </c>
      <c r="N387" s="178"/>
      <c r="O387" s="181">
        <v>1</v>
      </c>
      <c r="P387" s="181"/>
    </row>
    <row r="388" spans="1:16" ht="23.25" customHeight="1" x14ac:dyDescent="0.2">
      <c r="A388" s="481" t="s">
        <v>459</v>
      </c>
      <c r="B388" s="481"/>
      <c r="C388" s="481"/>
      <c r="D388" s="481"/>
      <c r="E388" s="187">
        <f t="shared" si="5"/>
        <v>6</v>
      </c>
      <c r="F388" s="181">
        <f>SUM(F389:F389)</f>
        <v>0</v>
      </c>
      <c r="G388" s="181"/>
      <c r="H388" s="181">
        <f>SUM(H389:H389)</f>
        <v>1</v>
      </c>
      <c r="I388" s="178">
        <f>SUM(I389:I389)</f>
        <v>0</v>
      </c>
      <c r="J388" s="181">
        <f>SUM(J389:J389)</f>
        <v>0</v>
      </c>
      <c r="K388" s="186">
        <f>SUM(K389:K389)</f>
        <v>0</v>
      </c>
      <c r="L388" s="186"/>
      <c r="M388" s="181">
        <f>SUM(M389:M389)</f>
        <v>2</v>
      </c>
      <c r="N388" s="178"/>
      <c r="O388" s="181">
        <f>SUM(O389:O389)</f>
        <v>3</v>
      </c>
      <c r="P388" s="181"/>
    </row>
    <row r="389" spans="1:16" ht="23.25" customHeight="1" x14ac:dyDescent="0.2">
      <c r="A389" s="478" t="s">
        <v>57</v>
      </c>
      <c r="B389" s="478"/>
      <c r="C389" s="478"/>
      <c r="D389" s="478"/>
      <c r="E389" s="187">
        <f t="shared" si="5"/>
        <v>6</v>
      </c>
      <c r="F389" s="181">
        <v>0</v>
      </c>
      <c r="G389" s="181"/>
      <c r="H389" s="181">
        <v>1</v>
      </c>
      <c r="I389" s="181">
        <v>0</v>
      </c>
      <c r="J389" s="181">
        <v>0</v>
      </c>
      <c r="K389" s="186">
        <v>0</v>
      </c>
      <c r="L389" s="186"/>
      <c r="M389" s="181">
        <v>2</v>
      </c>
      <c r="N389" s="178"/>
      <c r="O389" s="181">
        <v>3</v>
      </c>
      <c r="P389" s="181"/>
    </row>
    <row r="390" spans="1:16" ht="23.25" customHeight="1" x14ac:dyDescent="0.2">
      <c r="A390" s="481" t="s">
        <v>700</v>
      </c>
      <c r="B390" s="481"/>
      <c r="C390" s="481"/>
      <c r="D390" s="481"/>
      <c r="E390" s="187">
        <f t="shared" si="5"/>
        <v>2</v>
      </c>
      <c r="F390" s="181">
        <f>SUM(F391:F391)</f>
        <v>0</v>
      </c>
      <c r="G390" s="181"/>
      <c r="H390" s="181">
        <f>SUM(H391:H391)</f>
        <v>0</v>
      </c>
      <c r="I390" s="178">
        <f>SUM(I391:I391)</f>
        <v>0</v>
      </c>
      <c r="J390" s="181">
        <f>SUM(J391:J391)</f>
        <v>0</v>
      </c>
      <c r="K390" s="186">
        <f>SUM(K391:K391)</f>
        <v>0</v>
      </c>
      <c r="L390" s="186"/>
      <c r="M390" s="181">
        <f>SUM(M391:M391)</f>
        <v>0</v>
      </c>
      <c r="N390" s="178"/>
      <c r="O390" s="181">
        <f>SUM(O391:O391)</f>
        <v>2</v>
      </c>
      <c r="P390" s="181"/>
    </row>
    <row r="391" spans="1:16" ht="23.25" customHeight="1" x14ac:dyDescent="0.2">
      <c r="A391" s="478" t="s">
        <v>57</v>
      </c>
      <c r="B391" s="478"/>
      <c r="C391" s="478"/>
      <c r="D391" s="478"/>
      <c r="E391" s="187">
        <f t="shared" si="5"/>
        <v>2</v>
      </c>
      <c r="F391" s="181">
        <v>0</v>
      </c>
      <c r="G391" s="181"/>
      <c r="H391" s="181">
        <v>0</v>
      </c>
      <c r="I391" s="181">
        <v>0</v>
      </c>
      <c r="J391" s="181">
        <v>0</v>
      </c>
      <c r="K391" s="186">
        <v>0</v>
      </c>
      <c r="L391" s="186"/>
      <c r="M391" s="181">
        <v>0</v>
      </c>
      <c r="N391" s="178"/>
      <c r="O391" s="181">
        <v>2</v>
      </c>
      <c r="P391" s="181"/>
    </row>
    <row r="392" spans="1:16" ht="23.25" customHeight="1" x14ac:dyDescent="0.2">
      <c r="A392" s="481" t="s">
        <v>458</v>
      </c>
      <c r="B392" s="481"/>
      <c r="C392" s="481"/>
      <c r="D392" s="481"/>
      <c r="E392" s="187">
        <f t="shared" si="5"/>
        <v>7</v>
      </c>
      <c r="F392" s="181">
        <f>SUM(F393:F393)</f>
        <v>0</v>
      </c>
      <c r="G392" s="181"/>
      <c r="H392" s="181">
        <f>SUM(H393:H393)</f>
        <v>0</v>
      </c>
      <c r="I392" s="178">
        <f>SUM(I393:I393)</f>
        <v>0</v>
      </c>
      <c r="J392" s="181">
        <f>SUM(J393:J393)</f>
        <v>0</v>
      </c>
      <c r="K392" s="186">
        <f>SUM(K393:K393)</f>
        <v>0</v>
      </c>
      <c r="L392" s="186"/>
      <c r="M392" s="181">
        <f>SUM(M393:M393)</f>
        <v>3</v>
      </c>
      <c r="N392" s="178"/>
      <c r="O392" s="181">
        <f>SUM(O393:O393)</f>
        <v>4</v>
      </c>
      <c r="P392" s="181"/>
    </row>
    <row r="393" spans="1:16" ht="23.25" customHeight="1" x14ac:dyDescent="0.2">
      <c r="A393" s="478" t="s">
        <v>57</v>
      </c>
      <c r="B393" s="478"/>
      <c r="C393" s="478"/>
      <c r="D393" s="478"/>
      <c r="E393" s="187">
        <f t="shared" ref="E393:E456" si="6">SUM(F393:O393)</f>
        <v>7</v>
      </c>
      <c r="F393" s="181">
        <v>0</v>
      </c>
      <c r="G393" s="181"/>
      <c r="H393" s="181">
        <v>0</v>
      </c>
      <c r="I393" s="181">
        <v>0</v>
      </c>
      <c r="J393" s="181">
        <v>0</v>
      </c>
      <c r="K393" s="186">
        <v>0</v>
      </c>
      <c r="L393" s="186"/>
      <c r="M393" s="181">
        <v>3</v>
      </c>
      <c r="N393" s="178"/>
      <c r="O393" s="181">
        <v>4</v>
      </c>
      <c r="P393" s="181"/>
    </row>
    <row r="394" spans="1:16" ht="23.25" customHeight="1" x14ac:dyDescent="0.2">
      <c r="A394" s="481" t="s">
        <v>701</v>
      </c>
      <c r="B394" s="481"/>
      <c r="C394" s="481"/>
      <c r="D394" s="481"/>
      <c r="E394" s="187">
        <f t="shared" si="6"/>
        <v>5</v>
      </c>
      <c r="F394" s="181">
        <f>SUM(F395:F395)</f>
        <v>0</v>
      </c>
      <c r="G394" s="181"/>
      <c r="H394" s="181">
        <f>SUM(H395:H395)</f>
        <v>0</v>
      </c>
      <c r="I394" s="178">
        <f>SUM(I395:I395)</f>
        <v>0</v>
      </c>
      <c r="J394" s="181">
        <f>SUM(J395:J395)</f>
        <v>0</v>
      </c>
      <c r="K394" s="186">
        <f>SUM(K395:K395)</f>
        <v>0</v>
      </c>
      <c r="L394" s="186"/>
      <c r="M394" s="181">
        <f>SUM(M395:M395)</f>
        <v>1</v>
      </c>
      <c r="N394" s="178"/>
      <c r="O394" s="181">
        <f>SUM(O395:O395)</f>
        <v>4</v>
      </c>
      <c r="P394" s="181"/>
    </row>
    <row r="395" spans="1:16" ht="23.25" customHeight="1" x14ac:dyDescent="0.2">
      <c r="A395" s="478" t="s">
        <v>57</v>
      </c>
      <c r="B395" s="478"/>
      <c r="C395" s="478"/>
      <c r="D395" s="478"/>
      <c r="E395" s="187">
        <f t="shared" si="6"/>
        <v>5</v>
      </c>
      <c r="F395" s="181">
        <v>0</v>
      </c>
      <c r="G395" s="181"/>
      <c r="H395" s="181">
        <v>0</v>
      </c>
      <c r="I395" s="181">
        <v>0</v>
      </c>
      <c r="J395" s="181">
        <v>0</v>
      </c>
      <c r="K395" s="186">
        <v>0</v>
      </c>
      <c r="L395" s="186"/>
      <c r="M395" s="181">
        <v>1</v>
      </c>
      <c r="N395" s="178"/>
      <c r="O395" s="181">
        <v>4</v>
      </c>
      <c r="P395" s="181"/>
    </row>
    <row r="396" spans="1:16" ht="23.25" customHeight="1" x14ac:dyDescent="0.2">
      <c r="A396" s="481" t="s">
        <v>457</v>
      </c>
      <c r="B396" s="481"/>
      <c r="C396" s="481"/>
      <c r="D396" s="481"/>
      <c r="E396" s="187">
        <f t="shared" si="6"/>
        <v>14</v>
      </c>
      <c r="F396" s="181">
        <f>SUM(F397:F398)</f>
        <v>0</v>
      </c>
      <c r="G396" s="181"/>
      <c r="H396" s="181">
        <f>SUM(H397:H398)</f>
        <v>1</v>
      </c>
      <c r="I396" s="178">
        <f>SUM(I397:I398)</f>
        <v>0</v>
      </c>
      <c r="J396" s="181">
        <f>SUM(J397:J398)</f>
        <v>1</v>
      </c>
      <c r="K396" s="186">
        <f>SUM(K397:K398)</f>
        <v>0</v>
      </c>
      <c r="L396" s="186"/>
      <c r="M396" s="181">
        <f>SUM(M397:M398)</f>
        <v>7</v>
      </c>
      <c r="N396" s="178"/>
      <c r="O396" s="181">
        <f>SUM(O397:O398)</f>
        <v>5</v>
      </c>
      <c r="P396" s="181"/>
    </row>
    <row r="397" spans="1:16" ht="23.25" customHeight="1" x14ac:dyDescent="0.2">
      <c r="A397" s="478" t="s">
        <v>57</v>
      </c>
      <c r="B397" s="478"/>
      <c r="C397" s="478"/>
      <c r="D397" s="478"/>
      <c r="E397" s="187">
        <f t="shared" si="6"/>
        <v>13</v>
      </c>
      <c r="F397" s="181">
        <v>0</v>
      </c>
      <c r="G397" s="181"/>
      <c r="H397" s="181">
        <v>1</v>
      </c>
      <c r="I397" s="181">
        <v>0</v>
      </c>
      <c r="J397" s="181">
        <v>1</v>
      </c>
      <c r="K397" s="186">
        <v>0</v>
      </c>
      <c r="L397" s="186"/>
      <c r="M397" s="181">
        <v>7</v>
      </c>
      <c r="N397" s="178"/>
      <c r="O397" s="181">
        <v>4</v>
      </c>
      <c r="P397" s="181"/>
    </row>
    <row r="398" spans="1:16" ht="22.5" customHeight="1" x14ac:dyDescent="0.2">
      <c r="A398" s="479" t="s">
        <v>56</v>
      </c>
      <c r="B398" s="479"/>
      <c r="C398" s="479"/>
      <c r="D398" s="479"/>
      <c r="E398" s="187">
        <f t="shared" si="6"/>
        <v>1</v>
      </c>
      <c r="F398" s="181">
        <v>0</v>
      </c>
      <c r="G398" s="181"/>
      <c r="H398" s="181">
        <v>0</v>
      </c>
      <c r="I398" s="181">
        <v>0</v>
      </c>
      <c r="J398" s="181">
        <v>0</v>
      </c>
      <c r="K398" s="186">
        <v>0</v>
      </c>
      <c r="L398" s="186"/>
      <c r="M398" s="181">
        <v>0</v>
      </c>
      <c r="N398" s="178"/>
      <c r="O398" s="181">
        <v>1</v>
      </c>
      <c r="P398" s="181"/>
    </row>
    <row r="399" spans="1:16" ht="23.25" customHeight="1" x14ac:dyDescent="0.2">
      <c r="A399" s="481" t="s">
        <v>456</v>
      </c>
      <c r="B399" s="481"/>
      <c r="C399" s="481"/>
      <c r="D399" s="481"/>
      <c r="E399" s="187">
        <f t="shared" si="6"/>
        <v>1</v>
      </c>
      <c r="F399" s="181">
        <f>SUM(F400:F400)</f>
        <v>0</v>
      </c>
      <c r="G399" s="181"/>
      <c r="H399" s="181">
        <f>SUM(H400:H400)</f>
        <v>0</v>
      </c>
      <c r="I399" s="181">
        <f>SUM(I400:I400)</f>
        <v>0</v>
      </c>
      <c r="J399" s="181">
        <f>SUM(J400:J400)</f>
        <v>0</v>
      </c>
      <c r="K399" s="181">
        <f>SUM(K400:K400)</f>
        <v>0</v>
      </c>
      <c r="L399" s="181"/>
      <c r="M399" s="181">
        <f>SUM(M400:M400)</f>
        <v>0</v>
      </c>
      <c r="N399" s="181"/>
      <c r="O399" s="181">
        <f>SUM(O400:O400)</f>
        <v>1</v>
      </c>
      <c r="P399" s="181"/>
    </row>
    <row r="400" spans="1:16" ht="23.25" customHeight="1" x14ac:dyDescent="0.2">
      <c r="A400" s="478" t="s">
        <v>57</v>
      </c>
      <c r="B400" s="478"/>
      <c r="C400" s="478"/>
      <c r="D400" s="478"/>
      <c r="E400" s="187">
        <f t="shared" si="6"/>
        <v>1</v>
      </c>
      <c r="F400" s="181">
        <v>0</v>
      </c>
      <c r="G400" s="181"/>
      <c r="H400" s="181">
        <v>0</v>
      </c>
      <c r="I400" s="181">
        <v>0</v>
      </c>
      <c r="J400" s="181">
        <v>0</v>
      </c>
      <c r="K400" s="186">
        <v>0</v>
      </c>
      <c r="L400" s="186"/>
      <c r="M400" s="181">
        <v>0</v>
      </c>
      <c r="N400" s="178"/>
      <c r="O400" s="181">
        <v>1</v>
      </c>
      <c r="P400" s="181"/>
    </row>
    <row r="401" spans="1:16" ht="23.25" customHeight="1" x14ac:dyDescent="0.2">
      <c r="A401" s="481" t="s">
        <v>702</v>
      </c>
      <c r="B401" s="481"/>
      <c r="C401" s="481"/>
      <c r="D401" s="481"/>
      <c r="E401" s="187">
        <f t="shared" si="6"/>
        <v>2</v>
      </c>
      <c r="F401" s="181">
        <f>SUM(F402:F402)</f>
        <v>0</v>
      </c>
      <c r="G401" s="181"/>
      <c r="H401" s="181">
        <f>SUM(H402:H402)</f>
        <v>0</v>
      </c>
      <c r="I401" s="178">
        <f>SUM(I402:I402)</f>
        <v>0</v>
      </c>
      <c r="J401" s="181">
        <f>SUM(J402:J402)</f>
        <v>0</v>
      </c>
      <c r="K401" s="186">
        <f>SUM(K402:K402)</f>
        <v>0</v>
      </c>
      <c r="L401" s="186"/>
      <c r="M401" s="181">
        <f>SUM(M402:M402)</f>
        <v>1</v>
      </c>
      <c r="N401" s="178"/>
      <c r="O401" s="181">
        <f>SUM(O402:O402)</f>
        <v>1</v>
      </c>
      <c r="P401" s="181"/>
    </row>
    <row r="402" spans="1:16" ht="23.25" customHeight="1" x14ac:dyDescent="0.2">
      <c r="A402" s="478" t="s">
        <v>57</v>
      </c>
      <c r="B402" s="478"/>
      <c r="C402" s="478"/>
      <c r="D402" s="478"/>
      <c r="E402" s="187">
        <f t="shared" si="6"/>
        <v>2</v>
      </c>
      <c r="F402" s="181">
        <v>0</v>
      </c>
      <c r="G402" s="181"/>
      <c r="H402" s="181">
        <v>0</v>
      </c>
      <c r="I402" s="181">
        <v>0</v>
      </c>
      <c r="J402" s="181">
        <v>0</v>
      </c>
      <c r="K402" s="186">
        <v>0</v>
      </c>
      <c r="L402" s="186"/>
      <c r="M402" s="181">
        <v>1</v>
      </c>
      <c r="N402" s="178"/>
      <c r="O402" s="181">
        <v>1</v>
      </c>
      <c r="P402" s="181"/>
    </row>
    <row r="403" spans="1:16" ht="23.25" customHeight="1" x14ac:dyDescent="0.2">
      <c r="A403" s="481" t="s">
        <v>455</v>
      </c>
      <c r="B403" s="481"/>
      <c r="C403" s="481"/>
      <c r="D403" s="481"/>
      <c r="E403" s="187">
        <f t="shared" si="6"/>
        <v>2</v>
      </c>
      <c r="F403" s="181">
        <f>SUM(F404:F405)</f>
        <v>0</v>
      </c>
      <c r="G403" s="181"/>
      <c r="H403" s="181">
        <f>SUM(H404:H405)</f>
        <v>0</v>
      </c>
      <c r="I403" s="178">
        <f>SUM(I404:I405)</f>
        <v>0</v>
      </c>
      <c r="J403" s="181">
        <f>SUM(J404:J405)</f>
        <v>0</v>
      </c>
      <c r="K403" s="186">
        <f>SUM(K404:K405)</f>
        <v>0</v>
      </c>
      <c r="L403" s="186"/>
      <c r="M403" s="181">
        <f>SUM(M404:M405)</f>
        <v>0</v>
      </c>
      <c r="N403" s="178"/>
      <c r="O403" s="181">
        <f>SUM(O404:O405)</f>
        <v>2</v>
      </c>
      <c r="P403" s="181"/>
    </row>
    <row r="404" spans="1:16" ht="23.25" customHeight="1" x14ac:dyDescent="0.2">
      <c r="A404" s="478" t="s">
        <v>57</v>
      </c>
      <c r="B404" s="478"/>
      <c r="C404" s="478"/>
      <c r="D404" s="478"/>
      <c r="E404" s="187">
        <f t="shared" si="6"/>
        <v>1</v>
      </c>
      <c r="F404" s="181">
        <v>0</v>
      </c>
      <c r="G404" s="181"/>
      <c r="H404" s="181">
        <v>0</v>
      </c>
      <c r="I404" s="181">
        <v>0</v>
      </c>
      <c r="J404" s="181">
        <v>0</v>
      </c>
      <c r="K404" s="186">
        <v>0</v>
      </c>
      <c r="L404" s="186"/>
      <c r="M404" s="181">
        <v>0</v>
      </c>
      <c r="N404" s="178"/>
      <c r="O404" s="181">
        <v>1</v>
      </c>
      <c r="P404" s="181"/>
    </row>
    <row r="405" spans="1:16" ht="22.5" customHeight="1" x14ac:dyDescent="0.2">
      <c r="A405" s="479" t="s">
        <v>56</v>
      </c>
      <c r="B405" s="479"/>
      <c r="C405" s="479"/>
      <c r="D405" s="479"/>
      <c r="E405" s="187">
        <f t="shared" si="6"/>
        <v>1</v>
      </c>
      <c r="F405" s="181">
        <v>0</v>
      </c>
      <c r="G405" s="181"/>
      <c r="H405" s="181">
        <v>0</v>
      </c>
      <c r="I405" s="181">
        <v>0</v>
      </c>
      <c r="J405" s="181">
        <v>0</v>
      </c>
      <c r="K405" s="186">
        <v>0</v>
      </c>
      <c r="L405" s="186"/>
      <c r="M405" s="181">
        <v>0</v>
      </c>
      <c r="N405" s="178"/>
      <c r="O405" s="181">
        <v>1</v>
      </c>
      <c r="P405" s="181"/>
    </row>
    <row r="406" spans="1:16" ht="23.25" customHeight="1" x14ac:dyDescent="0.2">
      <c r="A406" s="481" t="s">
        <v>454</v>
      </c>
      <c r="B406" s="481"/>
      <c r="C406" s="481"/>
      <c r="D406" s="481"/>
      <c r="E406" s="187">
        <f t="shared" si="6"/>
        <v>4</v>
      </c>
      <c r="F406" s="181">
        <f>SUM(F407:F407)</f>
        <v>0</v>
      </c>
      <c r="G406" s="181"/>
      <c r="H406" s="181">
        <f>SUM(H407:H407)</f>
        <v>0</v>
      </c>
      <c r="I406" s="178">
        <f>SUM(I407:I407)</f>
        <v>0</v>
      </c>
      <c r="J406" s="181">
        <f>SUM(J407:J407)</f>
        <v>0</v>
      </c>
      <c r="K406" s="186">
        <f>SUM(K407:K407)</f>
        <v>0</v>
      </c>
      <c r="L406" s="186"/>
      <c r="M406" s="181">
        <f>SUM(M407:M407)</f>
        <v>1</v>
      </c>
      <c r="N406" s="178"/>
      <c r="O406" s="181">
        <f>SUM(O407:O407)</f>
        <v>3</v>
      </c>
      <c r="P406" s="181"/>
    </row>
    <row r="407" spans="1:16" ht="23.25" customHeight="1" x14ac:dyDescent="0.2">
      <c r="A407" s="478" t="s">
        <v>57</v>
      </c>
      <c r="B407" s="478"/>
      <c r="C407" s="478"/>
      <c r="D407" s="478"/>
      <c r="E407" s="187">
        <f t="shared" si="6"/>
        <v>4</v>
      </c>
      <c r="F407" s="181">
        <v>0</v>
      </c>
      <c r="G407" s="181"/>
      <c r="H407" s="181">
        <v>0</v>
      </c>
      <c r="I407" s="181">
        <v>0</v>
      </c>
      <c r="J407" s="181">
        <v>0</v>
      </c>
      <c r="K407" s="186">
        <v>0</v>
      </c>
      <c r="L407" s="186"/>
      <c r="M407" s="181">
        <v>1</v>
      </c>
      <c r="N407" s="178"/>
      <c r="O407" s="181">
        <v>3</v>
      </c>
      <c r="P407" s="181"/>
    </row>
    <row r="408" spans="1:16" ht="23.25" customHeight="1" x14ac:dyDescent="0.2">
      <c r="A408" s="481" t="s">
        <v>453</v>
      </c>
      <c r="B408" s="481"/>
      <c r="C408" s="481"/>
      <c r="D408" s="481"/>
      <c r="E408" s="187">
        <f t="shared" si="6"/>
        <v>3</v>
      </c>
      <c r="F408" s="181">
        <f>SUM(F409:F409)</f>
        <v>0</v>
      </c>
      <c r="G408" s="181"/>
      <c r="H408" s="181">
        <f>SUM(H409:H409)</f>
        <v>0</v>
      </c>
      <c r="I408" s="178">
        <f>SUM(I409:I409)</f>
        <v>0</v>
      </c>
      <c r="J408" s="181">
        <f>SUM(J409:J409)</f>
        <v>0</v>
      </c>
      <c r="K408" s="186">
        <f>SUM(K409:K409)</f>
        <v>0</v>
      </c>
      <c r="L408" s="186"/>
      <c r="M408" s="181">
        <f>SUM(M409:M409)</f>
        <v>1</v>
      </c>
      <c r="N408" s="178"/>
      <c r="O408" s="181">
        <f>SUM(O409:O409)</f>
        <v>2</v>
      </c>
      <c r="P408" s="181"/>
    </row>
    <row r="409" spans="1:16" ht="23.25" customHeight="1" x14ac:dyDescent="0.2">
      <c r="A409" s="478" t="s">
        <v>57</v>
      </c>
      <c r="B409" s="478"/>
      <c r="C409" s="478"/>
      <c r="D409" s="478"/>
      <c r="E409" s="187">
        <f t="shared" si="6"/>
        <v>3</v>
      </c>
      <c r="F409" s="181">
        <v>0</v>
      </c>
      <c r="G409" s="181"/>
      <c r="H409" s="181">
        <v>0</v>
      </c>
      <c r="I409" s="181">
        <v>0</v>
      </c>
      <c r="J409" s="181">
        <v>0</v>
      </c>
      <c r="K409" s="186">
        <v>0</v>
      </c>
      <c r="L409" s="186"/>
      <c r="M409" s="181">
        <v>1</v>
      </c>
      <c r="N409" s="178"/>
      <c r="O409" s="181">
        <v>2</v>
      </c>
      <c r="P409" s="181"/>
    </row>
    <row r="410" spans="1:16" ht="23.25" customHeight="1" x14ac:dyDescent="0.2">
      <c r="A410" s="481" t="s">
        <v>452</v>
      </c>
      <c r="B410" s="481"/>
      <c r="C410" s="481"/>
      <c r="D410" s="481"/>
      <c r="E410" s="187">
        <f t="shared" si="6"/>
        <v>6</v>
      </c>
      <c r="F410" s="181">
        <f>SUM(F411:F411)</f>
        <v>0</v>
      </c>
      <c r="G410" s="181"/>
      <c r="H410" s="181">
        <f>SUM(H411:H411)</f>
        <v>0</v>
      </c>
      <c r="I410" s="178">
        <f>SUM(I411:I411)</f>
        <v>0</v>
      </c>
      <c r="J410" s="181">
        <f>SUM(J411:J411)</f>
        <v>0</v>
      </c>
      <c r="K410" s="186">
        <f>SUM(K411:K411)</f>
        <v>0</v>
      </c>
      <c r="L410" s="186"/>
      <c r="M410" s="181">
        <f>SUM(M411:M411)</f>
        <v>0</v>
      </c>
      <c r="N410" s="178"/>
      <c r="O410" s="181">
        <f>SUM(O411:O411)</f>
        <v>6</v>
      </c>
      <c r="P410" s="181"/>
    </row>
    <row r="411" spans="1:16" ht="23.25" customHeight="1" x14ac:dyDescent="0.2">
      <c r="A411" s="478" t="s">
        <v>57</v>
      </c>
      <c r="B411" s="478"/>
      <c r="C411" s="478"/>
      <c r="D411" s="478"/>
      <c r="E411" s="187">
        <f t="shared" si="6"/>
        <v>6</v>
      </c>
      <c r="F411" s="181">
        <v>0</v>
      </c>
      <c r="G411" s="181"/>
      <c r="H411" s="181">
        <v>0</v>
      </c>
      <c r="I411" s="181">
        <v>0</v>
      </c>
      <c r="J411" s="181">
        <v>0</v>
      </c>
      <c r="K411" s="186">
        <v>0</v>
      </c>
      <c r="L411" s="186"/>
      <c r="M411" s="181">
        <v>0</v>
      </c>
      <c r="N411" s="178"/>
      <c r="O411" s="181">
        <v>6</v>
      </c>
      <c r="P411" s="181"/>
    </row>
    <row r="412" spans="1:16" ht="23.25" customHeight="1" x14ac:dyDescent="0.2">
      <c r="A412" s="481" t="s">
        <v>451</v>
      </c>
      <c r="B412" s="481"/>
      <c r="C412" s="481"/>
      <c r="D412" s="481"/>
      <c r="E412" s="187">
        <f t="shared" si="6"/>
        <v>6</v>
      </c>
      <c r="F412" s="181">
        <f>SUM(F413:F413)</f>
        <v>0</v>
      </c>
      <c r="G412" s="181"/>
      <c r="H412" s="181">
        <f>SUM(H413:H413)</f>
        <v>0</v>
      </c>
      <c r="I412" s="178">
        <f>SUM(I413:I413)</f>
        <v>0</v>
      </c>
      <c r="J412" s="181">
        <f>SUM(J413:J413)</f>
        <v>0</v>
      </c>
      <c r="K412" s="186">
        <f>SUM(K413:K413)</f>
        <v>0</v>
      </c>
      <c r="L412" s="186"/>
      <c r="M412" s="181">
        <f>SUM(M413:M413)</f>
        <v>2</v>
      </c>
      <c r="N412" s="178"/>
      <c r="O412" s="181">
        <f>SUM(O413:O413)</f>
        <v>4</v>
      </c>
      <c r="P412" s="181"/>
    </row>
    <row r="413" spans="1:16" ht="23.25" customHeight="1" x14ac:dyDescent="0.2">
      <c r="A413" s="478" t="s">
        <v>57</v>
      </c>
      <c r="B413" s="478"/>
      <c r="C413" s="478"/>
      <c r="D413" s="478"/>
      <c r="E413" s="187">
        <f t="shared" si="6"/>
        <v>6</v>
      </c>
      <c r="F413" s="181">
        <v>0</v>
      </c>
      <c r="G413" s="181"/>
      <c r="H413" s="181">
        <v>0</v>
      </c>
      <c r="I413" s="181">
        <v>0</v>
      </c>
      <c r="J413" s="181">
        <v>0</v>
      </c>
      <c r="K413" s="186">
        <v>0</v>
      </c>
      <c r="L413" s="186"/>
      <c r="M413" s="181">
        <v>2</v>
      </c>
      <c r="N413" s="178"/>
      <c r="O413" s="181">
        <v>4</v>
      </c>
      <c r="P413" s="181"/>
    </row>
    <row r="414" spans="1:16" ht="23.25" customHeight="1" x14ac:dyDescent="0.2">
      <c r="A414" s="481" t="s">
        <v>703</v>
      </c>
      <c r="B414" s="481"/>
      <c r="C414" s="481"/>
      <c r="D414" s="481"/>
      <c r="E414" s="187">
        <f t="shared" si="6"/>
        <v>6</v>
      </c>
      <c r="F414" s="181">
        <f>SUM(F415:F415)</f>
        <v>0</v>
      </c>
      <c r="G414" s="181"/>
      <c r="H414" s="181">
        <f>SUM(H415:H415)</f>
        <v>0</v>
      </c>
      <c r="I414" s="181">
        <f>SUM(I415:I415)</f>
        <v>0</v>
      </c>
      <c r="J414" s="181">
        <f>SUM(J415:J415)</f>
        <v>0</v>
      </c>
      <c r="K414" s="181">
        <f>SUM(K415:K415)</f>
        <v>0</v>
      </c>
      <c r="L414" s="181"/>
      <c r="M414" s="181">
        <f>SUM(M415:M415)</f>
        <v>6</v>
      </c>
      <c r="N414" s="181"/>
      <c r="O414" s="181">
        <f>SUM(O415:O415)</f>
        <v>0</v>
      </c>
      <c r="P414" s="181"/>
    </row>
    <row r="415" spans="1:16" ht="23.25" customHeight="1" x14ac:dyDescent="0.2">
      <c r="A415" s="478" t="s">
        <v>57</v>
      </c>
      <c r="B415" s="478"/>
      <c r="C415" s="478"/>
      <c r="D415" s="478"/>
      <c r="E415" s="187">
        <f t="shared" si="6"/>
        <v>6</v>
      </c>
      <c r="F415" s="181">
        <v>0</v>
      </c>
      <c r="G415" s="181"/>
      <c r="H415" s="181">
        <v>0</v>
      </c>
      <c r="I415" s="181">
        <v>0</v>
      </c>
      <c r="J415" s="181">
        <v>0</v>
      </c>
      <c r="K415" s="186">
        <v>0</v>
      </c>
      <c r="L415" s="186"/>
      <c r="M415" s="181">
        <v>6</v>
      </c>
      <c r="N415" s="178"/>
      <c r="O415" s="181">
        <v>0</v>
      </c>
      <c r="P415" s="181"/>
    </row>
    <row r="416" spans="1:16" ht="23.25" customHeight="1" x14ac:dyDescent="0.2">
      <c r="A416" s="481" t="s">
        <v>704</v>
      </c>
      <c r="B416" s="481"/>
      <c r="C416" s="481"/>
      <c r="D416" s="481"/>
      <c r="E416" s="187">
        <f t="shared" si="6"/>
        <v>1</v>
      </c>
      <c r="F416" s="181">
        <f>SUM(F417:F417)</f>
        <v>0</v>
      </c>
      <c r="G416" s="181"/>
      <c r="H416" s="181">
        <f>SUM(H417:H417)</f>
        <v>0</v>
      </c>
      <c r="I416" s="178">
        <f>SUM(I417:I417)</f>
        <v>0</v>
      </c>
      <c r="J416" s="181">
        <f>SUM(J417:J417)</f>
        <v>0</v>
      </c>
      <c r="K416" s="186">
        <f>SUM(K417:K417)</f>
        <v>0</v>
      </c>
      <c r="L416" s="186"/>
      <c r="M416" s="181">
        <f>SUM(M417:M417)</f>
        <v>1</v>
      </c>
      <c r="N416" s="178"/>
      <c r="O416" s="181">
        <f>SUM(O417:O417)</f>
        <v>0</v>
      </c>
      <c r="P416" s="181"/>
    </row>
    <row r="417" spans="1:16" ht="23.25" customHeight="1" x14ac:dyDescent="0.2">
      <c r="A417" s="478" t="s">
        <v>57</v>
      </c>
      <c r="B417" s="478"/>
      <c r="C417" s="478"/>
      <c r="D417" s="478"/>
      <c r="E417" s="187">
        <f t="shared" si="6"/>
        <v>1</v>
      </c>
      <c r="F417" s="181">
        <v>0</v>
      </c>
      <c r="G417" s="181"/>
      <c r="H417" s="181">
        <v>0</v>
      </c>
      <c r="I417" s="181">
        <v>0</v>
      </c>
      <c r="J417" s="181">
        <v>0</v>
      </c>
      <c r="K417" s="186">
        <v>0</v>
      </c>
      <c r="L417" s="186"/>
      <c r="M417" s="181">
        <v>1</v>
      </c>
      <c r="N417" s="178"/>
      <c r="O417" s="181">
        <v>0</v>
      </c>
      <c r="P417" s="181"/>
    </row>
    <row r="418" spans="1:16" ht="23.25" customHeight="1" x14ac:dyDescent="0.2">
      <c r="A418" s="481" t="s">
        <v>450</v>
      </c>
      <c r="B418" s="481"/>
      <c r="C418" s="481"/>
      <c r="D418" s="481"/>
      <c r="E418" s="187">
        <f t="shared" si="6"/>
        <v>13</v>
      </c>
      <c r="F418" s="181">
        <f>SUM(F419:F419)</f>
        <v>1</v>
      </c>
      <c r="G418" s="181"/>
      <c r="H418" s="181">
        <f>SUM(H419:H419)</f>
        <v>0</v>
      </c>
      <c r="I418" s="178">
        <f>SUM(I419:I419)</f>
        <v>0</v>
      </c>
      <c r="J418" s="181">
        <f>SUM(J419:J419)</f>
        <v>0</v>
      </c>
      <c r="K418" s="186">
        <f>SUM(K419:K419)</f>
        <v>0</v>
      </c>
      <c r="L418" s="186"/>
      <c r="M418" s="181">
        <f>SUM(M419:M419)</f>
        <v>9</v>
      </c>
      <c r="N418" s="178"/>
      <c r="O418" s="181">
        <f>SUM(O419:O419)</f>
        <v>3</v>
      </c>
      <c r="P418" s="181"/>
    </row>
    <row r="419" spans="1:16" ht="23.25" customHeight="1" x14ac:dyDescent="0.2">
      <c r="A419" s="478" t="s">
        <v>57</v>
      </c>
      <c r="B419" s="478"/>
      <c r="C419" s="478"/>
      <c r="D419" s="478"/>
      <c r="E419" s="187">
        <f t="shared" si="6"/>
        <v>13</v>
      </c>
      <c r="F419" s="181">
        <v>1</v>
      </c>
      <c r="G419" s="181"/>
      <c r="H419" s="181">
        <v>0</v>
      </c>
      <c r="I419" s="181">
        <v>0</v>
      </c>
      <c r="J419" s="181">
        <v>0</v>
      </c>
      <c r="K419" s="186">
        <v>0</v>
      </c>
      <c r="L419" s="186"/>
      <c r="M419" s="181">
        <v>9</v>
      </c>
      <c r="N419" s="178"/>
      <c r="O419" s="181">
        <v>3</v>
      </c>
      <c r="P419" s="181"/>
    </row>
    <row r="420" spans="1:16" ht="23.25" customHeight="1" x14ac:dyDescent="0.2">
      <c r="A420" s="481" t="s">
        <v>449</v>
      </c>
      <c r="B420" s="481"/>
      <c r="C420" s="481"/>
      <c r="D420" s="481"/>
      <c r="E420" s="187">
        <f t="shared" si="6"/>
        <v>19</v>
      </c>
      <c r="F420" s="181">
        <f>SUM(F421:F422)</f>
        <v>2</v>
      </c>
      <c r="G420" s="181"/>
      <c r="H420" s="181">
        <f>SUM(H421:H422)</f>
        <v>1</v>
      </c>
      <c r="I420" s="178">
        <f>SUM(I421:I422)</f>
        <v>0</v>
      </c>
      <c r="J420" s="181">
        <f>SUM(J421:J422)</f>
        <v>0</v>
      </c>
      <c r="K420" s="186">
        <f>SUM(K421:K422)</f>
        <v>0</v>
      </c>
      <c r="L420" s="186"/>
      <c r="M420" s="181">
        <f>SUM(M421:M422)</f>
        <v>8</v>
      </c>
      <c r="N420" s="178"/>
      <c r="O420" s="181">
        <f>SUM(O421:O422)</f>
        <v>8</v>
      </c>
      <c r="P420" s="181"/>
    </row>
    <row r="421" spans="1:16" ht="23.25" customHeight="1" x14ac:dyDescent="0.2">
      <c r="A421" s="478" t="s">
        <v>57</v>
      </c>
      <c r="B421" s="478"/>
      <c r="C421" s="478"/>
      <c r="D421" s="478"/>
      <c r="E421" s="187">
        <f t="shared" si="6"/>
        <v>18</v>
      </c>
      <c r="F421" s="181">
        <v>2</v>
      </c>
      <c r="G421" s="181"/>
      <c r="H421" s="181">
        <v>1</v>
      </c>
      <c r="I421" s="181">
        <v>0</v>
      </c>
      <c r="J421" s="181">
        <v>0</v>
      </c>
      <c r="K421" s="186">
        <v>0</v>
      </c>
      <c r="L421" s="186"/>
      <c r="M421" s="181">
        <v>8</v>
      </c>
      <c r="N421" s="178"/>
      <c r="O421" s="181">
        <v>7</v>
      </c>
      <c r="P421" s="181"/>
    </row>
    <row r="422" spans="1:16" ht="22.5" customHeight="1" x14ac:dyDescent="0.2">
      <c r="A422" s="479" t="s">
        <v>56</v>
      </c>
      <c r="B422" s="479"/>
      <c r="C422" s="479"/>
      <c r="D422" s="479"/>
      <c r="E422" s="187">
        <f t="shared" si="6"/>
        <v>1</v>
      </c>
      <c r="F422" s="181">
        <v>0</v>
      </c>
      <c r="G422" s="181"/>
      <c r="H422" s="181">
        <v>0</v>
      </c>
      <c r="I422" s="181">
        <v>0</v>
      </c>
      <c r="J422" s="181">
        <v>0</v>
      </c>
      <c r="K422" s="186">
        <v>0</v>
      </c>
      <c r="L422" s="186"/>
      <c r="M422" s="181">
        <v>0</v>
      </c>
      <c r="N422" s="178"/>
      <c r="O422" s="181">
        <v>1</v>
      </c>
      <c r="P422" s="181"/>
    </row>
    <row r="423" spans="1:16" ht="23.25" customHeight="1" x14ac:dyDescent="0.2">
      <c r="A423" s="481" t="s">
        <v>448</v>
      </c>
      <c r="B423" s="481"/>
      <c r="C423" s="481"/>
      <c r="D423" s="481"/>
      <c r="E423" s="187">
        <f t="shared" si="6"/>
        <v>25</v>
      </c>
      <c r="F423" s="181">
        <f>SUM(F424:F425)</f>
        <v>3</v>
      </c>
      <c r="G423" s="181"/>
      <c r="H423" s="181">
        <f>SUM(H424:H425)</f>
        <v>1</v>
      </c>
      <c r="I423" s="178">
        <f>SUM(I424:I425)</f>
        <v>0</v>
      </c>
      <c r="J423" s="181">
        <f>SUM(J424:J425)</f>
        <v>0</v>
      </c>
      <c r="K423" s="186">
        <f>SUM(K424:K425)</f>
        <v>0</v>
      </c>
      <c r="L423" s="186"/>
      <c r="M423" s="181">
        <f>SUM(M424:M425)</f>
        <v>12</v>
      </c>
      <c r="N423" s="178"/>
      <c r="O423" s="181">
        <f>SUM(O424:O425)</f>
        <v>9</v>
      </c>
      <c r="P423" s="181"/>
    </row>
    <row r="424" spans="1:16" ht="23.25" customHeight="1" x14ac:dyDescent="0.2">
      <c r="A424" s="478" t="s">
        <v>57</v>
      </c>
      <c r="B424" s="478"/>
      <c r="C424" s="478"/>
      <c r="D424" s="478"/>
      <c r="E424" s="187">
        <f t="shared" si="6"/>
        <v>23</v>
      </c>
      <c r="F424" s="181">
        <v>2</v>
      </c>
      <c r="G424" s="181"/>
      <c r="H424" s="181">
        <v>1</v>
      </c>
      <c r="I424" s="181">
        <v>0</v>
      </c>
      <c r="J424" s="181">
        <v>0</v>
      </c>
      <c r="K424" s="186">
        <v>0</v>
      </c>
      <c r="L424" s="186"/>
      <c r="M424" s="181">
        <v>12</v>
      </c>
      <c r="N424" s="178"/>
      <c r="O424" s="181">
        <v>8</v>
      </c>
      <c r="P424" s="181"/>
    </row>
    <row r="425" spans="1:16" ht="22.5" customHeight="1" x14ac:dyDescent="0.2">
      <c r="A425" s="479" t="s">
        <v>56</v>
      </c>
      <c r="B425" s="479"/>
      <c r="C425" s="479"/>
      <c r="D425" s="479"/>
      <c r="E425" s="187">
        <f t="shared" si="6"/>
        <v>2</v>
      </c>
      <c r="F425" s="181">
        <v>1</v>
      </c>
      <c r="G425" s="181"/>
      <c r="H425" s="181">
        <v>0</v>
      </c>
      <c r="I425" s="181">
        <v>0</v>
      </c>
      <c r="J425" s="181">
        <v>0</v>
      </c>
      <c r="K425" s="186">
        <v>0</v>
      </c>
      <c r="L425" s="186"/>
      <c r="M425" s="181">
        <v>0</v>
      </c>
      <c r="N425" s="178"/>
      <c r="O425" s="181">
        <v>1</v>
      </c>
      <c r="P425" s="181"/>
    </row>
    <row r="426" spans="1:16" ht="23.25" customHeight="1" x14ac:dyDescent="0.2">
      <c r="A426" s="481" t="s">
        <v>447</v>
      </c>
      <c r="B426" s="481"/>
      <c r="C426" s="481"/>
      <c r="D426" s="481"/>
      <c r="E426" s="187">
        <f t="shared" si="6"/>
        <v>18</v>
      </c>
      <c r="F426" s="181">
        <f>SUM(F427:F427)</f>
        <v>0</v>
      </c>
      <c r="G426" s="181"/>
      <c r="H426" s="181">
        <f>SUM(H427:H427)</f>
        <v>1</v>
      </c>
      <c r="I426" s="178">
        <f>SUM(I427:I427)</f>
        <v>0</v>
      </c>
      <c r="J426" s="181">
        <f>SUM(J427:J427)</f>
        <v>0</v>
      </c>
      <c r="K426" s="186">
        <f>SUM(K427:K427)</f>
        <v>0</v>
      </c>
      <c r="L426" s="186"/>
      <c r="M426" s="181">
        <f>SUM(M427:M427)</f>
        <v>5</v>
      </c>
      <c r="N426" s="178"/>
      <c r="O426" s="181">
        <f>SUM(O427:O427)</f>
        <v>12</v>
      </c>
      <c r="P426" s="181"/>
    </row>
    <row r="427" spans="1:16" ht="23.25" customHeight="1" x14ac:dyDescent="0.2">
      <c r="A427" s="478" t="s">
        <v>57</v>
      </c>
      <c r="B427" s="478"/>
      <c r="C427" s="478"/>
      <c r="D427" s="478"/>
      <c r="E427" s="187">
        <f t="shared" si="6"/>
        <v>18</v>
      </c>
      <c r="F427" s="181">
        <v>0</v>
      </c>
      <c r="G427" s="181"/>
      <c r="H427" s="181">
        <v>1</v>
      </c>
      <c r="I427" s="181">
        <v>0</v>
      </c>
      <c r="J427" s="181">
        <v>0</v>
      </c>
      <c r="K427" s="186">
        <v>0</v>
      </c>
      <c r="L427" s="186"/>
      <c r="M427" s="181">
        <v>5</v>
      </c>
      <c r="N427" s="178"/>
      <c r="O427" s="181">
        <v>12</v>
      </c>
      <c r="P427" s="181"/>
    </row>
    <row r="428" spans="1:16" ht="23.25" customHeight="1" x14ac:dyDescent="0.2">
      <c r="A428" s="481" t="s">
        <v>446</v>
      </c>
      <c r="B428" s="481"/>
      <c r="C428" s="481"/>
      <c r="D428" s="481"/>
      <c r="E428" s="187">
        <f t="shared" si="6"/>
        <v>10</v>
      </c>
      <c r="F428" s="181">
        <f>SUM(F429:F429)</f>
        <v>0</v>
      </c>
      <c r="G428" s="181"/>
      <c r="H428" s="181">
        <f>SUM(H429:H429)</f>
        <v>0</v>
      </c>
      <c r="I428" s="178">
        <f>SUM(I429:I429)</f>
        <v>0</v>
      </c>
      <c r="J428" s="181">
        <f>SUM(J429:J429)</f>
        <v>0</v>
      </c>
      <c r="K428" s="186">
        <f>SUM(K429:K429)</f>
        <v>0</v>
      </c>
      <c r="L428" s="186"/>
      <c r="M428" s="181">
        <f>SUM(M429:M429)</f>
        <v>6</v>
      </c>
      <c r="N428" s="178"/>
      <c r="O428" s="181">
        <f>SUM(O429:O429)</f>
        <v>4</v>
      </c>
      <c r="P428" s="181"/>
    </row>
    <row r="429" spans="1:16" ht="23.25" customHeight="1" x14ac:dyDescent="0.2">
      <c r="A429" s="478" t="s">
        <v>57</v>
      </c>
      <c r="B429" s="478"/>
      <c r="C429" s="478"/>
      <c r="D429" s="478"/>
      <c r="E429" s="187">
        <f t="shared" si="6"/>
        <v>10</v>
      </c>
      <c r="F429" s="181">
        <v>0</v>
      </c>
      <c r="G429" s="181"/>
      <c r="H429" s="181">
        <v>0</v>
      </c>
      <c r="I429" s="181">
        <v>0</v>
      </c>
      <c r="J429" s="181">
        <v>0</v>
      </c>
      <c r="K429" s="186">
        <v>0</v>
      </c>
      <c r="L429" s="186"/>
      <c r="M429" s="181">
        <v>6</v>
      </c>
      <c r="N429" s="178"/>
      <c r="O429" s="181">
        <v>4</v>
      </c>
      <c r="P429" s="181"/>
    </row>
    <row r="430" spans="1:16" ht="23.25" customHeight="1" x14ac:dyDescent="0.2">
      <c r="A430" s="481" t="s">
        <v>637</v>
      </c>
      <c r="B430" s="481"/>
      <c r="C430" s="481"/>
      <c r="D430" s="481"/>
      <c r="E430" s="187">
        <f t="shared" si="6"/>
        <v>2</v>
      </c>
      <c r="F430" s="181">
        <f>SUM(F431:F431)</f>
        <v>1</v>
      </c>
      <c r="G430" s="181"/>
      <c r="H430" s="181">
        <f>SUM(H431:H431)</f>
        <v>0</v>
      </c>
      <c r="I430" s="181">
        <f>SUM(I431:I431)</f>
        <v>0</v>
      </c>
      <c r="J430" s="181">
        <f>SUM(J431:J431)</f>
        <v>0</v>
      </c>
      <c r="K430" s="181">
        <f>SUM(K431:K431)</f>
        <v>0</v>
      </c>
      <c r="L430" s="181"/>
      <c r="M430" s="181">
        <f>SUM(M431:M431)</f>
        <v>0</v>
      </c>
      <c r="N430" s="181"/>
      <c r="O430" s="181">
        <f>SUM(O431:O431)</f>
        <v>1</v>
      </c>
      <c r="P430" s="181"/>
    </row>
    <row r="431" spans="1:16" ht="23.25" customHeight="1" x14ac:dyDescent="0.2">
      <c r="A431" s="478" t="s">
        <v>57</v>
      </c>
      <c r="B431" s="478"/>
      <c r="C431" s="478"/>
      <c r="D431" s="478"/>
      <c r="E431" s="187">
        <f t="shared" si="6"/>
        <v>2</v>
      </c>
      <c r="F431" s="181">
        <v>1</v>
      </c>
      <c r="G431" s="181"/>
      <c r="H431" s="181">
        <v>0</v>
      </c>
      <c r="I431" s="181">
        <v>0</v>
      </c>
      <c r="J431" s="181">
        <v>0</v>
      </c>
      <c r="K431" s="186">
        <v>0</v>
      </c>
      <c r="L431" s="186"/>
      <c r="M431" s="181">
        <v>0</v>
      </c>
      <c r="N431" s="178"/>
      <c r="O431" s="181">
        <v>1</v>
      </c>
      <c r="P431" s="181"/>
    </row>
    <row r="432" spans="1:16" ht="23.25" customHeight="1" x14ac:dyDescent="0.2">
      <c r="A432" s="481" t="s">
        <v>445</v>
      </c>
      <c r="B432" s="481"/>
      <c r="C432" s="481"/>
      <c r="D432" s="481"/>
      <c r="E432" s="187">
        <f t="shared" si="6"/>
        <v>5</v>
      </c>
      <c r="F432" s="181">
        <f>SUM(F433:F433)</f>
        <v>0</v>
      </c>
      <c r="G432" s="181"/>
      <c r="H432" s="181">
        <f>SUM(H433:H433)</f>
        <v>0</v>
      </c>
      <c r="I432" s="178">
        <f>SUM(I433:I433)</f>
        <v>0</v>
      </c>
      <c r="J432" s="181">
        <f>SUM(J433:J433)</f>
        <v>0</v>
      </c>
      <c r="K432" s="186">
        <f>SUM(K433:K433)</f>
        <v>0</v>
      </c>
      <c r="L432" s="186"/>
      <c r="M432" s="181">
        <f>SUM(M433:M433)</f>
        <v>0</v>
      </c>
      <c r="N432" s="178"/>
      <c r="O432" s="181">
        <f>SUM(O433:O433)</f>
        <v>5</v>
      </c>
      <c r="P432" s="181"/>
    </row>
    <row r="433" spans="1:16" ht="23.25" customHeight="1" x14ac:dyDescent="0.2">
      <c r="A433" s="478" t="s">
        <v>57</v>
      </c>
      <c r="B433" s="478"/>
      <c r="C433" s="478"/>
      <c r="D433" s="478"/>
      <c r="E433" s="187">
        <f t="shared" si="6"/>
        <v>5</v>
      </c>
      <c r="F433" s="181">
        <v>0</v>
      </c>
      <c r="G433" s="181"/>
      <c r="H433" s="181">
        <v>0</v>
      </c>
      <c r="I433" s="181">
        <v>0</v>
      </c>
      <c r="J433" s="181">
        <v>0</v>
      </c>
      <c r="K433" s="186">
        <v>0</v>
      </c>
      <c r="L433" s="186"/>
      <c r="M433" s="181">
        <v>0</v>
      </c>
      <c r="N433" s="178"/>
      <c r="O433" s="181">
        <v>5</v>
      </c>
      <c r="P433" s="181"/>
    </row>
    <row r="434" spans="1:16" ht="23.25" customHeight="1" x14ac:dyDescent="0.2">
      <c r="A434" s="481" t="s">
        <v>444</v>
      </c>
      <c r="B434" s="481"/>
      <c r="C434" s="481"/>
      <c r="D434" s="481"/>
      <c r="E434" s="187">
        <f t="shared" si="6"/>
        <v>3</v>
      </c>
      <c r="F434" s="181">
        <f>SUM(F435:F436)</f>
        <v>0</v>
      </c>
      <c r="G434" s="181"/>
      <c r="H434" s="181">
        <f>SUM(H435:H436)</f>
        <v>1</v>
      </c>
      <c r="I434" s="181">
        <f>SUM(I435:I436)</f>
        <v>0</v>
      </c>
      <c r="J434" s="181">
        <f>SUM(J435:J436)</f>
        <v>0</v>
      </c>
      <c r="K434" s="186">
        <f>SUM(K435:K436)</f>
        <v>0</v>
      </c>
      <c r="L434" s="186"/>
      <c r="M434" s="181">
        <f>SUM(M435:M436)</f>
        <v>1</v>
      </c>
      <c r="N434" s="178"/>
      <c r="O434" s="181">
        <f>SUM(O435:O436)</f>
        <v>1</v>
      </c>
      <c r="P434" s="181"/>
    </row>
    <row r="435" spans="1:16" ht="23.25" customHeight="1" x14ac:dyDescent="0.2">
      <c r="A435" s="478" t="s">
        <v>57</v>
      </c>
      <c r="B435" s="478"/>
      <c r="C435" s="478"/>
      <c r="D435" s="478"/>
      <c r="E435" s="187">
        <f t="shared" si="6"/>
        <v>2</v>
      </c>
      <c r="F435" s="181">
        <v>0</v>
      </c>
      <c r="G435" s="181"/>
      <c r="H435" s="181">
        <v>1</v>
      </c>
      <c r="I435" s="181">
        <v>0</v>
      </c>
      <c r="J435" s="181">
        <v>0</v>
      </c>
      <c r="K435" s="186">
        <v>0</v>
      </c>
      <c r="L435" s="186"/>
      <c r="M435" s="181">
        <v>1</v>
      </c>
      <c r="N435" s="178"/>
      <c r="O435" s="181">
        <v>0</v>
      </c>
      <c r="P435" s="181"/>
    </row>
    <row r="436" spans="1:16" ht="22.5" customHeight="1" x14ac:dyDescent="0.2">
      <c r="A436" s="479" t="s">
        <v>56</v>
      </c>
      <c r="B436" s="479"/>
      <c r="C436" s="479"/>
      <c r="D436" s="479"/>
      <c r="E436" s="187">
        <f t="shared" si="6"/>
        <v>1</v>
      </c>
      <c r="F436" s="181">
        <v>0</v>
      </c>
      <c r="G436" s="181"/>
      <c r="H436" s="181">
        <v>0</v>
      </c>
      <c r="I436" s="181">
        <v>0</v>
      </c>
      <c r="J436" s="181">
        <v>0</v>
      </c>
      <c r="K436" s="186">
        <v>0</v>
      </c>
      <c r="L436" s="186"/>
      <c r="M436" s="181">
        <v>0</v>
      </c>
      <c r="N436" s="178"/>
      <c r="O436" s="181">
        <v>1</v>
      </c>
      <c r="P436" s="181"/>
    </row>
    <row r="437" spans="1:16" ht="23.25" customHeight="1" x14ac:dyDescent="0.2">
      <c r="A437" s="481" t="s">
        <v>705</v>
      </c>
      <c r="B437" s="481"/>
      <c r="C437" s="481"/>
      <c r="D437" s="481"/>
      <c r="E437" s="187">
        <f t="shared" si="6"/>
        <v>1</v>
      </c>
      <c r="F437" s="181">
        <f>SUM(F438:F438)</f>
        <v>0</v>
      </c>
      <c r="G437" s="181"/>
      <c r="H437" s="181">
        <f>SUM(H438:H438)</f>
        <v>0</v>
      </c>
      <c r="I437" s="181">
        <f>SUM(I438:I438)</f>
        <v>0</v>
      </c>
      <c r="J437" s="181">
        <f>SUM(J438:J438)</f>
        <v>0</v>
      </c>
      <c r="K437" s="186">
        <f>SUM(K438:K438)</f>
        <v>0</v>
      </c>
      <c r="L437" s="186"/>
      <c r="M437" s="181">
        <f>SUM(M438:M438)</f>
        <v>0</v>
      </c>
      <c r="N437" s="178"/>
      <c r="O437" s="181">
        <f>SUM(O438:O438)</f>
        <v>1</v>
      </c>
      <c r="P437" s="181"/>
    </row>
    <row r="438" spans="1:16" ht="23.25" customHeight="1" x14ac:dyDescent="0.2">
      <c r="A438" s="478" t="s">
        <v>57</v>
      </c>
      <c r="B438" s="478"/>
      <c r="C438" s="478"/>
      <c r="D438" s="478"/>
      <c r="E438" s="187">
        <f t="shared" si="6"/>
        <v>1</v>
      </c>
      <c r="F438" s="181">
        <v>0</v>
      </c>
      <c r="G438" s="181"/>
      <c r="H438" s="181">
        <v>0</v>
      </c>
      <c r="I438" s="181">
        <v>0</v>
      </c>
      <c r="J438" s="181">
        <v>0</v>
      </c>
      <c r="K438" s="186">
        <v>0</v>
      </c>
      <c r="L438" s="186"/>
      <c r="M438" s="181">
        <v>0</v>
      </c>
      <c r="N438" s="178"/>
      <c r="O438" s="181">
        <v>1</v>
      </c>
      <c r="P438" s="181"/>
    </row>
    <row r="439" spans="1:16" ht="23.25" customHeight="1" x14ac:dyDescent="0.2">
      <c r="A439" s="486" t="s">
        <v>443</v>
      </c>
      <c r="B439" s="486"/>
      <c r="C439" s="486"/>
      <c r="D439" s="486"/>
      <c r="E439" s="187">
        <f t="shared" si="6"/>
        <v>13</v>
      </c>
      <c r="F439" s="181">
        <f>SUM(F440:F441)</f>
        <v>1</v>
      </c>
      <c r="G439" s="181"/>
      <c r="H439" s="181">
        <f>SUM(H440:H441)</f>
        <v>1</v>
      </c>
      <c r="I439" s="181">
        <f>SUM(I440:I441)</f>
        <v>0</v>
      </c>
      <c r="J439" s="181">
        <f>SUM(J440:J441)</f>
        <v>0</v>
      </c>
      <c r="K439" s="186">
        <f>SUM(K440:K441)</f>
        <v>0</v>
      </c>
      <c r="L439" s="186"/>
      <c r="M439" s="181">
        <f>SUM(M440:M441)</f>
        <v>3</v>
      </c>
      <c r="N439" s="178"/>
      <c r="O439" s="181">
        <f>SUM(O440:O441)</f>
        <v>8</v>
      </c>
      <c r="P439" s="181"/>
    </row>
    <row r="440" spans="1:16" ht="23.25" customHeight="1" x14ac:dyDescent="0.2">
      <c r="A440" s="478" t="s">
        <v>57</v>
      </c>
      <c r="B440" s="478"/>
      <c r="C440" s="478"/>
      <c r="D440" s="478"/>
      <c r="E440" s="187">
        <f t="shared" si="6"/>
        <v>12</v>
      </c>
      <c r="F440" s="181">
        <v>1</v>
      </c>
      <c r="G440" s="181"/>
      <c r="H440" s="181">
        <v>1</v>
      </c>
      <c r="I440" s="181">
        <v>0</v>
      </c>
      <c r="J440" s="181">
        <v>0</v>
      </c>
      <c r="K440" s="186">
        <v>0</v>
      </c>
      <c r="L440" s="186"/>
      <c r="M440" s="181">
        <v>3</v>
      </c>
      <c r="N440" s="178"/>
      <c r="O440" s="181">
        <v>7</v>
      </c>
      <c r="P440" s="181"/>
    </row>
    <row r="441" spans="1:16" ht="22.5" customHeight="1" x14ac:dyDescent="0.2">
      <c r="A441" s="479" t="s">
        <v>56</v>
      </c>
      <c r="B441" s="479"/>
      <c r="C441" s="479"/>
      <c r="D441" s="479"/>
      <c r="E441" s="187">
        <f t="shared" si="6"/>
        <v>1</v>
      </c>
      <c r="F441" s="181">
        <v>0</v>
      </c>
      <c r="G441" s="181"/>
      <c r="H441" s="181">
        <v>0</v>
      </c>
      <c r="I441" s="181">
        <v>0</v>
      </c>
      <c r="J441" s="181">
        <v>0</v>
      </c>
      <c r="K441" s="186">
        <v>0</v>
      </c>
      <c r="L441" s="186"/>
      <c r="M441" s="181">
        <v>0</v>
      </c>
      <c r="N441" s="178"/>
      <c r="O441" s="181">
        <v>1</v>
      </c>
      <c r="P441" s="181"/>
    </row>
    <row r="442" spans="1:16" ht="23.25" customHeight="1" x14ac:dyDescent="0.2">
      <c r="A442" s="481" t="s">
        <v>442</v>
      </c>
      <c r="B442" s="481"/>
      <c r="C442" s="481"/>
      <c r="D442" s="481"/>
      <c r="E442" s="187">
        <f t="shared" si="6"/>
        <v>3</v>
      </c>
      <c r="F442" s="181">
        <f>SUM(F443:F443)</f>
        <v>0</v>
      </c>
      <c r="G442" s="181"/>
      <c r="H442" s="181">
        <f>SUM(H443:H443)</f>
        <v>0</v>
      </c>
      <c r="I442" s="181">
        <f>SUM(I443:I443)</f>
        <v>0</v>
      </c>
      <c r="J442" s="181">
        <f>SUM(J443:J443)</f>
        <v>0</v>
      </c>
      <c r="K442" s="181">
        <f>SUM(K443:K443)</f>
        <v>0</v>
      </c>
      <c r="L442" s="181"/>
      <c r="M442" s="181">
        <f>SUM(M443:M443)</f>
        <v>0</v>
      </c>
      <c r="N442" s="181"/>
      <c r="O442" s="181">
        <f>SUM(O443:O443)</f>
        <v>3</v>
      </c>
      <c r="P442" s="181"/>
    </row>
    <row r="443" spans="1:16" ht="23.25" customHeight="1" x14ac:dyDescent="0.2">
      <c r="A443" s="478" t="s">
        <v>57</v>
      </c>
      <c r="B443" s="478"/>
      <c r="C443" s="478"/>
      <c r="D443" s="478"/>
      <c r="E443" s="187">
        <f t="shared" si="6"/>
        <v>3</v>
      </c>
      <c r="F443" s="181">
        <v>0</v>
      </c>
      <c r="G443" s="181"/>
      <c r="H443" s="181">
        <v>0</v>
      </c>
      <c r="I443" s="181">
        <v>0</v>
      </c>
      <c r="J443" s="181">
        <v>0</v>
      </c>
      <c r="K443" s="186">
        <v>0</v>
      </c>
      <c r="L443" s="186"/>
      <c r="M443" s="181">
        <v>0</v>
      </c>
      <c r="N443" s="178"/>
      <c r="O443" s="181">
        <v>3</v>
      </c>
      <c r="P443" s="181"/>
    </row>
    <row r="444" spans="1:16" ht="23.25" customHeight="1" x14ac:dyDescent="0.2">
      <c r="A444" s="481" t="s">
        <v>441</v>
      </c>
      <c r="B444" s="481"/>
      <c r="C444" s="481"/>
      <c r="D444" s="481"/>
      <c r="E444" s="187">
        <f t="shared" si="6"/>
        <v>3</v>
      </c>
      <c r="F444" s="181">
        <f>SUM(F445:F445)</f>
        <v>0</v>
      </c>
      <c r="G444" s="181"/>
      <c r="H444" s="181">
        <f>SUM(H445:H445)</f>
        <v>0</v>
      </c>
      <c r="I444" s="181">
        <f>SUM(I445:I445)</f>
        <v>0</v>
      </c>
      <c r="J444" s="181">
        <f>SUM(J445:J445)</f>
        <v>0</v>
      </c>
      <c r="K444" s="186">
        <f>SUM(K445:K445)</f>
        <v>0</v>
      </c>
      <c r="L444" s="186"/>
      <c r="M444" s="181">
        <f>SUM(M445:M445)</f>
        <v>0</v>
      </c>
      <c r="N444" s="178"/>
      <c r="O444" s="181">
        <f>SUM(O445:O445)</f>
        <v>3</v>
      </c>
      <c r="P444" s="181"/>
    </row>
    <row r="445" spans="1:16" ht="23.25" customHeight="1" x14ac:dyDescent="0.2">
      <c r="A445" s="478" t="s">
        <v>57</v>
      </c>
      <c r="B445" s="478"/>
      <c r="C445" s="478"/>
      <c r="D445" s="478"/>
      <c r="E445" s="187">
        <f t="shared" si="6"/>
        <v>3</v>
      </c>
      <c r="F445" s="181">
        <v>0</v>
      </c>
      <c r="G445" s="181"/>
      <c r="H445" s="181">
        <v>0</v>
      </c>
      <c r="I445" s="181">
        <v>0</v>
      </c>
      <c r="J445" s="181">
        <v>0</v>
      </c>
      <c r="K445" s="186">
        <v>0</v>
      </c>
      <c r="L445" s="186"/>
      <c r="M445" s="181">
        <v>0</v>
      </c>
      <c r="N445" s="178"/>
      <c r="O445" s="181">
        <v>3</v>
      </c>
      <c r="P445" s="181"/>
    </row>
    <row r="446" spans="1:16" ht="23.25" customHeight="1" x14ac:dyDescent="0.2">
      <c r="A446" s="481" t="s">
        <v>440</v>
      </c>
      <c r="B446" s="481"/>
      <c r="C446" s="481"/>
      <c r="D446" s="481"/>
      <c r="E446" s="187">
        <f t="shared" si="6"/>
        <v>14</v>
      </c>
      <c r="F446" s="181">
        <f>SUM(F447:F448)</f>
        <v>1</v>
      </c>
      <c r="G446" s="181"/>
      <c r="H446" s="181">
        <f>SUM(H447:H448)</f>
        <v>1</v>
      </c>
      <c r="I446" s="181">
        <f>SUM(I447:I448)</f>
        <v>0</v>
      </c>
      <c r="J446" s="181">
        <f>SUM(J447:J448)</f>
        <v>0</v>
      </c>
      <c r="K446" s="186">
        <f>SUM(K447:K448)</f>
        <v>0</v>
      </c>
      <c r="L446" s="186"/>
      <c r="M446" s="181">
        <f>SUM(M447:M448)</f>
        <v>7</v>
      </c>
      <c r="N446" s="178"/>
      <c r="O446" s="181">
        <f>SUM(O447:O448)</f>
        <v>5</v>
      </c>
      <c r="P446" s="181"/>
    </row>
    <row r="447" spans="1:16" ht="23.25" customHeight="1" x14ac:dyDescent="0.2">
      <c r="A447" s="478" t="s">
        <v>57</v>
      </c>
      <c r="B447" s="478"/>
      <c r="C447" s="478"/>
      <c r="D447" s="478"/>
      <c r="E447" s="187">
        <f t="shared" si="6"/>
        <v>13</v>
      </c>
      <c r="F447" s="181">
        <v>1</v>
      </c>
      <c r="G447" s="181"/>
      <c r="H447" s="181">
        <v>1</v>
      </c>
      <c r="I447" s="181">
        <v>0</v>
      </c>
      <c r="J447" s="181">
        <v>0</v>
      </c>
      <c r="K447" s="186">
        <v>0</v>
      </c>
      <c r="L447" s="186"/>
      <c r="M447" s="181">
        <v>7</v>
      </c>
      <c r="N447" s="178"/>
      <c r="O447" s="181">
        <v>4</v>
      </c>
      <c r="P447" s="181"/>
    </row>
    <row r="448" spans="1:16" ht="22.5" customHeight="1" x14ac:dyDescent="0.2">
      <c r="A448" s="479" t="s">
        <v>56</v>
      </c>
      <c r="B448" s="479"/>
      <c r="C448" s="479"/>
      <c r="D448" s="479"/>
      <c r="E448" s="187">
        <f t="shared" si="6"/>
        <v>1</v>
      </c>
      <c r="F448" s="181">
        <v>0</v>
      </c>
      <c r="G448" s="181"/>
      <c r="H448" s="181">
        <v>0</v>
      </c>
      <c r="I448" s="181">
        <v>0</v>
      </c>
      <c r="J448" s="181">
        <v>0</v>
      </c>
      <c r="K448" s="186">
        <v>0</v>
      </c>
      <c r="L448" s="186"/>
      <c r="M448" s="181">
        <v>0</v>
      </c>
      <c r="N448" s="178"/>
      <c r="O448" s="181">
        <v>1</v>
      </c>
      <c r="P448" s="181"/>
    </row>
    <row r="449" spans="1:16" ht="23.25" customHeight="1" x14ac:dyDescent="0.2">
      <c r="A449" s="481" t="s">
        <v>439</v>
      </c>
      <c r="B449" s="481"/>
      <c r="C449" s="481"/>
      <c r="D449" s="481"/>
      <c r="E449" s="187">
        <f t="shared" si="6"/>
        <v>4</v>
      </c>
      <c r="F449" s="181">
        <f>SUM(F450:F451)</f>
        <v>0</v>
      </c>
      <c r="G449" s="181"/>
      <c r="H449" s="181">
        <f>SUM(H450:H451)</f>
        <v>0</v>
      </c>
      <c r="I449" s="181">
        <f>SUM(I450:I451)</f>
        <v>0</v>
      </c>
      <c r="J449" s="181">
        <f>SUM(J450:J451)</f>
        <v>0</v>
      </c>
      <c r="K449" s="186">
        <f>SUM(K450:K451)</f>
        <v>0</v>
      </c>
      <c r="L449" s="186"/>
      <c r="M449" s="181">
        <f>SUM(M450:M451)</f>
        <v>1</v>
      </c>
      <c r="N449" s="178"/>
      <c r="O449" s="181">
        <f>SUM(O450:O451)</f>
        <v>3</v>
      </c>
      <c r="P449" s="181"/>
    </row>
    <row r="450" spans="1:16" ht="23.25" customHeight="1" x14ac:dyDescent="0.2">
      <c r="A450" s="478" t="s">
        <v>57</v>
      </c>
      <c r="B450" s="478"/>
      <c r="C450" s="478"/>
      <c r="D450" s="478"/>
      <c r="E450" s="187">
        <f t="shared" si="6"/>
        <v>3</v>
      </c>
      <c r="F450" s="181">
        <v>0</v>
      </c>
      <c r="G450" s="181"/>
      <c r="H450" s="181">
        <v>0</v>
      </c>
      <c r="I450" s="181">
        <v>0</v>
      </c>
      <c r="J450" s="181">
        <v>0</v>
      </c>
      <c r="K450" s="186">
        <v>0</v>
      </c>
      <c r="L450" s="186"/>
      <c r="M450" s="181">
        <v>1</v>
      </c>
      <c r="N450" s="178"/>
      <c r="O450" s="181">
        <v>2</v>
      </c>
      <c r="P450" s="181"/>
    </row>
    <row r="451" spans="1:16" ht="22.5" customHeight="1" x14ac:dyDescent="0.2">
      <c r="A451" s="479" t="s">
        <v>56</v>
      </c>
      <c r="B451" s="479"/>
      <c r="C451" s="479"/>
      <c r="D451" s="479"/>
      <c r="E451" s="187">
        <f t="shared" si="6"/>
        <v>1</v>
      </c>
      <c r="F451" s="181">
        <v>0</v>
      </c>
      <c r="G451" s="181"/>
      <c r="H451" s="181">
        <v>0</v>
      </c>
      <c r="I451" s="181">
        <v>0</v>
      </c>
      <c r="J451" s="181">
        <v>0</v>
      </c>
      <c r="K451" s="186">
        <v>0</v>
      </c>
      <c r="L451" s="186"/>
      <c r="M451" s="181">
        <v>0</v>
      </c>
      <c r="N451" s="178"/>
      <c r="O451" s="181">
        <v>1</v>
      </c>
      <c r="P451" s="181"/>
    </row>
    <row r="452" spans="1:16" ht="23.25" customHeight="1" x14ac:dyDescent="0.2">
      <c r="A452" s="481" t="s">
        <v>706</v>
      </c>
      <c r="B452" s="481"/>
      <c r="C452" s="481"/>
      <c r="D452" s="481"/>
      <c r="E452" s="187">
        <f t="shared" si="6"/>
        <v>1</v>
      </c>
      <c r="F452" s="181">
        <f>SUM(F453:F453)</f>
        <v>0</v>
      </c>
      <c r="G452" s="181"/>
      <c r="H452" s="181">
        <f>SUM(H453:H453)</f>
        <v>0</v>
      </c>
      <c r="I452" s="181">
        <f>SUM(I453:I453)</f>
        <v>0</v>
      </c>
      <c r="J452" s="181">
        <f>SUM(J453:J453)</f>
        <v>0</v>
      </c>
      <c r="K452" s="186">
        <f>SUM(K453:K453)</f>
        <v>0</v>
      </c>
      <c r="L452" s="186"/>
      <c r="M452" s="181">
        <f>SUM(M453:M453)</f>
        <v>0</v>
      </c>
      <c r="N452" s="178"/>
      <c r="O452" s="181">
        <f>SUM(O453:O453)</f>
        <v>1</v>
      </c>
      <c r="P452" s="181"/>
    </row>
    <row r="453" spans="1:16" ht="23.25" customHeight="1" x14ac:dyDescent="0.2">
      <c r="A453" s="478" t="s">
        <v>57</v>
      </c>
      <c r="B453" s="478"/>
      <c r="C453" s="478"/>
      <c r="D453" s="478"/>
      <c r="E453" s="187">
        <f t="shared" si="6"/>
        <v>1</v>
      </c>
      <c r="F453" s="181">
        <v>0</v>
      </c>
      <c r="G453" s="181"/>
      <c r="H453" s="181">
        <v>0</v>
      </c>
      <c r="I453" s="181">
        <v>0</v>
      </c>
      <c r="J453" s="181">
        <v>0</v>
      </c>
      <c r="K453" s="186">
        <v>0</v>
      </c>
      <c r="L453" s="186"/>
      <c r="M453" s="181">
        <v>0</v>
      </c>
      <c r="N453" s="178"/>
      <c r="O453" s="181">
        <v>1</v>
      </c>
      <c r="P453" s="181"/>
    </row>
    <row r="454" spans="1:16" ht="23.25" customHeight="1" x14ac:dyDescent="0.2">
      <c r="A454" s="481" t="s">
        <v>438</v>
      </c>
      <c r="B454" s="481"/>
      <c r="C454" s="481"/>
      <c r="D454" s="481"/>
      <c r="E454" s="187">
        <f t="shared" si="6"/>
        <v>2</v>
      </c>
      <c r="F454" s="181">
        <f>SUM(F455:F455)</f>
        <v>0</v>
      </c>
      <c r="G454" s="181"/>
      <c r="H454" s="181">
        <f>SUM(H455:H455)</f>
        <v>0</v>
      </c>
      <c r="I454" s="181">
        <f>SUM(I455:I455)</f>
        <v>0</v>
      </c>
      <c r="J454" s="181">
        <f>SUM(J455:J455)</f>
        <v>0</v>
      </c>
      <c r="K454" s="186">
        <f>SUM(K455:K455)</f>
        <v>0</v>
      </c>
      <c r="L454" s="186"/>
      <c r="M454" s="181">
        <f>SUM(M455:M455)</f>
        <v>1</v>
      </c>
      <c r="N454" s="178"/>
      <c r="O454" s="181">
        <f>SUM(O455:O455)</f>
        <v>1</v>
      </c>
      <c r="P454" s="181"/>
    </row>
    <row r="455" spans="1:16" ht="23.25" customHeight="1" x14ac:dyDescent="0.2">
      <c r="A455" s="478" t="s">
        <v>57</v>
      </c>
      <c r="B455" s="478"/>
      <c r="C455" s="478"/>
      <c r="D455" s="478"/>
      <c r="E455" s="187">
        <f t="shared" si="6"/>
        <v>2</v>
      </c>
      <c r="F455" s="181">
        <v>0</v>
      </c>
      <c r="G455" s="181"/>
      <c r="H455" s="181">
        <v>0</v>
      </c>
      <c r="I455" s="181">
        <v>0</v>
      </c>
      <c r="J455" s="181">
        <v>0</v>
      </c>
      <c r="K455" s="186">
        <v>0</v>
      </c>
      <c r="L455" s="186"/>
      <c r="M455" s="181">
        <v>1</v>
      </c>
      <c r="N455" s="178"/>
      <c r="O455" s="181">
        <v>1</v>
      </c>
      <c r="P455" s="181"/>
    </row>
    <row r="456" spans="1:16" ht="23.25" customHeight="1" x14ac:dyDescent="0.2">
      <c r="A456" s="481" t="s">
        <v>707</v>
      </c>
      <c r="B456" s="481"/>
      <c r="C456" s="481"/>
      <c r="D456" s="481"/>
      <c r="E456" s="187">
        <f t="shared" si="6"/>
        <v>2</v>
      </c>
      <c r="F456" s="181">
        <f>SUM(F457:F457)</f>
        <v>0</v>
      </c>
      <c r="G456" s="181"/>
      <c r="H456" s="181">
        <f>SUM(H457:H457)</f>
        <v>0</v>
      </c>
      <c r="I456" s="181">
        <f>SUM(I457:I457)</f>
        <v>0</v>
      </c>
      <c r="J456" s="181">
        <f>SUM(J457:J457)</f>
        <v>0</v>
      </c>
      <c r="K456" s="186">
        <f>SUM(K457:K457)</f>
        <v>0</v>
      </c>
      <c r="L456" s="186"/>
      <c r="M456" s="181">
        <f>SUM(M457:M457)</f>
        <v>1</v>
      </c>
      <c r="N456" s="178"/>
      <c r="O456" s="181">
        <f>SUM(O457:O457)</f>
        <v>1</v>
      </c>
      <c r="P456" s="181"/>
    </row>
    <row r="457" spans="1:16" ht="23.25" customHeight="1" x14ac:dyDescent="0.2">
      <c r="A457" s="478" t="s">
        <v>57</v>
      </c>
      <c r="B457" s="478"/>
      <c r="C457" s="478"/>
      <c r="D457" s="478"/>
      <c r="E457" s="187">
        <f t="shared" ref="E457:E505" si="7">SUM(F457:O457)</f>
        <v>2</v>
      </c>
      <c r="F457" s="181">
        <v>0</v>
      </c>
      <c r="G457" s="181"/>
      <c r="H457" s="181">
        <v>0</v>
      </c>
      <c r="I457" s="181">
        <v>0</v>
      </c>
      <c r="J457" s="181">
        <v>0</v>
      </c>
      <c r="K457" s="186">
        <v>0</v>
      </c>
      <c r="L457" s="186"/>
      <c r="M457" s="181">
        <v>1</v>
      </c>
      <c r="N457" s="178"/>
      <c r="O457" s="181">
        <v>1</v>
      </c>
      <c r="P457" s="181"/>
    </row>
    <row r="458" spans="1:16" ht="23.25" customHeight="1" x14ac:dyDescent="0.2">
      <c r="A458" s="481" t="s">
        <v>437</v>
      </c>
      <c r="B458" s="481"/>
      <c r="C458" s="481"/>
      <c r="D458" s="481"/>
      <c r="E458" s="187">
        <f t="shared" si="7"/>
        <v>3</v>
      </c>
      <c r="F458" s="181">
        <f>SUM(F459:F459)</f>
        <v>0</v>
      </c>
      <c r="G458" s="181"/>
      <c r="H458" s="181">
        <f>SUM(H459:H459)</f>
        <v>0</v>
      </c>
      <c r="I458" s="181">
        <f>SUM(I459:I459)</f>
        <v>0</v>
      </c>
      <c r="J458" s="181">
        <f>SUM(J459:J459)</f>
        <v>0</v>
      </c>
      <c r="K458" s="186">
        <f>SUM(K459:K459)</f>
        <v>0</v>
      </c>
      <c r="L458" s="186"/>
      <c r="M458" s="181">
        <f>SUM(M459:M459)</f>
        <v>0</v>
      </c>
      <c r="N458" s="178"/>
      <c r="O458" s="181">
        <f>SUM(O459:O459)</f>
        <v>3</v>
      </c>
      <c r="P458" s="181"/>
    </row>
    <row r="459" spans="1:16" ht="23.25" customHeight="1" x14ac:dyDescent="0.2">
      <c r="A459" s="478" t="s">
        <v>57</v>
      </c>
      <c r="B459" s="478"/>
      <c r="C459" s="478"/>
      <c r="D459" s="478"/>
      <c r="E459" s="187">
        <f t="shared" si="7"/>
        <v>3</v>
      </c>
      <c r="F459" s="181">
        <v>0</v>
      </c>
      <c r="G459" s="181"/>
      <c r="H459" s="181">
        <v>0</v>
      </c>
      <c r="I459" s="181">
        <v>0</v>
      </c>
      <c r="J459" s="181">
        <v>0</v>
      </c>
      <c r="K459" s="186">
        <v>0</v>
      </c>
      <c r="L459" s="186"/>
      <c r="M459" s="181">
        <v>0</v>
      </c>
      <c r="N459" s="178"/>
      <c r="O459" s="181">
        <v>3</v>
      </c>
      <c r="P459" s="181"/>
    </row>
    <row r="460" spans="1:16" ht="23.25" customHeight="1" x14ac:dyDescent="0.2">
      <c r="A460" s="489" t="s">
        <v>436</v>
      </c>
      <c r="B460" s="489"/>
      <c r="C460" s="489"/>
      <c r="D460" s="489"/>
      <c r="E460" s="187">
        <f t="shared" si="7"/>
        <v>9</v>
      </c>
      <c r="F460" s="181">
        <f>SUM(F461:F461)</f>
        <v>1</v>
      </c>
      <c r="G460" s="181"/>
      <c r="H460" s="181">
        <f>SUM(H461:H461)</f>
        <v>0</v>
      </c>
      <c r="I460" s="181">
        <f>SUM(I461:I461)</f>
        <v>0</v>
      </c>
      <c r="J460" s="181">
        <f>SUM(J461:J461)</f>
        <v>0</v>
      </c>
      <c r="K460" s="181">
        <f>SUM(K461:K461)</f>
        <v>0</v>
      </c>
      <c r="L460" s="181"/>
      <c r="M460" s="181">
        <f>SUM(M461:M461)</f>
        <v>1</v>
      </c>
      <c r="N460" s="181"/>
      <c r="O460" s="181">
        <f>SUM(O461:O461)</f>
        <v>7</v>
      </c>
      <c r="P460" s="181"/>
    </row>
    <row r="461" spans="1:16" ht="23.25" customHeight="1" x14ac:dyDescent="0.2">
      <c r="A461" s="478" t="s">
        <v>57</v>
      </c>
      <c r="B461" s="478"/>
      <c r="C461" s="478"/>
      <c r="D461" s="478"/>
      <c r="E461" s="187">
        <f t="shared" si="7"/>
        <v>9</v>
      </c>
      <c r="F461" s="181">
        <v>1</v>
      </c>
      <c r="G461" s="181"/>
      <c r="H461" s="181">
        <v>0</v>
      </c>
      <c r="I461" s="181">
        <v>0</v>
      </c>
      <c r="J461" s="181">
        <v>0</v>
      </c>
      <c r="K461" s="186">
        <v>0</v>
      </c>
      <c r="L461" s="186"/>
      <c r="M461" s="181">
        <v>1</v>
      </c>
      <c r="N461" s="178"/>
      <c r="O461" s="181">
        <v>7</v>
      </c>
      <c r="P461" s="181"/>
    </row>
    <row r="462" spans="1:16" ht="23.25" customHeight="1" x14ac:dyDescent="0.2">
      <c r="A462" s="481" t="s">
        <v>435</v>
      </c>
      <c r="B462" s="481"/>
      <c r="C462" s="481"/>
      <c r="D462" s="481"/>
      <c r="E462" s="187">
        <f t="shared" si="7"/>
        <v>24</v>
      </c>
      <c r="F462" s="181">
        <f>SUM(F463:F465)</f>
        <v>1</v>
      </c>
      <c r="G462" s="181"/>
      <c r="H462" s="181">
        <f>SUM(H463:H465)</f>
        <v>3</v>
      </c>
      <c r="I462" s="181">
        <f>SUM(I463:I465)</f>
        <v>1</v>
      </c>
      <c r="J462" s="181">
        <f>SUM(J463:J465)</f>
        <v>3</v>
      </c>
      <c r="K462" s="186">
        <f>SUM(K463:K465)</f>
        <v>0</v>
      </c>
      <c r="L462" s="186"/>
      <c r="M462" s="181">
        <f>SUM(M463:M465)</f>
        <v>4</v>
      </c>
      <c r="N462" s="178"/>
      <c r="O462" s="181">
        <f>SUM(O463:O465)</f>
        <v>12</v>
      </c>
      <c r="P462" s="181"/>
    </row>
    <row r="463" spans="1:16" ht="23.25" customHeight="1" x14ac:dyDescent="0.2">
      <c r="A463" s="478" t="s">
        <v>57</v>
      </c>
      <c r="B463" s="478"/>
      <c r="C463" s="478"/>
      <c r="D463" s="478"/>
      <c r="E463" s="187">
        <f t="shared" si="7"/>
        <v>19</v>
      </c>
      <c r="F463" s="181">
        <v>0</v>
      </c>
      <c r="G463" s="181"/>
      <c r="H463" s="181">
        <v>2</v>
      </c>
      <c r="I463" s="181">
        <v>1</v>
      </c>
      <c r="J463" s="181">
        <v>1</v>
      </c>
      <c r="K463" s="186">
        <v>0</v>
      </c>
      <c r="L463" s="186"/>
      <c r="M463" s="181">
        <v>4</v>
      </c>
      <c r="N463" s="178"/>
      <c r="O463" s="181">
        <v>11</v>
      </c>
      <c r="P463" s="181"/>
    </row>
    <row r="464" spans="1:16" ht="22.5" customHeight="1" x14ac:dyDescent="0.2">
      <c r="A464" s="479" t="s">
        <v>56</v>
      </c>
      <c r="B464" s="479"/>
      <c r="C464" s="479"/>
      <c r="D464" s="479"/>
      <c r="E464" s="187">
        <f t="shared" si="7"/>
        <v>4</v>
      </c>
      <c r="F464" s="181">
        <v>1</v>
      </c>
      <c r="G464" s="181"/>
      <c r="H464" s="181">
        <v>1</v>
      </c>
      <c r="I464" s="181">
        <v>0</v>
      </c>
      <c r="J464" s="181">
        <v>1</v>
      </c>
      <c r="K464" s="186">
        <v>0</v>
      </c>
      <c r="L464" s="186"/>
      <c r="M464" s="181">
        <v>0</v>
      </c>
      <c r="N464" s="178"/>
      <c r="O464" s="181">
        <v>1</v>
      </c>
      <c r="P464" s="181"/>
    </row>
    <row r="465" spans="1:16" ht="22.5" customHeight="1" x14ac:dyDescent="0.2">
      <c r="A465" s="479" t="s">
        <v>55</v>
      </c>
      <c r="B465" s="479"/>
      <c r="C465" s="479"/>
      <c r="D465" s="479"/>
      <c r="E465" s="187">
        <f t="shared" si="7"/>
        <v>1</v>
      </c>
      <c r="F465" s="181">
        <v>0</v>
      </c>
      <c r="G465" s="181"/>
      <c r="H465" s="181">
        <v>0</v>
      </c>
      <c r="I465" s="181">
        <v>0</v>
      </c>
      <c r="J465" s="181">
        <v>1</v>
      </c>
      <c r="K465" s="186">
        <v>0</v>
      </c>
      <c r="L465" s="186"/>
      <c r="M465" s="181">
        <v>0</v>
      </c>
      <c r="N465" s="178"/>
      <c r="O465" s="181">
        <v>0</v>
      </c>
      <c r="P465" s="181"/>
    </row>
    <row r="466" spans="1:16" ht="23.25" customHeight="1" x14ac:dyDescent="0.2">
      <c r="A466" s="481" t="s">
        <v>708</v>
      </c>
      <c r="B466" s="481"/>
      <c r="C466" s="481"/>
      <c r="D466" s="481"/>
      <c r="E466" s="187">
        <f t="shared" si="7"/>
        <v>2</v>
      </c>
      <c r="F466" s="181">
        <f>SUM(F467:F467)</f>
        <v>1</v>
      </c>
      <c r="G466" s="181"/>
      <c r="H466" s="181">
        <f>SUM(H467:H467)</f>
        <v>0</v>
      </c>
      <c r="I466" s="181">
        <f>SUM(I467:I467)</f>
        <v>0</v>
      </c>
      <c r="J466" s="181">
        <f>SUM(J467:J467)</f>
        <v>0</v>
      </c>
      <c r="K466" s="186">
        <f>SUM(K467:K467)</f>
        <v>0</v>
      </c>
      <c r="L466" s="186"/>
      <c r="M466" s="181">
        <f>SUM(M467:M467)</f>
        <v>0</v>
      </c>
      <c r="N466" s="178"/>
      <c r="O466" s="181">
        <f>SUM(O467:O467)</f>
        <v>1</v>
      </c>
      <c r="P466" s="231" t="s">
        <v>134</v>
      </c>
    </row>
    <row r="467" spans="1:16" ht="23.25" customHeight="1" x14ac:dyDescent="0.2">
      <c r="A467" s="478" t="s">
        <v>57</v>
      </c>
      <c r="B467" s="478"/>
      <c r="C467" s="478"/>
      <c r="D467" s="478"/>
      <c r="E467" s="187">
        <f t="shared" si="7"/>
        <v>2</v>
      </c>
      <c r="F467" s="181">
        <v>1</v>
      </c>
      <c r="G467" s="181"/>
      <c r="H467" s="181">
        <v>0</v>
      </c>
      <c r="I467" s="181">
        <v>0</v>
      </c>
      <c r="J467" s="181">
        <v>0</v>
      </c>
      <c r="K467" s="186">
        <v>0</v>
      </c>
      <c r="L467" s="186"/>
      <c r="M467" s="181">
        <v>0</v>
      </c>
      <c r="N467" s="178"/>
      <c r="O467" s="181">
        <v>1</v>
      </c>
      <c r="P467" s="181"/>
    </row>
    <row r="468" spans="1:16" ht="23.25" customHeight="1" x14ac:dyDescent="0.2">
      <c r="A468" s="481" t="s">
        <v>434</v>
      </c>
      <c r="B468" s="481"/>
      <c r="C468" s="481"/>
      <c r="D468" s="481"/>
      <c r="E468" s="187">
        <f t="shared" si="7"/>
        <v>8</v>
      </c>
      <c r="F468" s="181">
        <f>SUM(F469:F469)</f>
        <v>2</v>
      </c>
      <c r="G468" s="181"/>
      <c r="H468" s="181">
        <f>SUM(H469:H469)</f>
        <v>1</v>
      </c>
      <c r="I468" s="181">
        <f>SUM(I469:I469)</f>
        <v>0</v>
      </c>
      <c r="J468" s="181">
        <f>SUM(J469:J469)</f>
        <v>0</v>
      </c>
      <c r="K468" s="181">
        <f>SUM(K469:K469)</f>
        <v>0</v>
      </c>
      <c r="L468" s="181"/>
      <c r="M468" s="181">
        <f>SUM(M469:M469)</f>
        <v>1</v>
      </c>
      <c r="N468" s="181"/>
      <c r="O468" s="181">
        <f>SUM(O469:O469)</f>
        <v>4</v>
      </c>
      <c r="P468" s="181"/>
    </row>
    <row r="469" spans="1:16" ht="23.25" customHeight="1" x14ac:dyDescent="0.2">
      <c r="A469" s="478" t="s">
        <v>57</v>
      </c>
      <c r="B469" s="478"/>
      <c r="C469" s="478"/>
      <c r="D469" s="478"/>
      <c r="E469" s="187">
        <f t="shared" si="7"/>
        <v>8</v>
      </c>
      <c r="F469" s="181">
        <v>2</v>
      </c>
      <c r="G469" s="181"/>
      <c r="H469" s="181">
        <v>1</v>
      </c>
      <c r="I469" s="181">
        <v>0</v>
      </c>
      <c r="J469" s="181">
        <v>0</v>
      </c>
      <c r="K469" s="186">
        <v>0</v>
      </c>
      <c r="L469" s="186"/>
      <c r="M469" s="181">
        <v>1</v>
      </c>
      <c r="N469" s="178"/>
      <c r="O469" s="181">
        <v>4</v>
      </c>
      <c r="P469" s="181"/>
    </row>
    <row r="470" spans="1:16" ht="23.25" customHeight="1" x14ac:dyDescent="0.2">
      <c r="A470" s="481" t="s">
        <v>433</v>
      </c>
      <c r="B470" s="481"/>
      <c r="C470" s="481"/>
      <c r="D470" s="481"/>
      <c r="E470" s="187">
        <f t="shared" si="7"/>
        <v>15</v>
      </c>
      <c r="F470" s="181">
        <f>SUM(F471:F472)</f>
        <v>0</v>
      </c>
      <c r="G470" s="181"/>
      <c r="H470" s="181">
        <f>SUM(H471:H472)</f>
        <v>0</v>
      </c>
      <c r="I470" s="181">
        <f>SUM(I471:I472)</f>
        <v>0</v>
      </c>
      <c r="J470" s="181">
        <f>SUM(J471:J472)</f>
        <v>0</v>
      </c>
      <c r="K470" s="186">
        <f>SUM(K471:K472)</f>
        <v>0</v>
      </c>
      <c r="L470" s="186"/>
      <c r="M470" s="181">
        <f>SUM(M471:M472)</f>
        <v>5</v>
      </c>
      <c r="N470" s="178"/>
      <c r="O470" s="181">
        <f>SUM(O471:O472)</f>
        <v>10</v>
      </c>
      <c r="P470" s="181"/>
    </row>
    <row r="471" spans="1:16" ht="23.25" customHeight="1" x14ac:dyDescent="0.2">
      <c r="A471" s="478" t="s">
        <v>57</v>
      </c>
      <c r="B471" s="478"/>
      <c r="C471" s="478"/>
      <c r="D471" s="478"/>
      <c r="E471" s="187">
        <f t="shared" si="7"/>
        <v>14</v>
      </c>
      <c r="F471" s="181">
        <v>0</v>
      </c>
      <c r="G471" s="181"/>
      <c r="H471" s="181">
        <v>0</v>
      </c>
      <c r="I471" s="181">
        <v>0</v>
      </c>
      <c r="J471" s="181">
        <v>0</v>
      </c>
      <c r="K471" s="186">
        <v>0</v>
      </c>
      <c r="L471" s="186"/>
      <c r="M471" s="181">
        <v>5</v>
      </c>
      <c r="N471" s="178"/>
      <c r="O471" s="181">
        <v>9</v>
      </c>
      <c r="P471" s="181"/>
    </row>
    <row r="472" spans="1:16" ht="22.5" customHeight="1" x14ac:dyDescent="0.2">
      <c r="A472" s="479" t="s">
        <v>56</v>
      </c>
      <c r="B472" s="479"/>
      <c r="C472" s="479"/>
      <c r="D472" s="479"/>
      <c r="E472" s="187">
        <f t="shared" si="7"/>
        <v>1</v>
      </c>
      <c r="F472" s="181">
        <v>0</v>
      </c>
      <c r="G472" s="181"/>
      <c r="H472" s="181">
        <v>0</v>
      </c>
      <c r="I472" s="181">
        <v>0</v>
      </c>
      <c r="J472" s="181">
        <v>0</v>
      </c>
      <c r="K472" s="186">
        <v>0</v>
      </c>
      <c r="L472" s="186"/>
      <c r="M472" s="181">
        <v>0</v>
      </c>
      <c r="N472" s="178"/>
      <c r="O472" s="181">
        <v>1</v>
      </c>
      <c r="P472" s="181"/>
    </row>
    <row r="473" spans="1:16" ht="23.25" customHeight="1" x14ac:dyDescent="0.2">
      <c r="A473" s="481" t="s">
        <v>432</v>
      </c>
      <c r="B473" s="481"/>
      <c r="C473" s="481"/>
      <c r="D473" s="481"/>
      <c r="E473" s="187">
        <f t="shared" si="7"/>
        <v>6</v>
      </c>
      <c r="F473" s="181">
        <f>SUM(F474:F474)</f>
        <v>0</v>
      </c>
      <c r="G473" s="181"/>
      <c r="H473" s="181">
        <f>SUM(H474:H474)</f>
        <v>1</v>
      </c>
      <c r="I473" s="181">
        <f>SUM(I474:I474)</f>
        <v>0</v>
      </c>
      <c r="J473" s="181">
        <f>SUM(J474:J474)</f>
        <v>0</v>
      </c>
      <c r="K473" s="186">
        <f>SUM(K474:K474)</f>
        <v>0</v>
      </c>
      <c r="L473" s="186"/>
      <c r="M473" s="181">
        <f>SUM(M474:M474)</f>
        <v>2</v>
      </c>
      <c r="N473" s="178"/>
      <c r="O473" s="181">
        <f>SUM(O474:O474)</f>
        <v>3</v>
      </c>
      <c r="P473" s="181"/>
    </row>
    <row r="474" spans="1:16" ht="23.25" customHeight="1" x14ac:dyDescent="0.2">
      <c r="A474" s="478" t="s">
        <v>57</v>
      </c>
      <c r="B474" s="478"/>
      <c r="C474" s="478"/>
      <c r="D474" s="478"/>
      <c r="E474" s="187">
        <f t="shared" si="7"/>
        <v>6</v>
      </c>
      <c r="F474" s="181">
        <v>0</v>
      </c>
      <c r="G474" s="181"/>
      <c r="H474" s="181">
        <v>1</v>
      </c>
      <c r="I474" s="181">
        <v>0</v>
      </c>
      <c r="J474" s="181">
        <v>0</v>
      </c>
      <c r="K474" s="186">
        <v>0</v>
      </c>
      <c r="L474" s="186"/>
      <c r="M474" s="181">
        <v>2</v>
      </c>
      <c r="N474" s="178"/>
      <c r="O474" s="181">
        <v>3</v>
      </c>
      <c r="P474" s="181"/>
    </row>
    <row r="475" spans="1:16" ht="23.25" customHeight="1" x14ac:dyDescent="0.2">
      <c r="A475" s="481" t="s">
        <v>431</v>
      </c>
      <c r="B475" s="481"/>
      <c r="C475" s="481"/>
      <c r="D475" s="481"/>
      <c r="E475" s="187">
        <f t="shared" si="7"/>
        <v>42</v>
      </c>
      <c r="F475" s="181">
        <f>SUM(F476:F478)</f>
        <v>6</v>
      </c>
      <c r="G475" s="181"/>
      <c r="H475" s="181">
        <f>SUM(H476:H478)</f>
        <v>4</v>
      </c>
      <c r="I475" s="181">
        <f>SUM(I476:I478)</f>
        <v>1</v>
      </c>
      <c r="J475" s="181">
        <f>SUM(J476:J478)</f>
        <v>0</v>
      </c>
      <c r="K475" s="186">
        <f>SUM(K476:K478)</f>
        <v>7</v>
      </c>
      <c r="L475" s="186"/>
      <c r="M475" s="181">
        <f>SUM(M476:M478)</f>
        <v>2</v>
      </c>
      <c r="N475" s="178"/>
      <c r="O475" s="181">
        <f>SUM(O476:O478)</f>
        <v>22</v>
      </c>
      <c r="P475" s="181"/>
    </row>
    <row r="476" spans="1:16" ht="23.25" customHeight="1" x14ac:dyDescent="0.2">
      <c r="A476" s="478" t="s">
        <v>57</v>
      </c>
      <c r="B476" s="478"/>
      <c r="C476" s="478"/>
      <c r="D476" s="478"/>
      <c r="E476" s="187">
        <f t="shared" si="7"/>
        <v>32</v>
      </c>
      <c r="F476" s="181">
        <v>4</v>
      </c>
      <c r="G476" s="181"/>
      <c r="H476" s="181">
        <v>3</v>
      </c>
      <c r="I476" s="181">
        <v>0</v>
      </c>
      <c r="J476" s="181">
        <v>0</v>
      </c>
      <c r="K476" s="186">
        <v>3</v>
      </c>
      <c r="L476" s="186"/>
      <c r="M476" s="181">
        <v>2</v>
      </c>
      <c r="N476" s="178"/>
      <c r="O476" s="181">
        <v>20</v>
      </c>
      <c r="P476" s="181"/>
    </row>
    <row r="477" spans="1:16" ht="22.5" customHeight="1" x14ac:dyDescent="0.2">
      <c r="A477" s="479" t="s">
        <v>56</v>
      </c>
      <c r="B477" s="479"/>
      <c r="C477" s="479"/>
      <c r="D477" s="479"/>
      <c r="E477" s="187">
        <f t="shared" si="7"/>
        <v>7</v>
      </c>
      <c r="F477" s="181">
        <v>1</v>
      </c>
      <c r="G477" s="181"/>
      <c r="H477" s="181">
        <v>1</v>
      </c>
      <c r="I477" s="181">
        <v>1</v>
      </c>
      <c r="J477" s="181">
        <v>0</v>
      </c>
      <c r="K477" s="186">
        <v>3</v>
      </c>
      <c r="L477" s="186"/>
      <c r="M477" s="181">
        <v>0</v>
      </c>
      <c r="N477" s="178"/>
      <c r="O477" s="181">
        <v>1</v>
      </c>
      <c r="P477" s="181"/>
    </row>
    <row r="478" spans="1:16" ht="22.5" customHeight="1" x14ac:dyDescent="0.2">
      <c r="A478" s="479" t="s">
        <v>55</v>
      </c>
      <c r="B478" s="479"/>
      <c r="C478" s="479"/>
      <c r="D478" s="479"/>
      <c r="E478" s="187">
        <f t="shared" si="7"/>
        <v>3</v>
      </c>
      <c r="F478" s="181">
        <v>1</v>
      </c>
      <c r="G478" s="181"/>
      <c r="H478" s="181">
        <v>0</v>
      </c>
      <c r="I478" s="181">
        <v>0</v>
      </c>
      <c r="J478" s="181">
        <v>0</v>
      </c>
      <c r="K478" s="186">
        <v>1</v>
      </c>
      <c r="L478" s="186"/>
      <c r="M478" s="181">
        <v>0</v>
      </c>
      <c r="N478" s="178"/>
      <c r="O478" s="181">
        <v>1</v>
      </c>
      <c r="P478" s="181"/>
    </row>
    <row r="479" spans="1:16" ht="23.25" customHeight="1" x14ac:dyDescent="0.2">
      <c r="A479" s="481" t="s">
        <v>430</v>
      </c>
      <c r="B479" s="481"/>
      <c r="C479" s="481"/>
      <c r="D479" s="481"/>
      <c r="E479" s="187">
        <f t="shared" si="7"/>
        <v>1</v>
      </c>
      <c r="F479" s="181">
        <f>SUM(F480:F480)</f>
        <v>0</v>
      </c>
      <c r="G479" s="181"/>
      <c r="H479" s="181">
        <f>SUM(H480:H480)</f>
        <v>0</v>
      </c>
      <c r="I479" s="181">
        <f>SUM(I480:I480)</f>
        <v>0</v>
      </c>
      <c r="J479" s="181">
        <f>SUM(J480:J480)</f>
        <v>0</v>
      </c>
      <c r="K479" s="186">
        <f>SUM(K480:K480)</f>
        <v>0</v>
      </c>
      <c r="L479" s="186"/>
      <c r="M479" s="181">
        <f>SUM(M480:M480)</f>
        <v>0</v>
      </c>
      <c r="N479" s="178"/>
      <c r="O479" s="181">
        <f>SUM(O480:O480)</f>
        <v>1</v>
      </c>
      <c r="P479" s="181"/>
    </row>
    <row r="480" spans="1:16" ht="23.25" customHeight="1" x14ac:dyDescent="0.2">
      <c r="A480" s="478" t="s">
        <v>57</v>
      </c>
      <c r="B480" s="478"/>
      <c r="C480" s="478"/>
      <c r="D480" s="478"/>
      <c r="E480" s="187">
        <f t="shared" si="7"/>
        <v>1</v>
      </c>
      <c r="F480" s="181">
        <v>0</v>
      </c>
      <c r="G480" s="181"/>
      <c r="H480" s="181">
        <v>0</v>
      </c>
      <c r="I480" s="181">
        <v>0</v>
      </c>
      <c r="J480" s="181">
        <v>0</v>
      </c>
      <c r="K480" s="186">
        <v>0</v>
      </c>
      <c r="L480" s="186"/>
      <c r="M480" s="181">
        <v>0</v>
      </c>
      <c r="N480" s="178"/>
      <c r="O480" s="181">
        <v>1</v>
      </c>
      <c r="P480" s="181"/>
    </row>
    <row r="481" spans="1:16" ht="23.25" customHeight="1" x14ac:dyDescent="0.2">
      <c r="A481" s="481" t="s">
        <v>429</v>
      </c>
      <c r="B481" s="481"/>
      <c r="C481" s="481"/>
      <c r="D481" s="481"/>
      <c r="E481" s="187">
        <f t="shared" si="7"/>
        <v>31</v>
      </c>
      <c r="F481" s="181">
        <f>SUM(F482:F484)</f>
        <v>5</v>
      </c>
      <c r="G481" s="181"/>
      <c r="H481" s="181">
        <f>SUM(H482:H484)</f>
        <v>6</v>
      </c>
      <c r="I481" s="181">
        <f>SUM(I482:I484)</f>
        <v>0</v>
      </c>
      <c r="J481" s="181">
        <f>SUM(J482:J484)</f>
        <v>1</v>
      </c>
      <c r="K481" s="186">
        <f>SUM(K482:K484)</f>
        <v>0</v>
      </c>
      <c r="L481" s="186"/>
      <c r="M481" s="181">
        <f>SUM(M482:M484)</f>
        <v>0</v>
      </c>
      <c r="N481" s="178"/>
      <c r="O481" s="181">
        <f>SUM(O482:O484)</f>
        <v>19</v>
      </c>
      <c r="P481" s="181"/>
    </row>
    <row r="482" spans="1:16" ht="23.25" customHeight="1" x14ac:dyDescent="0.2">
      <c r="A482" s="478" t="s">
        <v>57</v>
      </c>
      <c r="B482" s="478"/>
      <c r="C482" s="478"/>
      <c r="D482" s="478"/>
      <c r="E482" s="187">
        <f t="shared" si="7"/>
        <v>25</v>
      </c>
      <c r="F482" s="181">
        <v>4</v>
      </c>
      <c r="G482" s="181"/>
      <c r="H482" s="181">
        <v>5</v>
      </c>
      <c r="I482" s="181">
        <v>0</v>
      </c>
      <c r="J482" s="181">
        <v>1</v>
      </c>
      <c r="K482" s="186">
        <v>0</v>
      </c>
      <c r="L482" s="186"/>
      <c r="M482" s="181">
        <v>0</v>
      </c>
      <c r="N482" s="178"/>
      <c r="O482" s="181">
        <v>15</v>
      </c>
      <c r="P482" s="181"/>
    </row>
    <row r="483" spans="1:16" ht="22.5" customHeight="1" x14ac:dyDescent="0.2">
      <c r="A483" s="479" t="s">
        <v>56</v>
      </c>
      <c r="B483" s="479"/>
      <c r="C483" s="479"/>
      <c r="D483" s="479"/>
      <c r="E483" s="187">
        <f t="shared" si="7"/>
        <v>3</v>
      </c>
      <c r="F483" s="181">
        <v>1</v>
      </c>
      <c r="G483" s="181"/>
      <c r="H483" s="181">
        <v>1</v>
      </c>
      <c r="I483" s="181">
        <v>0</v>
      </c>
      <c r="J483" s="181">
        <v>0</v>
      </c>
      <c r="K483" s="186">
        <v>0</v>
      </c>
      <c r="L483" s="186"/>
      <c r="M483" s="181">
        <v>0</v>
      </c>
      <c r="N483" s="178"/>
      <c r="O483" s="181">
        <v>1</v>
      </c>
      <c r="P483" s="181"/>
    </row>
    <row r="484" spans="1:16" ht="22.5" customHeight="1" x14ac:dyDescent="0.2">
      <c r="A484" s="479" t="s">
        <v>55</v>
      </c>
      <c r="B484" s="479"/>
      <c r="C484" s="479"/>
      <c r="D484" s="479"/>
      <c r="E484" s="187">
        <f t="shared" si="7"/>
        <v>3</v>
      </c>
      <c r="F484" s="181">
        <v>0</v>
      </c>
      <c r="G484" s="181"/>
      <c r="H484" s="181">
        <v>0</v>
      </c>
      <c r="I484" s="181">
        <v>0</v>
      </c>
      <c r="J484" s="181">
        <v>0</v>
      </c>
      <c r="K484" s="186">
        <v>0</v>
      </c>
      <c r="L484" s="186"/>
      <c r="M484" s="181">
        <v>0</v>
      </c>
      <c r="N484" s="178"/>
      <c r="O484" s="181">
        <v>3</v>
      </c>
      <c r="P484" s="181"/>
    </row>
    <row r="485" spans="1:16" ht="23.25" customHeight="1" x14ac:dyDescent="0.2">
      <c r="A485" s="481" t="s">
        <v>428</v>
      </c>
      <c r="B485" s="481"/>
      <c r="C485" s="481"/>
      <c r="D485" s="481"/>
      <c r="E485" s="187">
        <f t="shared" si="7"/>
        <v>7</v>
      </c>
      <c r="F485" s="181">
        <f>SUM(F486:F486)</f>
        <v>0</v>
      </c>
      <c r="G485" s="181"/>
      <c r="H485" s="181">
        <f>SUM(H486:H486)</f>
        <v>1</v>
      </c>
      <c r="I485" s="181">
        <f>SUM(I486:I486)</f>
        <v>0</v>
      </c>
      <c r="J485" s="181">
        <f>SUM(J486:J486)</f>
        <v>0</v>
      </c>
      <c r="K485" s="186">
        <f>SUM(K486:K486)</f>
        <v>0</v>
      </c>
      <c r="L485" s="186"/>
      <c r="M485" s="181">
        <f>SUM(M486:M486)</f>
        <v>3</v>
      </c>
      <c r="N485" s="178"/>
      <c r="O485" s="181">
        <f>SUM(O486:O486)</f>
        <v>3</v>
      </c>
      <c r="P485" s="181"/>
    </row>
    <row r="486" spans="1:16" ht="23.25" customHeight="1" x14ac:dyDescent="0.2">
      <c r="A486" s="478" t="s">
        <v>57</v>
      </c>
      <c r="B486" s="478"/>
      <c r="C486" s="478"/>
      <c r="D486" s="478"/>
      <c r="E486" s="187">
        <f t="shared" si="7"/>
        <v>7</v>
      </c>
      <c r="F486" s="181">
        <v>0</v>
      </c>
      <c r="G486" s="181"/>
      <c r="H486" s="181">
        <v>1</v>
      </c>
      <c r="I486" s="181">
        <v>0</v>
      </c>
      <c r="J486" s="181">
        <v>0</v>
      </c>
      <c r="K486" s="186">
        <v>0</v>
      </c>
      <c r="L486" s="186"/>
      <c r="M486" s="181">
        <v>3</v>
      </c>
      <c r="N486" s="178"/>
      <c r="O486" s="181">
        <v>3</v>
      </c>
      <c r="P486" s="181"/>
    </row>
    <row r="487" spans="1:16" ht="23.25" customHeight="1" x14ac:dyDescent="0.2">
      <c r="A487" s="481" t="s">
        <v>709</v>
      </c>
      <c r="B487" s="481"/>
      <c r="C487" s="481"/>
      <c r="D487" s="481"/>
      <c r="E487" s="187">
        <f t="shared" si="7"/>
        <v>2</v>
      </c>
      <c r="F487" s="181">
        <f>SUM(F488:F488)</f>
        <v>0</v>
      </c>
      <c r="G487" s="181"/>
      <c r="H487" s="181">
        <f>SUM(H488:H488)</f>
        <v>0</v>
      </c>
      <c r="I487" s="181">
        <f>SUM(I488:I488)</f>
        <v>0</v>
      </c>
      <c r="J487" s="181">
        <f>SUM(J488:J488)</f>
        <v>0</v>
      </c>
      <c r="K487" s="186">
        <f>SUM(K488:K488)</f>
        <v>0</v>
      </c>
      <c r="L487" s="186"/>
      <c r="M487" s="181">
        <f>SUM(M488:M488)</f>
        <v>0</v>
      </c>
      <c r="N487" s="178"/>
      <c r="O487" s="181">
        <f>SUM(O488:O488)</f>
        <v>2</v>
      </c>
      <c r="P487" s="181"/>
    </row>
    <row r="488" spans="1:16" ht="23.25" customHeight="1" x14ac:dyDescent="0.2">
      <c r="A488" s="478" t="s">
        <v>57</v>
      </c>
      <c r="B488" s="478"/>
      <c r="C488" s="478"/>
      <c r="D488" s="478"/>
      <c r="E488" s="187">
        <f t="shared" si="7"/>
        <v>2</v>
      </c>
      <c r="F488" s="181">
        <v>0</v>
      </c>
      <c r="G488" s="181"/>
      <c r="H488" s="181">
        <v>0</v>
      </c>
      <c r="I488" s="181">
        <v>0</v>
      </c>
      <c r="J488" s="181">
        <v>0</v>
      </c>
      <c r="K488" s="186">
        <v>0</v>
      </c>
      <c r="L488" s="186"/>
      <c r="M488" s="181">
        <v>0</v>
      </c>
      <c r="N488" s="178"/>
      <c r="O488" s="181">
        <v>2</v>
      </c>
      <c r="P488" s="181"/>
    </row>
    <row r="489" spans="1:16" ht="23.25" customHeight="1" x14ac:dyDescent="0.2">
      <c r="A489" s="481" t="s">
        <v>427</v>
      </c>
      <c r="B489" s="481"/>
      <c r="C489" s="481"/>
      <c r="D489" s="481"/>
      <c r="E489" s="187">
        <f t="shared" si="7"/>
        <v>3</v>
      </c>
      <c r="F489" s="181">
        <f>SUM(F490:F490)</f>
        <v>1</v>
      </c>
      <c r="G489" s="181"/>
      <c r="H489" s="181">
        <f>SUM(H490:H490)</f>
        <v>0</v>
      </c>
      <c r="I489" s="181">
        <f>SUM(I490:I490)</f>
        <v>0</v>
      </c>
      <c r="J489" s="181">
        <f>SUM(J490:J490)</f>
        <v>0</v>
      </c>
      <c r="K489" s="186">
        <f>SUM(K490:K490)</f>
        <v>0</v>
      </c>
      <c r="L489" s="186"/>
      <c r="M489" s="181">
        <f>SUM(M490:M490)</f>
        <v>0</v>
      </c>
      <c r="N489" s="178"/>
      <c r="O489" s="181">
        <f>SUM(O490:O490)</f>
        <v>2</v>
      </c>
      <c r="P489" s="181"/>
    </row>
    <row r="490" spans="1:16" ht="23.25" customHeight="1" x14ac:dyDescent="0.2">
      <c r="A490" s="478" t="s">
        <v>57</v>
      </c>
      <c r="B490" s="478"/>
      <c r="C490" s="478"/>
      <c r="D490" s="478"/>
      <c r="E490" s="187">
        <f t="shared" si="7"/>
        <v>3</v>
      </c>
      <c r="F490" s="181">
        <v>1</v>
      </c>
      <c r="G490" s="181"/>
      <c r="H490" s="181">
        <v>0</v>
      </c>
      <c r="I490" s="181">
        <v>0</v>
      </c>
      <c r="J490" s="181">
        <v>0</v>
      </c>
      <c r="K490" s="186">
        <v>0</v>
      </c>
      <c r="L490" s="186"/>
      <c r="M490" s="181">
        <v>0</v>
      </c>
      <c r="N490" s="178"/>
      <c r="O490" s="181">
        <v>2</v>
      </c>
      <c r="P490" s="181"/>
    </row>
    <row r="491" spans="1:16" ht="23.25" customHeight="1" x14ac:dyDescent="0.2">
      <c r="A491" s="481" t="s">
        <v>426</v>
      </c>
      <c r="B491" s="481"/>
      <c r="C491" s="481"/>
      <c r="D491" s="481"/>
      <c r="E491" s="187">
        <f t="shared" si="7"/>
        <v>5</v>
      </c>
      <c r="F491" s="181">
        <f>SUM(F492:F492)</f>
        <v>0</v>
      </c>
      <c r="G491" s="181"/>
      <c r="H491" s="181">
        <f>SUM(H492:H492)</f>
        <v>0</v>
      </c>
      <c r="I491" s="181">
        <f>SUM(I492:I492)</f>
        <v>0</v>
      </c>
      <c r="J491" s="181">
        <f>SUM(J492:J492)</f>
        <v>0</v>
      </c>
      <c r="K491" s="181">
        <f>SUM(K492:K492)</f>
        <v>0</v>
      </c>
      <c r="L491" s="181"/>
      <c r="M491" s="181">
        <f>SUM(M492:M492)</f>
        <v>2</v>
      </c>
      <c r="N491" s="181"/>
      <c r="O491" s="181">
        <f>SUM(O492:O492)</f>
        <v>3</v>
      </c>
      <c r="P491" s="181"/>
    </row>
    <row r="492" spans="1:16" ht="23.25" customHeight="1" x14ac:dyDescent="0.2">
      <c r="A492" s="478" t="s">
        <v>57</v>
      </c>
      <c r="B492" s="478"/>
      <c r="C492" s="478"/>
      <c r="D492" s="478"/>
      <c r="E492" s="187">
        <f t="shared" si="7"/>
        <v>5</v>
      </c>
      <c r="F492" s="181">
        <v>0</v>
      </c>
      <c r="G492" s="181"/>
      <c r="H492" s="181">
        <v>0</v>
      </c>
      <c r="I492" s="181">
        <v>0</v>
      </c>
      <c r="J492" s="181">
        <v>0</v>
      </c>
      <c r="K492" s="186">
        <v>0</v>
      </c>
      <c r="L492" s="186"/>
      <c r="M492" s="181">
        <v>2</v>
      </c>
      <c r="N492" s="178"/>
      <c r="O492" s="181">
        <v>3</v>
      </c>
      <c r="P492" s="181"/>
    </row>
    <row r="493" spans="1:16" ht="23.25" customHeight="1" x14ac:dyDescent="0.2">
      <c r="A493" s="481" t="s">
        <v>425</v>
      </c>
      <c r="B493" s="481"/>
      <c r="C493" s="481"/>
      <c r="D493" s="481"/>
      <c r="E493" s="187">
        <f t="shared" si="7"/>
        <v>7</v>
      </c>
      <c r="F493" s="181">
        <f>SUM(F494:F494)</f>
        <v>0</v>
      </c>
      <c r="G493" s="181"/>
      <c r="H493" s="181">
        <f>SUM(H494:H494)</f>
        <v>0</v>
      </c>
      <c r="I493" s="181">
        <f>SUM(I494:I494)</f>
        <v>0</v>
      </c>
      <c r="J493" s="181">
        <f>SUM(J494:J494)</f>
        <v>0</v>
      </c>
      <c r="K493" s="186">
        <f>SUM(K494:K494)</f>
        <v>0</v>
      </c>
      <c r="L493" s="186"/>
      <c r="M493" s="181">
        <f>SUM(M494:M494)</f>
        <v>4</v>
      </c>
      <c r="N493" s="178"/>
      <c r="O493" s="181">
        <f>SUM(O494:O494)</f>
        <v>3</v>
      </c>
      <c r="P493" s="181"/>
    </row>
    <row r="494" spans="1:16" ht="23.25" customHeight="1" x14ac:dyDescent="0.2">
      <c r="A494" s="478" t="s">
        <v>57</v>
      </c>
      <c r="B494" s="478"/>
      <c r="C494" s="478"/>
      <c r="D494" s="478"/>
      <c r="E494" s="187">
        <f t="shared" si="7"/>
        <v>7</v>
      </c>
      <c r="F494" s="181">
        <v>0</v>
      </c>
      <c r="G494" s="181"/>
      <c r="H494" s="181">
        <v>0</v>
      </c>
      <c r="I494" s="181">
        <v>0</v>
      </c>
      <c r="J494" s="181">
        <v>0</v>
      </c>
      <c r="K494" s="186">
        <v>0</v>
      </c>
      <c r="L494" s="186"/>
      <c r="M494" s="181">
        <v>4</v>
      </c>
      <c r="N494" s="178"/>
      <c r="O494" s="181">
        <v>3</v>
      </c>
      <c r="P494" s="181"/>
    </row>
    <row r="495" spans="1:16" ht="23.25" customHeight="1" x14ac:dyDescent="0.2">
      <c r="A495" s="481" t="s">
        <v>424</v>
      </c>
      <c r="B495" s="481"/>
      <c r="C495" s="481"/>
      <c r="D495" s="481"/>
      <c r="E495" s="187">
        <f t="shared" si="7"/>
        <v>2</v>
      </c>
      <c r="F495" s="181">
        <f>SUM(F496:F496)</f>
        <v>0</v>
      </c>
      <c r="G495" s="181"/>
      <c r="H495" s="181">
        <f>SUM(H496:H496)</f>
        <v>0</v>
      </c>
      <c r="I495" s="181">
        <f>SUM(I496:I496)</f>
        <v>0</v>
      </c>
      <c r="J495" s="181">
        <f>SUM(J496:J496)</f>
        <v>0</v>
      </c>
      <c r="K495" s="181">
        <f>SUM(K496:K496)</f>
        <v>0</v>
      </c>
      <c r="L495" s="181"/>
      <c r="M495" s="181">
        <f>SUM(M496:M496)</f>
        <v>0</v>
      </c>
      <c r="N495" s="181"/>
      <c r="O495" s="181">
        <f>SUM(O496:O496)</f>
        <v>2</v>
      </c>
      <c r="P495" s="181"/>
    </row>
    <row r="496" spans="1:16" ht="23.25" customHeight="1" x14ac:dyDescent="0.2">
      <c r="A496" s="478" t="s">
        <v>57</v>
      </c>
      <c r="B496" s="478"/>
      <c r="C496" s="478"/>
      <c r="D496" s="478"/>
      <c r="E496" s="187">
        <f t="shared" si="7"/>
        <v>2</v>
      </c>
      <c r="F496" s="181">
        <v>0</v>
      </c>
      <c r="G496" s="181"/>
      <c r="H496" s="181">
        <v>0</v>
      </c>
      <c r="I496" s="181">
        <v>0</v>
      </c>
      <c r="J496" s="181">
        <v>0</v>
      </c>
      <c r="K496" s="186">
        <v>0</v>
      </c>
      <c r="L496" s="186"/>
      <c r="M496" s="181">
        <v>0</v>
      </c>
      <c r="N496" s="178"/>
      <c r="O496" s="181">
        <v>2</v>
      </c>
      <c r="P496" s="181"/>
    </row>
    <row r="497" spans="1:16" ht="23.25" customHeight="1" x14ac:dyDescent="0.2">
      <c r="A497" s="481" t="s">
        <v>423</v>
      </c>
      <c r="B497" s="481"/>
      <c r="C497" s="481"/>
      <c r="D497" s="481"/>
      <c r="E497" s="187">
        <f t="shared" si="7"/>
        <v>4</v>
      </c>
      <c r="F497" s="181">
        <f>SUM(F498:F498)</f>
        <v>0</v>
      </c>
      <c r="G497" s="181"/>
      <c r="H497" s="181">
        <f>SUM(H498:H498)</f>
        <v>0</v>
      </c>
      <c r="I497" s="181">
        <f>SUM(I498:I498)</f>
        <v>0</v>
      </c>
      <c r="J497" s="181">
        <f>SUM(J498:J498)</f>
        <v>0</v>
      </c>
      <c r="K497" s="186">
        <f>SUM(K498:K498)</f>
        <v>0</v>
      </c>
      <c r="L497" s="186"/>
      <c r="M497" s="181">
        <f>SUM(M498:M498)</f>
        <v>2</v>
      </c>
      <c r="N497" s="178"/>
      <c r="O497" s="181">
        <f>SUM(O498:O498)</f>
        <v>2</v>
      </c>
      <c r="P497" s="181"/>
    </row>
    <row r="498" spans="1:16" ht="23.25" customHeight="1" x14ac:dyDescent="0.2">
      <c r="A498" s="478" t="s">
        <v>57</v>
      </c>
      <c r="B498" s="478"/>
      <c r="C498" s="478"/>
      <c r="D498" s="478"/>
      <c r="E498" s="187">
        <f t="shared" si="7"/>
        <v>4</v>
      </c>
      <c r="F498" s="181">
        <v>0</v>
      </c>
      <c r="G498" s="181"/>
      <c r="H498" s="181">
        <v>0</v>
      </c>
      <c r="I498" s="181">
        <v>0</v>
      </c>
      <c r="J498" s="181">
        <v>0</v>
      </c>
      <c r="K498" s="186">
        <v>0</v>
      </c>
      <c r="L498" s="186"/>
      <c r="M498" s="181">
        <v>2</v>
      </c>
      <c r="N498" s="178"/>
      <c r="O498" s="181">
        <v>2</v>
      </c>
      <c r="P498" s="181"/>
    </row>
    <row r="499" spans="1:16" ht="23.25" customHeight="1" x14ac:dyDescent="0.2">
      <c r="A499" s="481" t="s">
        <v>422</v>
      </c>
      <c r="B499" s="481"/>
      <c r="C499" s="481"/>
      <c r="D499" s="481"/>
      <c r="E499" s="187">
        <f t="shared" si="7"/>
        <v>21</v>
      </c>
      <c r="F499" s="181">
        <f>SUM(F500:F501)</f>
        <v>0</v>
      </c>
      <c r="G499" s="181"/>
      <c r="H499" s="181">
        <f>SUM(H500:H501)</f>
        <v>1</v>
      </c>
      <c r="I499" s="181">
        <f>SUM(I500:I501)</f>
        <v>0</v>
      </c>
      <c r="J499" s="181">
        <f>SUM(J500:J501)</f>
        <v>0</v>
      </c>
      <c r="K499" s="186">
        <f>SUM(K500:K501)</f>
        <v>0</v>
      </c>
      <c r="L499" s="186"/>
      <c r="M499" s="181">
        <f>SUM(M500:M501)</f>
        <v>12</v>
      </c>
      <c r="N499" s="178"/>
      <c r="O499" s="181">
        <f>SUM(O500:O501)</f>
        <v>8</v>
      </c>
      <c r="P499" s="181"/>
    </row>
    <row r="500" spans="1:16" ht="23.25" customHeight="1" x14ac:dyDescent="0.2">
      <c r="A500" s="478" t="s">
        <v>57</v>
      </c>
      <c r="B500" s="478"/>
      <c r="C500" s="478"/>
      <c r="D500" s="478"/>
      <c r="E500" s="187">
        <f t="shared" si="7"/>
        <v>20</v>
      </c>
      <c r="F500" s="181">
        <v>0</v>
      </c>
      <c r="G500" s="181"/>
      <c r="H500" s="181">
        <v>1</v>
      </c>
      <c r="I500" s="181">
        <v>0</v>
      </c>
      <c r="J500" s="181">
        <v>0</v>
      </c>
      <c r="K500" s="186">
        <v>0</v>
      </c>
      <c r="L500" s="186"/>
      <c r="M500" s="181">
        <v>11</v>
      </c>
      <c r="N500" s="178"/>
      <c r="O500" s="181">
        <v>8</v>
      </c>
      <c r="P500" s="181"/>
    </row>
    <row r="501" spans="1:16" ht="22.5" customHeight="1" x14ac:dyDescent="0.2">
      <c r="A501" s="479" t="s">
        <v>56</v>
      </c>
      <c r="B501" s="479"/>
      <c r="C501" s="479"/>
      <c r="D501" s="479"/>
      <c r="E501" s="187">
        <f t="shared" si="7"/>
        <v>1</v>
      </c>
      <c r="F501" s="181">
        <v>0</v>
      </c>
      <c r="G501" s="181"/>
      <c r="H501" s="181">
        <v>0</v>
      </c>
      <c r="I501" s="181">
        <v>0</v>
      </c>
      <c r="J501" s="181">
        <v>0</v>
      </c>
      <c r="K501" s="186">
        <v>0</v>
      </c>
      <c r="L501" s="186"/>
      <c r="M501" s="181">
        <v>1</v>
      </c>
      <c r="N501" s="178"/>
      <c r="O501" s="181">
        <v>0</v>
      </c>
      <c r="P501" s="181"/>
    </row>
    <row r="502" spans="1:16" ht="34.5" customHeight="1" x14ac:dyDescent="0.2">
      <c r="A502" s="485" t="s">
        <v>421</v>
      </c>
      <c r="B502" s="481"/>
      <c r="C502" s="481"/>
      <c r="D502" s="481"/>
      <c r="E502" s="333">
        <f t="shared" si="7"/>
        <v>7</v>
      </c>
      <c r="F502" s="358">
        <f>SUM(F503:F503)</f>
        <v>0</v>
      </c>
      <c r="G502" s="358"/>
      <c r="H502" s="358">
        <f>SUM(H503:H503)</f>
        <v>0</v>
      </c>
      <c r="I502" s="358">
        <f>SUM(I503:I503)</f>
        <v>0</v>
      </c>
      <c r="J502" s="358">
        <f>SUM(J503:J503)</f>
        <v>0</v>
      </c>
      <c r="K502" s="246">
        <f>SUM(K503:K503)</f>
        <v>0</v>
      </c>
      <c r="L502" s="246"/>
      <c r="M502" s="358">
        <f>SUM(M503:M503)</f>
        <v>4</v>
      </c>
      <c r="N502" s="253"/>
      <c r="O502" s="358">
        <f>SUM(O503:O503)</f>
        <v>3</v>
      </c>
      <c r="P502" s="358"/>
    </row>
    <row r="503" spans="1:16" ht="23.25" customHeight="1" x14ac:dyDescent="0.2">
      <c r="A503" s="478" t="s">
        <v>57</v>
      </c>
      <c r="B503" s="478"/>
      <c r="C503" s="478"/>
      <c r="D503" s="478"/>
      <c r="E503" s="187">
        <f t="shared" si="7"/>
        <v>7</v>
      </c>
      <c r="F503" s="181">
        <v>0</v>
      </c>
      <c r="G503" s="181"/>
      <c r="H503" s="181">
        <v>0</v>
      </c>
      <c r="I503" s="181">
        <v>0</v>
      </c>
      <c r="J503" s="181">
        <v>0</v>
      </c>
      <c r="K503" s="186">
        <v>0</v>
      </c>
      <c r="L503" s="186"/>
      <c r="M503" s="181">
        <v>4</v>
      </c>
      <c r="N503" s="178"/>
      <c r="O503" s="181">
        <v>3</v>
      </c>
      <c r="P503" s="181"/>
    </row>
    <row r="504" spans="1:16" ht="23.25" customHeight="1" x14ac:dyDescent="0.2">
      <c r="A504" s="496" t="s">
        <v>420</v>
      </c>
      <c r="B504" s="496"/>
      <c r="C504" s="496"/>
      <c r="D504" s="496"/>
      <c r="E504" s="187">
        <f t="shared" si="7"/>
        <v>4</v>
      </c>
      <c r="F504" s="181">
        <f>SUM(F505:F505)</f>
        <v>0</v>
      </c>
      <c r="G504" s="181"/>
      <c r="H504" s="181">
        <f>SUM(H505:H505)</f>
        <v>0</v>
      </c>
      <c r="I504" s="181">
        <f>SUM(I505:I505)</f>
        <v>0</v>
      </c>
      <c r="J504" s="181">
        <f>SUM(J505:J505)</f>
        <v>0</v>
      </c>
      <c r="K504" s="186">
        <f>SUM(K505:K505)</f>
        <v>0</v>
      </c>
      <c r="L504" s="186"/>
      <c r="M504" s="181">
        <f>SUM(M505:M505)</f>
        <v>1</v>
      </c>
      <c r="N504" s="178"/>
      <c r="O504" s="181">
        <f>SUM(O505:O505)</f>
        <v>3</v>
      </c>
      <c r="P504" s="181"/>
    </row>
    <row r="505" spans="1:16" ht="23.25" customHeight="1" x14ac:dyDescent="0.2">
      <c r="A505" s="478" t="s">
        <v>57</v>
      </c>
      <c r="B505" s="478"/>
      <c r="C505" s="478"/>
      <c r="D505" s="478"/>
      <c r="E505" s="187">
        <f t="shared" si="7"/>
        <v>4</v>
      </c>
      <c r="F505" s="181">
        <v>0</v>
      </c>
      <c r="G505" s="181"/>
      <c r="H505" s="181">
        <v>0</v>
      </c>
      <c r="I505" s="181">
        <v>0</v>
      </c>
      <c r="J505" s="181">
        <v>0</v>
      </c>
      <c r="K505" s="186">
        <v>0</v>
      </c>
      <c r="L505" s="186"/>
      <c r="M505" s="181">
        <v>1</v>
      </c>
      <c r="N505" s="178"/>
      <c r="O505" s="181">
        <v>3</v>
      </c>
      <c r="P505" s="181"/>
    </row>
    <row r="506" spans="1:16" ht="17.25" customHeight="1" x14ac:dyDescent="0.2">
      <c r="A506" s="471"/>
      <c r="B506" s="471"/>
      <c r="C506" s="471"/>
      <c r="D506" s="471"/>
      <c r="E506" s="191"/>
      <c r="F506" s="183"/>
      <c r="G506" s="183"/>
      <c r="H506" s="183"/>
      <c r="I506" s="183"/>
      <c r="J506" s="230"/>
      <c r="K506" s="230"/>
      <c r="L506" s="230"/>
      <c r="M506" s="230"/>
      <c r="N506" s="182"/>
      <c r="O506" s="230"/>
      <c r="P506" s="230"/>
    </row>
    <row r="507" spans="1:16" x14ac:dyDescent="0.2">
      <c r="A507" s="178"/>
      <c r="B507" s="178"/>
      <c r="C507" s="178"/>
      <c r="D507" s="178"/>
      <c r="E507" s="175"/>
      <c r="F507" s="181"/>
      <c r="G507" s="181"/>
      <c r="H507" s="181"/>
      <c r="I507" s="181"/>
      <c r="J507" s="181"/>
      <c r="K507" s="181"/>
      <c r="L507" s="181"/>
      <c r="M507" s="181"/>
      <c r="N507" s="178"/>
      <c r="O507" s="229"/>
      <c r="P507" s="8"/>
    </row>
    <row r="508" spans="1:16" s="359" customFormat="1" ht="11.25" customHeight="1" x14ac:dyDescent="0.2">
      <c r="A508" s="360" t="s">
        <v>9</v>
      </c>
      <c r="B508" s="237"/>
      <c r="C508" s="360"/>
      <c r="D508" s="494" t="s">
        <v>795</v>
      </c>
      <c r="E508" s="494"/>
      <c r="F508" s="494"/>
      <c r="G508" s="494"/>
      <c r="H508" s="494"/>
      <c r="I508" s="494"/>
      <c r="J508" s="494"/>
      <c r="K508" s="494"/>
      <c r="L508" s="494"/>
      <c r="M508" s="494"/>
      <c r="N508" s="494"/>
      <c r="O508" s="494"/>
      <c r="P508" s="494"/>
    </row>
    <row r="509" spans="1:16" s="359" customFormat="1" x14ac:dyDescent="0.2">
      <c r="A509" s="361" t="s">
        <v>10</v>
      </c>
      <c r="B509" s="362"/>
      <c r="C509" s="362"/>
      <c r="D509" s="495" t="s">
        <v>778</v>
      </c>
      <c r="E509" s="495"/>
      <c r="F509" s="495"/>
      <c r="G509" s="495"/>
      <c r="H509" s="495"/>
      <c r="I509" s="495"/>
      <c r="J509" s="495"/>
      <c r="K509" s="495"/>
      <c r="L509" s="495"/>
      <c r="M509" s="495"/>
      <c r="N509" s="495"/>
      <c r="O509" s="495"/>
      <c r="P509" s="495"/>
    </row>
    <row r="510" spans="1:16" s="359" customFormat="1" ht="11.25" customHeight="1" x14ac:dyDescent="0.2">
      <c r="A510" s="237" t="s">
        <v>7</v>
      </c>
      <c r="B510" s="362"/>
      <c r="C510" s="362"/>
      <c r="D510" s="495" t="s">
        <v>773</v>
      </c>
      <c r="E510" s="495"/>
      <c r="F510" s="495"/>
      <c r="G510" s="495"/>
      <c r="H510" s="495"/>
      <c r="I510" s="495"/>
      <c r="J510" s="495"/>
      <c r="K510" s="495"/>
      <c r="L510" s="495"/>
      <c r="M510" s="495"/>
      <c r="N510" s="495"/>
      <c r="O510" s="495"/>
      <c r="P510" s="495"/>
    </row>
    <row r="511" spans="1:16" s="359" customFormat="1" ht="11.25" customHeight="1" x14ac:dyDescent="0.2">
      <c r="A511" s="362" t="s">
        <v>29</v>
      </c>
      <c r="B511" s="362"/>
      <c r="C511" s="362"/>
      <c r="D511" s="495" t="s">
        <v>794</v>
      </c>
      <c r="E511" s="495"/>
      <c r="F511" s="495"/>
      <c r="G511" s="495"/>
      <c r="H511" s="495"/>
      <c r="I511" s="495"/>
      <c r="J511" s="495"/>
      <c r="K511" s="495"/>
      <c r="L511" s="495"/>
      <c r="M511" s="495"/>
      <c r="N511" s="495"/>
      <c r="O511" s="495"/>
      <c r="P511" s="495"/>
    </row>
    <row r="512" spans="1:16" s="359" customFormat="1" ht="11.25" customHeight="1" x14ac:dyDescent="0.2">
      <c r="A512" s="362" t="s">
        <v>28</v>
      </c>
      <c r="B512" s="362"/>
      <c r="C512" s="362"/>
      <c r="D512" s="495" t="s">
        <v>793</v>
      </c>
      <c r="E512" s="495"/>
      <c r="F512" s="495"/>
      <c r="G512" s="495"/>
      <c r="H512" s="495"/>
      <c r="I512" s="495"/>
      <c r="J512" s="495"/>
      <c r="K512" s="495"/>
      <c r="L512" s="495"/>
      <c r="M512" s="495"/>
      <c r="N512" s="495"/>
      <c r="O512" s="495"/>
      <c r="P512" s="495"/>
    </row>
    <row r="513" spans="1:16" s="359" customFormat="1" ht="11.25" customHeight="1" x14ac:dyDescent="0.2">
      <c r="A513" s="363" t="s">
        <v>136</v>
      </c>
      <c r="B513" s="362"/>
      <c r="C513" s="362"/>
      <c r="D513" s="495" t="s">
        <v>792</v>
      </c>
      <c r="E513" s="495"/>
      <c r="F513" s="495"/>
      <c r="G513" s="495"/>
      <c r="H513" s="495"/>
      <c r="I513" s="495"/>
      <c r="J513" s="495"/>
      <c r="K513" s="495"/>
      <c r="L513" s="495"/>
      <c r="M513" s="495"/>
      <c r="N513" s="495"/>
      <c r="O513" s="495"/>
      <c r="P513" s="495"/>
    </row>
    <row r="514" spans="1:16" s="359" customFormat="1" ht="11.25" customHeight="1" x14ac:dyDescent="0.2">
      <c r="A514" s="363" t="s">
        <v>134</v>
      </c>
      <c r="B514" s="365"/>
      <c r="C514" s="365"/>
      <c r="D514" s="497" t="s">
        <v>791</v>
      </c>
      <c r="E514" s="497"/>
      <c r="F514" s="497"/>
      <c r="G514" s="497"/>
      <c r="H514" s="497"/>
      <c r="I514" s="497"/>
      <c r="J514" s="497"/>
      <c r="K514" s="497"/>
      <c r="L514" s="497"/>
      <c r="M514" s="497"/>
      <c r="N514" s="497"/>
      <c r="O514" s="497"/>
      <c r="P514" s="497"/>
    </row>
    <row r="515" spans="1:16" s="359" customFormat="1" ht="11.25" customHeight="1" x14ac:dyDescent="0.2">
      <c r="A515" s="237" t="s">
        <v>12</v>
      </c>
      <c r="B515" s="237"/>
      <c r="C515" s="237"/>
      <c r="D515" s="490" t="s">
        <v>759</v>
      </c>
      <c r="E515" s="490"/>
      <c r="F515" s="490"/>
      <c r="G515" s="490"/>
      <c r="H515" s="490"/>
      <c r="I515" s="490"/>
      <c r="J515" s="490"/>
      <c r="K515" s="490"/>
      <c r="L515" s="490"/>
      <c r="M515" s="490"/>
      <c r="N515" s="490"/>
      <c r="O515" s="490"/>
      <c r="P515" s="490"/>
    </row>
    <row r="516" spans="1:16" s="359" customFormat="1" x14ac:dyDescent="0.2">
      <c r="A516" s="237"/>
      <c r="B516" s="237"/>
      <c r="C516" s="237"/>
      <c r="D516" s="490"/>
      <c r="E516" s="490"/>
      <c r="F516" s="490"/>
      <c r="G516" s="490"/>
      <c r="H516" s="490"/>
      <c r="I516" s="490"/>
      <c r="J516" s="490"/>
      <c r="K516" s="490"/>
      <c r="L516" s="490"/>
      <c r="M516" s="490"/>
      <c r="N516" s="490"/>
      <c r="O516" s="490"/>
      <c r="P516" s="490"/>
    </row>
    <row r="517" spans="1:16" s="359" customFormat="1" ht="11.25" customHeight="1" x14ac:dyDescent="0.2">
      <c r="A517" s="237"/>
      <c r="B517" s="237"/>
      <c r="C517" s="237"/>
      <c r="D517" s="490" t="s">
        <v>753</v>
      </c>
      <c r="E517" s="490"/>
      <c r="F517" s="490"/>
      <c r="G517" s="490"/>
      <c r="H517" s="490"/>
      <c r="I517" s="490"/>
      <c r="J517" s="490"/>
      <c r="K517" s="490"/>
      <c r="L517" s="490"/>
      <c r="M517" s="490"/>
      <c r="N517" s="490"/>
      <c r="O517" s="490"/>
      <c r="P517" s="490"/>
    </row>
    <row r="518" spans="1:16" s="359" customFormat="1" x14ac:dyDescent="0.2">
      <c r="A518" s="237"/>
      <c r="B518" s="237"/>
      <c r="C518" s="237"/>
      <c r="D518" s="490"/>
      <c r="E518" s="490"/>
      <c r="F518" s="490"/>
      <c r="G518" s="490"/>
      <c r="H518" s="490"/>
      <c r="I518" s="490"/>
      <c r="J518" s="490"/>
      <c r="K518" s="490"/>
      <c r="L518" s="490"/>
      <c r="M518" s="490"/>
      <c r="N518" s="490"/>
      <c r="O518" s="490"/>
      <c r="P518" s="490"/>
    </row>
    <row r="519" spans="1:16" s="359" customFormat="1" ht="11.25" customHeight="1" x14ac:dyDescent="0.2">
      <c r="A519" s="237"/>
      <c r="B519" s="237"/>
      <c r="C519" s="237"/>
      <c r="D519" s="492" t="s">
        <v>774</v>
      </c>
      <c r="E519" s="492"/>
      <c r="F519" s="492"/>
      <c r="G519" s="492"/>
      <c r="H519" s="492"/>
      <c r="I519" s="492"/>
      <c r="J519" s="492"/>
      <c r="K519" s="492"/>
      <c r="L519" s="492"/>
      <c r="M519" s="492"/>
      <c r="N519" s="492"/>
      <c r="O519" s="492"/>
      <c r="P519" s="492"/>
    </row>
    <row r="520" spans="1:16" s="359" customFormat="1" x14ac:dyDescent="0.2">
      <c r="A520" s="237"/>
      <c r="B520" s="237"/>
      <c r="C520" s="237"/>
      <c r="D520" s="492" t="s">
        <v>763</v>
      </c>
      <c r="E520" s="492"/>
      <c r="F520" s="492"/>
      <c r="G520" s="492"/>
      <c r="H520" s="492"/>
      <c r="I520" s="492"/>
      <c r="J520" s="492"/>
      <c r="K520" s="492"/>
      <c r="L520" s="492"/>
      <c r="M520" s="492"/>
      <c r="N520" s="492"/>
      <c r="O520" s="492"/>
      <c r="P520" s="492"/>
    </row>
    <row r="521" spans="1:16" s="359" customFormat="1" ht="11.25" customHeight="1" x14ac:dyDescent="0.2">
      <c r="A521" s="237"/>
      <c r="B521" s="237"/>
      <c r="C521" s="237"/>
      <c r="D521" s="490" t="s">
        <v>758</v>
      </c>
      <c r="E521" s="490"/>
      <c r="F521" s="490"/>
      <c r="G521" s="490"/>
      <c r="H521" s="490"/>
      <c r="I521" s="490"/>
      <c r="J521" s="490"/>
      <c r="K521" s="490"/>
      <c r="L521" s="490"/>
      <c r="M521" s="490"/>
      <c r="N521" s="490"/>
      <c r="O521" s="490"/>
      <c r="P521" s="490"/>
    </row>
    <row r="522" spans="1:16" s="359" customFormat="1" ht="11.25" customHeight="1" x14ac:dyDescent="0.2">
      <c r="A522" s="237"/>
      <c r="B522" s="237"/>
      <c r="C522" s="237"/>
      <c r="D522" s="490" t="s">
        <v>754</v>
      </c>
      <c r="E522" s="490"/>
      <c r="F522" s="490"/>
      <c r="G522" s="490"/>
      <c r="H522" s="490"/>
      <c r="I522" s="490"/>
      <c r="J522" s="490"/>
      <c r="K522" s="490"/>
      <c r="L522" s="490"/>
      <c r="M522" s="490"/>
      <c r="N522" s="490"/>
      <c r="O522" s="490"/>
      <c r="P522" s="490"/>
    </row>
    <row r="523" spans="1:16" s="359" customFormat="1" ht="11.25" customHeight="1" x14ac:dyDescent="0.2">
      <c r="A523" s="237"/>
      <c r="B523" s="237"/>
      <c r="C523" s="237"/>
      <c r="D523" s="491" t="s">
        <v>755</v>
      </c>
      <c r="E523" s="491"/>
      <c r="F523" s="491"/>
      <c r="G523" s="491"/>
      <c r="H523" s="491"/>
      <c r="I523" s="491"/>
      <c r="J523" s="491"/>
      <c r="K523" s="491"/>
      <c r="L523" s="491"/>
      <c r="M523" s="491"/>
      <c r="N523" s="491"/>
      <c r="O523" s="491"/>
      <c r="P523" s="491"/>
    </row>
    <row r="524" spans="1:16" s="359" customFormat="1" ht="11.25" customHeight="1" x14ac:dyDescent="0.2">
      <c r="A524" s="237"/>
      <c r="B524" s="237"/>
      <c r="C524" s="237"/>
      <c r="D524" s="491" t="s">
        <v>756</v>
      </c>
      <c r="E524" s="491"/>
      <c r="F524" s="491"/>
      <c r="G524" s="491"/>
      <c r="H524" s="491"/>
      <c r="I524" s="491"/>
      <c r="J524" s="491"/>
      <c r="K524" s="491"/>
      <c r="L524" s="491"/>
      <c r="M524" s="491"/>
      <c r="N524" s="491"/>
      <c r="O524" s="491"/>
      <c r="P524" s="491"/>
    </row>
    <row r="525" spans="1:16" s="359" customFormat="1" ht="11.25" customHeight="1" x14ac:dyDescent="0.2">
      <c r="A525" s="237"/>
      <c r="B525" s="237"/>
      <c r="C525" s="237"/>
      <c r="D525" s="493" t="s">
        <v>776</v>
      </c>
      <c r="E525" s="493"/>
      <c r="F525" s="493"/>
      <c r="G525" s="493"/>
      <c r="H525" s="493"/>
      <c r="I525" s="493"/>
      <c r="J525" s="493"/>
      <c r="K525" s="493"/>
      <c r="L525" s="493"/>
      <c r="M525" s="493"/>
      <c r="N525" s="493"/>
      <c r="O525" s="493"/>
      <c r="P525" s="493"/>
    </row>
    <row r="526" spans="1:16" s="359" customFormat="1" ht="11.25" customHeight="1" x14ac:dyDescent="0.2">
      <c r="A526" s="237"/>
      <c r="B526" s="237"/>
      <c r="C526" s="237"/>
      <c r="D526" s="490" t="s">
        <v>760</v>
      </c>
      <c r="E526" s="490"/>
      <c r="F526" s="490"/>
      <c r="G526" s="490"/>
      <c r="H526" s="490"/>
      <c r="I526" s="490"/>
      <c r="J526" s="490"/>
      <c r="K526" s="490"/>
      <c r="L526" s="490"/>
      <c r="M526" s="490"/>
      <c r="N526" s="490"/>
      <c r="O526" s="490"/>
      <c r="P526" s="490"/>
    </row>
    <row r="527" spans="1:16" s="359" customFormat="1" x14ac:dyDescent="0.2">
      <c r="A527" s="237"/>
      <c r="B527" s="237"/>
      <c r="C527" s="237"/>
      <c r="D527" s="490"/>
      <c r="E527" s="490"/>
      <c r="F527" s="490"/>
      <c r="G527" s="490"/>
      <c r="H527" s="490"/>
      <c r="I527" s="490"/>
      <c r="J527" s="490"/>
      <c r="K527" s="490"/>
      <c r="L527" s="490"/>
      <c r="M527" s="490"/>
      <c r="N527" s="490"/>
      <c r="O527" s="490"/>
      <c r="P527" s="490"/>
    </row>
    <row r="528" spans="1:16" hidden="1" x14ac:dyDescent="0.2">
      <c r="A528" s="239" t="s">
        <v>1</v>
      </c>
      <c r="F528" s="364"/>
      <c r="G528" s="364"/>
      <c r="H528" s="364"/>
      <c r="I528" s="364"/>
      <c r="J528" s="364"/>
      <c r="K528" s="364"/>
      <c r="L528" s="364"/>
      <c r="M528" s="364"/>
      <c r="O528" s="364"/>
      <c r="P528" s="364"/>
    </row>
    <row r="529" spans="5:16" hidden="1" x14ac:dyDescent="0.2">
      <c r="E529" s="239"/>
      <c r="F529" s="364"/>
      <c r="G529" s="364"/>
      <c r="H529" s="364"/>
      <c r="I529" s="364"/>
      <c r="J529" s="364"/>
      <c r="K529" s="364"/>
      <c r="L529" s="364"/>
      <c r="M529" s="364"/>
      <c r="O529" s="364"/>
      <c r="P529" s="364"/>
    </row>
    <row r="530" spans="5:16" hidden="1" x14ac:dyDescent="0.2">
      <c r="E530" s="239"/>
      <c r="F530" s="364"/>
      <c r="G530" s="364"/>
      <c r="H530" s="364"/>
      <c r="I530" s="364"/>
      <c r="J530" s="364"/>
      <c r="K530" s="364"/>
      <c r="L530" s="364"/>
      <c r="M530" s="364"/>
      <c r="O530" s="364"/>
      <c r="P530" s="364"/>
    </row>
    <row r="531" spans="5:16" hidden="1" x14ac:dyDescent="0.2">
      <c r="E531" s="239"/>
      <c r="K531" s="364"/>
      <c r="L531" s="364"/>
      <c r="M531" s="364"/>
      <c r="O531" s="364"/>
      <c r="P531" s="364"/>
    </row>
    <row r="532" spans="5:16" hidden="1" x14ac:dyDescent="0.2">
      <c r="E532" s="239"/>
      <c r="K532" s="364"/>
      <c r="L532" s="364"/>
      <c r="M532" s="364"/>
      <c r="O532" s="364"/>
      <c r="P532" s="364"/>
    </row>
    <row r="533" spans="5:16" hidden="1" x14ac:dyDescent="0.2">
      <c r="E533" s="239"/>
      <c r="K533" s="364"/>
      <c r="L533" s="364"/>
      <c r="M533" s="364"/>
      <c r="O533" s="364"/>
      <c r="P533" s="364"/>
    </row>
    <row r="534" spans="5:16" hidden="1" x14ac:dyDescent="0.2">
      <c r="E534" s="239"/>
      <c r="F534" s="364"/>
      <c r="G534" s="364"/>
      <c r="H534" s="364"/>
      <c r="I534" s="364"/>
      <c r="J534" s="364"/>
      <c r="K534" s="364"/>
      <c r="L534" s="364"/>
      <c r="M534" s="364"/>
      <c r="O534" s="364"/>
      <c r="P534" s="364"/>
    </row>
    <row r="535" spans="5:16" hidden="1" x14ac:dyDescent="0.2">
      <c r="E535" s="239"/>
      <c r="F535" s="364"/>
      <c r="G535" s="364"/>
      <c r="H535" s="364"/>
      <c r="I535" s="364"/>
      <c r="J535" s="364"/>
      <c r="K535" s="364"/>
      <c r="L535" s="364"/>
      <c r="M535" s="364"/>
      <c r="O535" s="364"/>
      <c r="P535" s="364"/>
    </row>
    <row r="536" spans="5:16" hidden="1" x14ac:dyDescent="0.2">
      <c r="E536" s="239"/>
      <c r="F536" s="364"/>
      <c r="G536" s="364"/>
      <c r="H536" s="364"/>
      <c r="I536" s="364"/>
      <c r="J536" s="364"/>
      <c r="K536" s="364"/>
      <c r="L536" s="364"/>
      <c r="M536" s="364"/>
      <c r="O536" s="364"/>
      <c r="P536" s="364"/>
    </row>
    <row r="537" spans="5:16" hidden="1" x14ac:dyDescent="0.2">
      <c r="E537" s="239"/>
      <c r="F537" s="364"/>
      <c r="G537" s="364"/>
      <c r="H537" s="364"/>
      <c r="I537" s="364"/>
      <c r="J537" s="364"/>
      <c r="K537" s="364"/>
      <c r="L537" s="364"/>
      <c r="M537" s="364"/>
      <c r="O537" s="364"/>
      <c r="P537" s="364"/>
    </row>
    <row r="538" spans="5:16" hidden="1" x14ac:dyDescent="0.2">
      <c r="E538" s="239"/>
      <c r="F538" s="364"/>
      <c r="G538" s="364"/>
      <c r="H538" s="364"/>
      <c r="I538" s="364"/>
      <c r="J538" s="364"/>
      <c r="K538" s="364"/>
      <c r="L538" s="364"/>
      <c r="M538" s="364"/>
      <c r="O538" s="364"/>
      <c r="P538" s="364"/>
    </row>
    <row r="539" spans="5:16" hidden="1" x14ac:dyDescent="0.2">
      <c r="E539" s="239"/>
      <c r="F539" s="364"/>
      <c r="G539" s="364"/>
      <c r="H539" s="364"/>
      <c r="I539" s="364"/>
      <c r="J539" s="364"/>
      <c r="K539" s="364"/>
      <c r="L539" s="364"/>
      <c r="M539" s="364"/>
      <c r="O539" s="364"/>
      <c r="P539" s="364"/>
    </row>
    <row r="540" spans="5:16" hidden="1" x14ac:dyDescent="0.2">
      <c r="E540" s="239"/>
      <c r="F540" s="364"/>
      <c r="G540" s="364"/>
      <c r="H540" s="364"/>
      <c r="I540" s="364"/>
      <c r="J540" s="364"/>
      <c r="K540" s="364"/>
      <c r="L540" s="364"/>
      <c r="M540" s="364"/>
      <c r="O540" s="364"/>
      <c r="P540" s="364"/>
    </row>
    <row r="541" spans="5:16" hidden="1" x14ac:dyDescent="0.2">
      <c r="E541" s="239"/>
      <c r="F541" s="364"/>
      <c r="G541" s="364"/>
      <c r="H541" s="364"/>
      <c r="I541" s="364"/>
      <c r="J541" s="364"/>
      <c r="K541" s="364"/>
      <c r="L541" s="364"/>
      <c r="M541" s="364"/>
      <c r="O541" s="364"/>
      <c r="P541" s="364"/>
    </row>
    <row r="542" spans="5:16" hidden="1" x14ac:dyDescent="0.2">
      <c r="E542" s="239"/>
      <c r="F542" s="364"/>
      <c r="G542" s="364"/>
      <c r="H542" s="364"/>
      <c r="I542" s="364"/>
      <c r="J542" s="364"/>
      <c r="K542" s="364"/>
      <c r="L542" s="364"/>
      <c r="M542" s="364"/>
      <c r="O542" s="364"/>
      <c r="P542" s="364"/>
    </row>
    <row r="543" spans="5:16" hidden="1" x14ac:dyDescent="0.2">
      <c r="E543" s="239"/>
      <c r="F543" s="364"/>
      <c r="G543" s="364"/>
      <c r="H543" s="364"/>
      <c r="I543" s="364"/>
      <c r="J543" s="364"/>
      <c r="K543" s="364"/>
      <c r="L543" s="364"/>
      <c r="M543" s="364"/>
      <c r="O543" s="364"/>
      <c r="P543" s="364"/>
    </row>
    <row r="544" spans="5:16" hidden="1" x14ac:dyDescent="0.2">
      <c r="E544" s="239"/>
      <c r="F544" s="364"/>
      <c r="G544" s="364"/>
      <c r="H544" s="364"/>
      <c r="I544" s="364"/>
      <c r="J544" s="364"/>
      <c r="K544" s="364"/>
      <c r="L544" s="364"/>
      <c r="M544" s="364"/>
      <c r="O544" s="364"/>
      <c r="P544" s="364"/>
    </row>
    <row r="545" spans="5:16" hidden="1" x14ac:dyDescent="0.2">
      <c r="E545" s="239"/>
      <c r="F545" s="364"/>
      <c r="G545" s="364"/>
      <c r="H545" s="364"/>
      <c r="I545" s="364"/>
      <c r="J545" s="364"/>
      <c r="K545" s="364"/>
      <c r="L545" s="364"/>
      <c r="M545" s="364"/>
      <c r="O545" s="364"/>
      <c r="P545" s="364"/>
    </row>
    <row r="546" spans="5:16" hidden="1" x14ac:dyDescent="0.2">
      <c r="E546" s="239"/>
      <c r="F546" s="364"/>
      <c r="G546" s="364"/>
      <c r="H546" s="364"/>
      <c r="I546" s="364"/>
      <c r="J546" s="364"/>
      <c r="K546" s="364"/>
      <c r="L546" s="364"/>
      <c r="M546" s="364"/>
      <c r="O546" s="364"/>
      <c r="P546" s="364"/>
    </row>
    <row r="547" spans="5:16" hidden="1" x14ac:dyDescent="0.2">
      <c r="E547" s="239"/>
      <c r="F547" s="364"/>
      <c r="G547" s="364"/>
      <c r="H547" s="364"/>
      <c r="I547" s="364"/>
      <c r="J547" s="364"/>
      <c r="K547" s="364"/>
      <c r="L547" s="364"/>
      <c r="M547" s="364"/>
      <c r="O547" s="364"/>
      <c r="P547" s="364"/>
    </row>
    <row r="548" spans="5:16" hidden="1" x14ac:dyDescent="0.2">
      <c r="E548" s="239"/>
      <c r="F548" s="364"/>
      <c r="G548" s="364"/>
      <c r="H548" s="364"/>
      <c r="I548" s="364"/>
      <c r="J548" s="364"/>
      <c r="K548" s="364"/>
      <c r="L548" s="364"/>
      <c r="M548" s="364"/>
      <c r="O548" s="364"/>
      <c r="P548" s="364"/>
    </row>
    <row r="549" spans="5:16" hidden="1" x14ac:dyDescent="0.2">
      <c r="E549" s="239"/>
      <c r="F549" s="364"/>
      <c r="G549" s="364"/>
      <c r="H549" s="364"/>
      <c r="I549" s="364"/>
      <c r="J549" s="364"/>
      <c r="K549" s="364"/>
      <c r="L549" s="364"/>
      <c r="M549" s="364"/>
      <c r="O549" s="364"/>
      <c r="P549" s="364"/>
    </row>
    <row r="550" spans="5:16" hidden="1" x14ac:dyDescent="0.2">
      <c r="E550" s="239"/>
      <c r="F550" s="364"/>
      <c r="G550" s="364"/>
      <c r="H550" s="364"/>
      <c r="I550" s="364"/>
      <c r="J550" s="364"/>
      <c r="K550" s="364"/>
      <c r="L550" s="364"/>
      <c r="M550" s="364"/>
      <c r="O550" s="364"/>
      <c r="P550" s="364"/>
    </row>
    <row r="551" spans="5:16" hidden="1" x14ac:dyDescent="0.2">
      <c r="E551" s="239"/>
      <c r="F551" s="364"/>
      <c r="G551" s="364"/>
      <c r="H551" s="364"/>
      <c r="I551" s="364"/>
      <c r="J551" s="364"/>
      <c r="K551" s="364"/>
      <c r="L551" s="364"/>
      <c r="M551" s="364"/>
      <c r="O551" s="364"/>
      <c r="P551" s="364"/>
    </row>
    <row r="552" spans="5:16" hidden="1" x14ac:dyDescent="0.2">
      <c r="E552" s="239"/>
      <c r="F552" s="364"/>
      <c r="G552" s="364"/>
      <c r="H552" s="364"/>
      <c r="I552" s="364"/>
      <c r="J552" s="364"/>
      <c r="K552" s="364"/>
      <c r="L552" s="364"/>
      <c r="M552" s="364"/>
      <c r="O552" s="364"/>
      <c r="P552" s="364"/>
    </row>
    <row r="553" spans="5:16" hidden="1" x14ac:dyDescent="0.2">
      <c r="E553" s="239"/>
      <c r="F553" s="364"/>
      <c r="G553" s="364"/>
      <c r="H553" s="364"/>
      <c r="I553" s="364"/>
      <c r="J553" s="364"/>
      <c r="K553" s="364"/>
      <c r="L553" s="364"/>
      <c r="M553" s="364"/>
      <c r="O553" s="364"/>
      <c r="P553" s="364"/>
    </row>
    <row r="554" spans="5:16" hidden="1" x14ac:dyDescent="0.2">
      <c r="E554" s="239"/>
      <c r="F554" s="364"/>
      <c r="G554" s="364"/>
      <c r="H554" s="364"/>
      <c r="I554" s="364"/>
      <c r="J554" s="364"/>
      <c r="K554" s="364"/>
      <c r="L554" s="364"/>
      <c r="M554" s="364"/>
      <c r="O554" s="364"/>
      <c r="P554" s="364"/>
    </row>
    <row r="555" spans="5:16" hidden="1" x14ac:dyDescent="0.2">
      <c r="E555" s="239"/>
      <c r="F555" s="364"/>
      <c r="G555" s="364"/>
      <c r="H555" s="364"/>
      <c r="I555" s="364"/>
      <c r="J555" s="364"/>
      <c r="K555" s="364"/>
      <c r="L555" s="364"/>
      <c r="M555" s="364"/>
      <c r="O555" s="364"/>
      <c r="P555" s="364"/>
    </row>
    <row r="556" spans="5:16" hidden="1" x14ac:dyDescent="0.2">
      <c r="E556" s="239"/>
      <c r="F556" s="364"/>
      <c r="G556" s="364"/>
      <c r="H556" s="364"/>
      <c r="I556" s="364"/>
      <c r="J556" s="364"/>
      <c r="K556" s="364"/>
      <c r="L556" s="364"/>
      <c r="M556" s="364"/>
      <c r="O556" s="364"/>
      <c r="P556" s="364"/>
    </row>
    <row r="557" spans="5:16" hidden="1" x14ac:dyDescent="0.2">
      <c r="E557" s="239"/>
      <c r="F557" s="364"/>
      <c r="G557" s="364"/>
      <c r="H557" s="364"/>
      <c r="I557" s="364"/>
      <c r="J557" s="364"/>
      <c r="K557" s="364"/>
      <c r="L557" s="364"/>
      <c r="M557" s="364"/>
      <c r="O557" s="364"/>
      <c r="P557" s="364"/>
    </row>
    <row r="558" spans="5:16" hidden="1" x14ac:dyDescent="0.2">
      <c r="E558" s="239"/>
      <c r="F558" s="364"/>
      <c r="G558" s="364"/>
      <c r="H558" s="364"/>
      <c r="I558" s="364"/>
      <c r="J558" s="364"/>
      <c r="K558" s="364"/>
      <c r="L558" s="364"/>
      <c r="M558" s="364"/>
      <c r="O558" s="364"/>
      <c r="P558" s="364"/>
    </row>
    <row r="559" spans="5:16" hidden="1" x14ac:dyDescent="0.2">
      <c r="E559" s="239"/>
      <c r="F559" s="364"/>
      <c r="G559" s="364"/>
      <c r="H559" s="364"/>
      <c r="I559" s="364"/>
      <c r="J559" s="364"/>
      <c r="K559" s="364"/>
      <c r="L559" s="364"/>
      <c r="M559" s="364"/>
      <c r="O559" s="364"/>
      <c r="P559" s="364"/>
    </row>
    <row r="560" spans="5:16" hidden="1" x14ac:dyDescent="0.2">
      <c r="E560" s="239"/>
      <c r="F560" s="364"/>
      <c r="G560" s="364"/>
      <c r="H560" s="364"/>
      <c r="I560" s="364"/>
      <c r="J560" s="364"/>
      <c r="K560" s="364"/>
      <c r="L560" s="364"/>
      <c r="M560" s="364"/>
      <c r="O560" s="364"/>
      <c r="P560" s="364"/>
    </row>
    <row r="561" spans="5:16" hidden="1" x14ac:dyDescent="0.2">
      <c r="E561" s="239"/>
      <c r="F561" s="364"/>
      <c r="G561" s="364"/>
      <c r="H561" s="364"/>
      <c r="I561" s="364"/>
      <c r="J561" s="364"/>
      <c r="K561" s="364"/>
      <c r="L561" s="364"/>
      <c r="M561" s="364"/>
      <c r="O561" s="364"/>
      <c r="P561" s="364"/>
    </row>
    <row r="562" spans="5:16" hidden="1" x14ac:dyDescent="0.2">
      <c r="E562" s="239"/>
      <c r="F562" s="364"/>
      <c r="G562" s="364"/>
      <c r="H562" s="364"/>
      <c r="I562" s="364"/>
      <c r="J562" s="364"/>
      <c r="K562" s="364"/>
      <c r="L562" s="364"/>
      <c r="M562" s="364"/>
      <c r="O562" s="364"/>
      <c r="P562" s="364"/>
    </row>
    <row r="563" spans="5:16" hidden="1" x14ac:dyDescent="0.2">
      <c r="E563" s="239"/>
      <c r="F563" s="364"/>
      <c r="G563" s="364"/>
      <c r="H563" s="364"/>
      <c r="I563" s="364"/>
      <c r="J563" s="364"/>
      <c r="K563" s="364"/>
      <c r="L563" s="364"/>
      <c r="M563" s="364"/>
      <c r="O563" s="364"/>
      <c r="P563" s="364"/>
    </row>
    <row r="564" spans="5:16" hidden="1" x14ac:dyDescent="0.2">
      <c r="E564" s="239"/>
      <c r="F564" s="364"/>
      <c r="G564" s="364"/>
      <c r="H564" s="364"/>
      <c r="I564" s="364"/>
      <c r="J564" s="364"/>
      <c r="K564" s="364"/>
      <c r="L564" s="364"/>
      <c r="M564" s="364"/>
      <c r="O564" s="364"/>
      <c r="P564" s="364"/>
    </row>
    <row r="565" spans="5:16" hidden="1" x14ac:dyDescent="0.2">
      <c r="E565" s="239"/>
      <c r="F565" s="364"/>
      <c r="G565" s="364"/>
      <c r="H565" s="364"/>
      <c r="I565" s="364"/>
      <c r="J565" s="364"/>
      <c r="K565" s="364"/>
      <c r="L565" s="364"/>
      <c r="M565" s="364"/>
      <c r="O565" s="364"/>
      <c r="P565" s="364"/>
    </row>
    <row r="566" spans="5:16" hidden="1" x14ac:dyDescent="0.2">
      <c r="E566" s="239"/>
      <c r="F566" s="364"/>
      <c r="G566" s="364"/>
      <c r="H566" s="364"/>
      <c r="I566" s="364"/>
      <c r="J566" s="364"/>
      <c r="K566" s="364"/>
      <c r="L566" s="364"/>
      <c r="M566" s="364"/>
      <c r="O566" s="364"/>
      <c r="P566" s="364"/>
    </row>
    <row r="567" spans="5:16" hidden="1" x14ac:dyDescent="0.2">
      <c r="E567" s="239"/>
      <c r="F567" s="364"/>
      <c r="G567" s="364"/>
      <c r="H567" s="364"/>
      <c r="I567" s="364"/>
      <c r="J567" s="364"/>
      <c r="K567" s="364"/>
      <c r="L567" s="364"/>
      <c r="M567" s="364"/>
      <c r="O567" s="364"/>
      <c r="P567" s="364"/>
    </row>
    <row r="568" spans="5:16" hidden="1" x14ac:dyDescent="0.2">
      <c r="E568" s="239"/>
      <c r="F568" s="364"/>
      <c r="G568" s="364"/>
      <c r="H568" s="364"/>
      <c r="I568" s="364"/>
      <c r="J568" s="364"/>
      <c r="K568" s="364"/>
      <c r="L568" s="364"/>
      <c r="M568" s="364"/>
      <c r="O568" s="364"/>
      <c r="P568" s="364"/>
    </row>
    <row r="569" spans="5:16" hidden="1" x14ac:dyDescent="0.2">
      <c r="E569" s="239"/>
      <c r="F569" s="364"/>
      <c r="G569" s="364"/>
      <c r="H569" s="364"/>
      <c r="I569" s="364"/>
      <c r="J569" s="364"/>
      <c r="K569" s="364"/>
      <c r="L569" s="364"/>
      <c r="M569" s="364"/>
      <c r="O569" s="364"/>
      <c r="P569" s="364"/>
    </row>
    <row r="570" spans="5:16" hidden="1" x14ac:dyDescent="0.2">
      <c r="E570" s="239"/>
      <c r="F570" s="364"/>
      <c r="G570" s="364"/>
      <c r="H570" s="364"/>
      <c r="I570" s="364"/>
      <c r="J570" s="364"/>
      <c r="K570" s="364"/>
      <c r="L570" s="364"/>
      <c r="M570" s="364"/>
      <c r="O570" s="364"/>
      <c r="P570" s="364"/>
    </row>
    <row r="571" spans="5:16" hidden="1" x14ac:dyDescent="0.2">
      <c r="E571" s="239"/>
      <c r="F571" s="364"/>
      <c r="G571" s="364"/>
      <c r="H571" s="364"/>
      <c r="I571" s="364"/>
      <c r="J571" s="364"/>
      <c r="K571" s="364"/>
      <c r="L571" s="364"/>
      <c r="M571" s="364"/>
      <c r="O571" s="364"/>
      <c r="P571" s="364"/>
    </row>
    <row r="572" spans="5:16" hidden="1" x14ac:dyDescent="0.2">
      <c r="E572" s="239"/>
      <c r="F572" s="364"/>
      <c r="G572" s="364"/>
      <c r="H572" s="364"/>
      <c r="I572" s="364"/>
      <c r="J572" s="364"/>
      <c r="K572" s="364"/>
      <c r="L572" s="364"/>
      <c r="M572" s="364"/>
      <c r="O572" s="364"/>
      <c r="P572" s="364"/>
    </row>
    <row r="573" spans="5:16" hidden="1" x14ac:dyDescent="0.2">
      <c r="E573" s="239"/>
      <c r="F573" s="364"/>
      <c r="G573" s="364"/>
      <c r="H573" s="364"/>
      <c r="I573" s="364"/>
      <c r="J573" s="364"/>
      <c r="K573" s="364"/>
      <c r="L573" s="364"/>
      <c r="M573" s="364"/>
      <c r="O573" s="364"/>
      <c r="P573" s="364"/>
    </row>
    <row r="574" spans="5:16" x14ac:dyDescent="0.2"/>
  </sheetData>
  <mergeCells count="520">
    <mergeCell ref="D510:P510"/>
    <mergeCell ref="D511:P511"/>
    <mergeCell ref="D512:P512"/>
    <mergeCell ref="D513:P513"/>
    <mergeCell ref="D514:P514"/>
    <mergeCell ref="D519:P519"/>
    <mergeCell ref="O2:P2"/>
    <mergeCell ref="A158:D158"/>
    <mergeCell ref="A499:D499"/>
    <mergeCell ref="A488:D488"/>
    <mergeCell ref="A489:D489"/>
    <mergeCell ref="A478:D478"/>
    <mergeCell ref="A479:D479"/>
    <mergeCell ref="A480:D480"/>
    <mergeCell ref="A481:D481"/>
    <mergeCell ref="A482:D482"/>
    <mergeCell ref="A500:D500"/>
    <mergeCell ref="A484:D484"/>
    <mergeCell ref="A485:D485"/>
    <mergeCell ref="A502:D502"/>
    <mergeCell ref="A503:D503"/>
    <mergeCell ref="A504:D504"/>
    <mergeCell ref="A491:D491"/>
    <mergeCell ref="A492:D492"/>
    <mergeCell ref="A493:D493"/>
    <mergeCell ref="A494:D494"/>
    <mergeCell ref="A505:D505"/>
    <mergeCell ref="A486:D486"/>
    <mergeCell ref="A487:D487"/>
    <mergeCell ref="D515:P516"/>
    <mergeCell ref="A506:D506"/>
    <mergeCell ref="D525:P525"/>
    <mergeCell ref="D508:P508"/>
    <mergeCell ref="D509:P509"/>
    <mergeCell ref="A501:D501"/>
    <mergeCell ref="A490:D490"/>
    <mergeCell ref="D526:P527"/>
    <mergeCell ref="D517:P518"/>
    <mergeCell ref="D521:P521"/>
    <mergeCell ref="D522:P522"/>
    <mergeCell ref="D524:P524"/>
    <mergeCell ref="D523:P523"/>
    <mergeCell ref="D520:P520"/>
    <mergeCell ref="A495:D495"/>
    <mergeCell ref="A496:D496"/>
    <mergeCell ref="A497:D497"/>
    <mergeCell ref="A498:D498"/>
    <mergeCell ref="A483:D483"/>
    <mergeCell ref="A472:D472"/>
    <mergeCell ref="A473:D473"/>
    <mergeCell ref="A474:D474"/>
    <mergeCell ref="A475:D475"/>
    <mergeCell ref="A476:D476"/>
    <mergeCell ref="A477:D477"/>
    <mergeCell ref="A469:D469"/>
    <mergeCell ref="A470:D470"/>
    <mergeCell ref="A455:D455"/>
    <mergeCell ref="A456:D456"/>
    <mergeCell ref="A457:D457"/>
    <mergeCell ref="A458:D458"/>
    <mergeCell ref="A459:D459"/>
    <mergeCell ref="A460:D460"/>
    <mergeCell ref="A449:D449"/>
    <mergeCell ref="A471:D471"/>
    <mergeCell ref="A461:D461"/>
    <mergeCell ref="A462:D462"/>
    <mergeCell ref="A463:D463"/>
    <mergeCell ref="A464:D464"/>
    <mergeCell ref="A465:D465"/>
    <mergeCell ref="A466:D466"/>
    <mergeCell ref="A467:D467"/>
    <mergeCell ref="A468:D468"/>
    <mergeCell ref="A450:D450"/>
    <mergeCell ref="A451:D451"/>
    <mergeCell ref="A452:D452"/>
    <mergeCell ref="A453:D453"/>
    <mergeCell ref="A454:D454"/>
    <mergeCell ref="A444:D444"/>
    <mergeCell ref="A445:D445"/>
    <mergeCell ref="A446:D446"/>
    <mergeCell ref="A447:D447"/>
    <mergeCell ref="A448:D448"/>
    <mergeCell ref="A438:D438"/>
    <mergeCell ref="A439:D439"/>
    <mergeCell ref="A440:D440"/>
    <mergeCell ref="A441:D441"/>
    <mergeCell ref="A442:D442"/>
    <mergeCell ref="A443:D443"/>
    <mergeCell ref="A432:D432"/>
    <mergeCell ref="A433:D433"/>
    <mergeCell ref="A434:D434"/>
    <mergeCell ref="A435:D435"/>
    <mergeCell ref="A436:D436"/>
    <mergeCell ref="A437:D437"/>
    <mergeCell ref="A426:D426"/>
    <mergeCell ref="A427:D427"/>
    <mergeCell ref="A428:D428"/>
    <mergeCell ref="A429:D429"/>
    <mergeCell ref="A430:D430"/>
    <mergeCell ref="A431:D431"/>
    <mergeCell ref="A420:D420"/>
    <mergeCell ref="A421:D421"/>
    <mergeCell ref="A422:D422"/>
    <mergeCell ref="A423:D423"/>
    <mergeCell ref="A424:D424"/>
    <mergeCell ref="A425:D425"/>
    <mergeCell ref="A415:D415"/>
    <mergeCell ref="A416:D416"/>
    <mergeCell ref="A417:D417"/>
    <mergeCell ref="A418:D418"/>
    <mergeCell ref="A419:D419"/>
    <mergeCell ref="A409:D409"/>
    <mergeCell ref="A410:D410"/>
    <mergeCell ref="A411:D411"/>
    <mergeCell ref="A412:D412"/>
    <mergeCell ref="A413:D413"/>
    <mergeCell ref="A414:D414"/>
    <mergeCell ref="A403:D403"/>
    <mergeCell ref="A404:D404"/>
    <mergeCell ref="A405:D405"/>
    <mergeCell ref="A406:D406"/>
    <mergeCell ref="A407:D407"/>
    <mergeCell ref="A408:D408"/>
    <mergeCell ref="A397:D397"/>
    <mergeCell ref="A398:D398"/>
    <mergeCell ref="A399:D399"/>
    <mergeCell ref="A400:D400"/>
    <mergeCell ref="A401:D401"/>
    <mergeCell ref="A402:D402"/>
    <mergeCell ref="A391:D391"/>
    <mergeCell ref="A392:D392"/>
    <mergeCell ref="A393:D393"/>
    <mergeCell ref="A394:D394"/>
    <mergeCell ref="A395:D395"/>
    <mergeCell ref="A396:D396"/>
    <mergeCell ref="A385:D385"/>
    <mergeCell ref="A386:D386"/>
    <mergeCell ref="A387:D387"/>
    <mergeCell ref="A388:D388"/>
    <mergeCell ref="A389:D389"/>
    <mergeCell ref="A390:D390"/>
    <mergeCell ref="A379:D379"/>
    <mergeCell ref="A380:D380"/>
    <mergeCell ref="A381:D381"/>
    <mergeCell ref="A382:D382"/>
    <mergeCell ref="A383:D383"/>
    <mergeCell ref="A384:D384"/>
    <mergeCell ref="A373:D373"/>
    <mergeCell ref="A374:D374"/>
    <mergeCell ref="A375:D375"/>
    <mergeCell ref="A376:D376"/>
    <mergeCell ref="A377:D377"/>
    <mergeCell ref="A378:D378"/>
    <mergeCell ref="A367:D367"/>
    <mergeCell ref="A368:D368"/>
    <mergeCell ref="A369:D369"/>
    <mergeCell ref="A370:D370"/>
    <mergeCell ref="A371:D371"/>
    <mergeCell ref="A372:D372"/>
    <mergeCell ref="A361:D361"/>
    <mergeCell ref="A362:D362"/>
    <mergeCell ref="A363:D363"/>
    <mergeCell ref="A364:D364"/>
    <mergeCell ref="A365:D365"/>
    <mergeCell ref="A366:D366"/>
    <mergeCell ref="A356:D356"/>
    <mergeCell ref="A357:D357"/>
    <mergeCell ref="A358:D358"/>
    <mergeCell ref="A359:D359"/>
    <mergeCell ref="A360:D360"/>
    <mergeCell ref="A350:D350"/>
    <mergeCell ref="A351:D351"/>
    <mergeCell ref="A352:D352"/>
    <mergeCell ref="A353:D353"/>
    <mergeCell ref="A354:D354"/>
    <mergeCell ref="A355:D355"/>
    <mergeCell ref="A344:D344"/>
    <mergeCell ref="A345:D345"/>
    <mergeCell ref="A346:D346"/>
    <mergeCell ref="A347:D347"/>
    <mergeCell ref="A348:D348"/>
    <mergeCell ref="A349:D349"/>
    <mergeCell ref="A338:D338"/>
    <mergeCell ref="A339:D339"/>
    <mergeCell ref="A340:D340"/>
    <mergeCell ref="A341:D341"/>
    <mergeCell ref="A342:D342"/>
    <mergeCell ref="A343:D343"/>
    <mergeCell ref="A332:D332"/>
    <mergeCell ref="A333:D333"/>
    <mergeCell ref="A334:D334"/>
    <mergeCell ref="A335:D335"/>
    <mergeCell ref="A336:D336"/>
    <mergeCell ref="A337:D337"/>
    <mergeCell ref="A325:D325"/>
    <mergeCell ref="A326:D326"/>
    <mergeCell ref="A327:D327"/>
    <mergeCell ref="A329:D329"/>
    <mergeCell ref="A330:D330"/>
    <mergeCell ref="A331:D331"/>
    <mergeCell ref="A328:D328"/>
    <mergeCell ref="A319:D319"/>
    <mergeCell ref="A320:D320"/>
    <mergeCell ref="A321:D321"/>
    <mergeCell ref="A322:D322"/>
    <mergeCell ref="A323:D323"/>
    <mergeCell ref="A324:D324"/>
    <mergeCell ref="A316:D316"/>
    <mergeCell ref="A317:D317"/>
    <mergeCell ref="A301:D301"/>
    <mergeCell ref="A302:D302"/>
    <mergeCell ref="A303:D303"/>
    <mergeCell ref="A304:D304"/>
    <mergeCell ref="A305:D305"/>
    <mergeCell ref="A306:D306"/>
    <mergeCell ref="A318:D318"/>
    <mergeCell ref="A307:D307"/>
    <mergeCell ref="A308:D308"/>
    <mergeCell ref="A309:D309"/>
    <mergeCell ref="A310:D310"/>
    <mergeCell ref="A311:D311"/>
    <mergeCell ref="A312:D312"/>
    <mergeCell ref="A313:D313"/>
    <mergeCell ref="A314:D314"/>
    <mergeCell ref="A315:D315"/>
    <mergeCell ref="A295:D295"/>
    <mergeCell ref="A296:D296"/>
    <mergeCell ref="A297:D297"/>
    <mergeCell ref="A298:D298"/>
    <mergeCell ref="A299:D299"/>
    <mergeCell ref="A300:D300"/>
    <mergeCell ref="A292:D292"/>
    <mergeCell ref="A293:D293"/>
    <mergeCell ref="A279:D279"/>
    <mergeCell ref="A280:D280"/>
    <mergeCell ref="A281:D281"/>
    <mergeCell ref="A282:D282"/>
    <mergeCell ref="A294:D294"/>
    <mergeCell ref="A283:D283"/>
    <mergeCell ref="A284:D284"/>
    <mergeCell ref="A285:D285"/>
    <mergeCell ref="A286:D286"/>
    <mergeCell ref="A287:D287"/>
    <mergeCell ref="A288:D288"/>
    <mergeCell ref="A289:D289"/>
    <mergeCell ref="A290:D290"/>
    <mergeCell ref="A291:D291"/>
    <mergeCell ref="A274:D274"/>
    <mergeCell ref="A275:D275"/>
    <mergeCell ref="A276:D276"/>
    <mergeCell ref="A277:D277"/>
    <mergeCell ref="A278:D278"/>
    <mergeCell ref="A268:D268"/>
    <mergeCell ref="A269:D269"/>
    <mergeCell ref="A270:D270"/>
    <mergeCell ref="A271:D271"/>
    <mergeCell ref="A272:D272"/>
    <mergeCell ref="A273:D273"/>
    <mergeCell ref="A262:D262"/>
    <mergeCell ref="A263:D263"/>
    <mergeCell ref="A264:D264"/>
    <mergeCell ref="A265:D265"/>
    <mergeCell ref="A266:D266"/>
    <mergeCell ref="A267:D267"/>
    <mergeCell ref="A256:D256"/>
    <mergeCell ref="A257:D257"/>
    <mergeCell ref="A258:D258"/>
    <mergeCell ref="A259:D259"/>
    <mergeCell ref="A260:D260"/>
    <mergeCell ref="A261:D261"/>
    <mergeCell ref="A251:D251"/>
    <mergeCell ref="A252:D252"/>
    <mergeCell ref="A253:D253"/>
    <mergeCell ref="A237:D237"/>
    <mergeCell ref="A238:D238"/>
    <mergeCell ref="A239:D239"/>
    <mergeCell ref="A240:D240"/>
    <mergeCell ref="A241:D241"/>
    <mergeCell ref="A242:D242"/>
    <mergeCell ref="A254:D254"/>
    <mergeCell ref="A255:D255"/>
    <mergeCell ref="A243:D243"/>
    <mergeCell ref="A244:D244"/>
    <mergeCell ref="A245:D245"/>
    <mergeCell ref="A246:D246"/>
    <mergeCell ref="A247:D247"/>
    <mergeCell ref="A248:D248"/>
    <mergeCell ref="A249:D249"/>
    <mergeCell ref="A250:D250"/>
    <mergeCell ref="A231:D231"/>
    <mergeCell ref="A232:D232"/>
    <mergeCell ref="A233:D233"/>
    <mergeCell ref="A234:D234"/>
    <mergeCell ref="A235:D235"/>
    <mergeCell ref="A236:D236"/>
    <mergeCell ref="A225:D225"/>
    <mergeCell ref="A226:D226"/>
    <mergeCell ref="A227:D227"/>
    <mergeCell ref="A228:D228"/>
    <mergeCell ref="A229:D229"/>
    <mergeCell ref="A230:D230"/>
    <mergeCell ref="A220:D220"/>
    <mergeCell ref="A221:D221"/>
    <mergeCell ref="A222:D222"/>
    <mergeCell ref="A223:D223"/>
    <mergeCell ref="A224:D224"/>
    <mergeCell ref="A214:D214"/>
    <mergeCell ref="A215:D215"/>
    <mergeCell ref="A216:D216"/>
    <mergeCell ref="A217:D217"/>
    <mergeCell ref="A218:D218"/>
    <mergeCell ref="A219:D219"/>
    <mergeCell ref="A208:D208"/>
    <mergeCell ref="A209:D209"/>
    <mergeCell ref="A210:D210"/>
    <mergeCell ref="A211:D211"/>
    <mergeCell ref="A212:D212"/>
    <mergeCell ref="A213:D213"/>
    <mergeCell ref="A202:D202"/>
    <mergeCell ref="A203:D203"/>
    <mergeCell ref="A204:D204"/>
    <mergeCell ref="A205:D205"/>
    <mergeCell ref="A206:D206"/>
    <mergeCell ref="A207:D207"/>
    <mergeCell ref="A196:D196"/>
    <mergeCell ref="A197:D197"/>
    <mergeCell ref="A198:D198"/>
    <mergeCell ref="A199:D199"/>
    <mergeCell ref="A200:D200"/>
    <mergeCell ref="A201:D201"/>
    <mergeCell ref="A190:D190"/>
    <mergeCell ref="A191:D191"/>
    <mergeCell ref="A192:D192"/>
    <mergeCell ref="A193:D193"/>
    <mergeCell ref="A194:D194"/>
    <mergeCell ref="A195:D195"/>
    <mergeCell ref="A184:D184"/>
    <mergeCell ref="A185:D185"/>
    <mergeCell ref="A186:D186"/>
    <mergeCell ref="A187:D187"/>
    <mergeCell ref="A188:D188"/>
    <mergeCell ref="A189:D189"/>
    <mergeCell ref="A179:D179"/>
    <mergeCell ref="A180:D180"/>
    <mergeCell ref="A177:D177"/>
    <mergeCell ref="A181:D181"/>
    <mergeCell ref="A182:D182"/>
    <mergeCell ref="A183:D183"/>
    <mergeCell ref="A175:D175"/>
    <mergeCell ref="A176:D176"/>
    <mergeCell ref="A171:D171"/>
    <mergeCell ref="A172:D172"/>
    <mergeCell ref="A173:D173"/>
    <mergeCell ref="A178:D178"/>
    <mergeCell ref="A164:D164"/>
    <mergeCell ref="A166:D166"/>
    <mergeCell ref="A167:D167"/>
    <mergeCell ref="A168:D168"/>
    <mergeCell ref="A165:D165"/>
    <mergeCell ref="A174:D174"/>
    <mergeCell ref="A169:D169"/>
    <mergeCell ref="A170:D170"/>
    <mergeCell ref="A162:D162"/>
    <mergeCell ref="A163:D163"/>
    <mergeCell ref="A159:D159"/>
    <mergeCell ref="A160:D160"/>
    <mergeCell ref="A161:D161"/>
    <mergeCell ref="A157:D157"/>
    <mergeCell ref="A150:D150"/>
    <mergeCell ref="A151:D151"/>
    <mergeCell ref="A153:D153"/>
    <mergeCell ref="A154:D154"/>
    <mergeCell ref="A155:D155"/>
    <mergeCell ref="A156:D156"/>
    <mergeCell ref="A152:D152"/>
    <mergeCell ref="A132:D132"/>
    <mergeCell ref="A133:D133"/>
    <mergeCell ref="A134:D134"/>
    <mergeCell ref="A135:D135"/>
    <mergeCell ref="A136:D136"/>
    <mergeCell ref="A146:D146"/>
    <mergeCell ref="A138:D138"/>
    <mergeCell ref="A139:D139"/>
    <mergeCell ref="A140:D140"/>
    <mergeCell ref="A141:D141"/>
    <mergeCell ref="A142:D142"/>
    <mergeCell ref="A143:D143"/>
    <mergeCell ref="A147:D147"/>
    <mergeCell ref="A148:D148"/>
    <mergeCell ref="A149:D149"/>
    <mergeCell ref="A124:D124"/>
    <mergeCell ref="A125:D125"/>
    <mergeCell ref="A144:D144"/>
    <mergeCell ref="A145:D145"/>
    <mergeCell ref="A126:D126"/>
    <mergeCell ref="A128:D128"/>
    <mergeCell ref="A129:D129"/>
    <mergeCell ref="A130:D130"/>
    <mergeCell ref="A131:D131"/>
    <mergeCell ref="A110:D110"/>
    <mergeCell ref="A111:D111"/>
    <mergeCell ref="A112:D112"/>
    <mergeCell ref="A109:D109"/>
    <mergeCell ref="A121:D121"/>
    <mergeCell ref="A122:D122"/>
    <mergeCell ref="A103:D103"/>
    <mergeCell ref="A104:D104"/>
    <mergeCell ref="A105:D105"/>
    <mergeCell ref="A106:D106"/>
    <mergeCell ref="A107:D107"/>
    <mergeCell ref="A108:D108"/>
    <mergeCell ref="A113:D113"/>
    <mergeCell ref="A137:D137"/>
    <mergeCell ref="A115:D115"/>
    <mergeCell ref="A116:D116"/>
    <mergeCell ref="A117:D117"/>
    <mergeCell ref="A118:D118"/>
    <mergeCell ref="A114:D114"/>
    <mergeCell ref="A119:D119"/>
    <mergeCell ref="A120:D120"/>
    <mergeCell ref="A123:D123"/>
    <mergeCell ref="A127:D127"/>
    <mergeCell ref="A97:D97"/>
    <mergeCell ref="A98:D98"/>
    <mergeCell ref="A99:D99"/>
    <mergeCell ref="A100:D100"/>
    <mergeCell ref="A101:D101"/>
    <mergeCell ref="A102:D102"/>
    <mergeCell ref="A91:D91"/>
    <mergeCell ref="A92:D92"/>
    <mergeCell ref="A96:D96"/>
    <mergeCell ref="A93:D93"/>
    <mergeCell ref="A94:D94"/>
    <mergeCell ref="A95:D95"/>
    <mergeCell ref="A84:D84"/>
    <mergeCell ref="A85:D85"/>
    <mergeCell ref="A86:D86"/>
    <mergeCell ref="A88:D88"/>
    <mergeCell ref="A89:D89"/>
    <mergeCell ref="A90:D90"/>
    <mergeCell ref="A87:D87"/>
    <mergeCell ref="A75:D75"/>
    <mergeCell ref="A76:D76"/>
    <mergeCell ref="A77:D77"/>
    <mergeCell ref="A78:D78"/>
    <mergeCell ref="A79:D79"/>
    <mergeCell ref="A80:D80"/>
    <mergeCell ref="A81:D81"/>
    <mergeCell ref="A82:D82"/>
    <mergeCell ref="A83:D83"/>
    <mergeCell ref="A53:D53"/>
    <mergeCell ref="A73:D73"/>
    <mergeCell ref="A74:D74"/>
    <mergeCell ref="A67:D67"/>
    <mergeCell ref="A68:D68"/>
    <mergeCell ref="A69:D69"/>
    <mergeCell ref="A66:D66"/>
    <mergeCell ref="A65:D65"/>
    <mergeCell ref="A70:D70"/>
    <mergeCell ref="A71:D71"/>
    <mergeCell ref="A72:D72"/>
    <mergeCell ref="A61:D61"/>
    <mergeCell ref="A64:D64"/>
    <mergeCell ref="A63:D63"/>
    <mergeCell ref="A42:D42"/>
    <mergeCell ref="A56:D56"/>
    <mergeCell ref="A57:D57"/>
    <mergeCell ref="A48:D48"/>
    <mergeCell ref="A44:D44"/>
    <mergeCell ref="A45:D45"/>
    <mergeCell ref="A46:D46"/>
    <mergeCell ref="A50:D50"/>
    <mergeCell ref="A51:D51"/>
    <mergeCell ref="A52:D52"/>
    <mergeCell ref="A58:D58"/>
    <mergeCell ref="A62:D62"/>
    <mergeCell ref="A54:D54"/>
    <mergeCell ref="A55:D55"/>
    <mergeCell ref="A59:D59"/>
    <mergeCell ref="A60:D60"/>
    <mergeCell ref="A49:D49"/>
    <mergeCell ref="A38:D38"/>
    <mergeCell ref="A39:D39"/>
    <mergeCell ref="A43:D43"/>
    <mergeCell ref="A40:D40"/>
    <mergeCell ref="A31:D31"/>
    <mergeCell ref="A47:D47"/>
    <mergeCell ref="A32:D32"/>
    <mergeCell ref="A33:D33"/>
    <mergeCell ref="A41:D41"/>
    <mergeCell ref="A21:D21"/>
    <mergeCell ref="A24:D24"/>
    <mergeCell ref="A28:D28"/>
    <mergeCell ref="A29:D29"/>
    <mergeCell ref="A30:D30"/>
    <mergeCell ref="A22:D22"/>
    <mergeCell ref="A26:D26"/>
    <mergeCell ref="A27:D27"/>
    <mergeCell ref="A23:D23"/>
    <mergeCell ref="A25:D25"/>
    <mergeCell ref="A2:N2"/>
    <mergeCell ref="A3:N3"/>
    <mergeCell ref="A4:N4"/>
    <mergeCell ref="A9:D9"/>
    <mergeCell ref="A11:D11"/>
    <mergeCell ref="A17:D17"/>
    <mergeCell ref="A14:D14"/>
    <mergeCell ref="A12:D12"/>
    <mergeCell ref="A10:D10"/>
    <mergeCell ref="A7:D7"/>
    <mergeCell ref="A35:D35"/>
    <mergeCell ref="A36:D36"/>
    <mergeCell ref="A37:D37"/>
    <mergeCell ref="A13:D13"/>
    <mergeCell ref="A18:D18"/>
    <mergeCell ref="A15:D15"/>
    <mergeCell ref="A16:D16"/>
    <mergeCell ref="A19:D19"/>
    <mergeCell ref="A34:D34"/>
    <mergeCell ref="A20:D20"/>
  </mergeCells>
  <hyperlinks>
    <hyperlink ref="O2:P2" location="Índice!A1" tooltip="Ir a Índice" display="Índice!A1"/>
  </hyperlinks>
  <pageMargins left="0.78740157480314965" right="0.59055118110236227" top="0.9375" bottom="0.86614173228346458" header="0" footer="0.39370078740157499"/>
  <pageSetup orientation="portrait" r:id="rId1"/>
  <headerFooter alignWithMargins="0">
    <oddHeader>&amp;L&amp;"Arial,Negrita"&amp;12&amp;K000080INEGI. Anuario estadístico y geográfico de Veracruz de Ignacio de la Llave 2016.
Componente Salud</oddHeader>
    <oddFooter>&amp;R&amp;P/&amp;N</oddFooter>
  </headerFooter>
  <rowBreaks count="18" manualBreakCount="18">
    <brk id="34" max="15" man="1"/>
    <brk id="88" max="15" man="1"/>
    <brk id="116" max="15" man="1"/>
    <brk id="143" max="15" man="1"/>
    <brk id="170" max="15" man="1"/>
    <brk id="195" max="15" man="1"/>
    <brk id="221" max="15" man="1"/>
    <brk id="249" max="15" man="1"/>
    <brk id="276" max="15" man="1"/>
    <brk id="303" max="15" man="1"/>
    <brk id="328" max="15" man="1"/>
    <brk id="355" max="15" man="1"/>
    <brk id="382" max="15" man="1"/>
    <brk id="409" max="15" man="1"/>
    <brk id="436" max="15" man="1"/>
    <brk id="461" max="15" man="1"/>
    <brk id="486" max="15" man="1"/>
    <brk id="503" max="15"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J211"/>
  <sheetViews>
    <sheetView view="pageLayout" zoomScaleNormal="100" workbookViewId="0">
      <selection activeCell="D4" sqref="D4"/>
    </sheetView>
  </sheetViews>
  <sheetFormatPr baseColWidth="10" defaultColWidth="0" defaultRowHeight="10.199999999999999" zeroHeight="1" x14ac:dyDescent="0.2"/>
  <cols>
    <col min="1" max="1" width="2.140625" customWidth="1"/>
    <col min="2" max="2" width="2.85546875" customWidth="1"/>
    <col min="3" max="3" width="1.42578125" customWidth="1"/>
    <col min="4" max="4" width="24.85546875" customWidth="1"/>
    <col min="5" max="5" width="37.28515625" customWidth="1"/>
    <col min="6" max="6" width="22.28515625" customWidth="1"/>
    <col min="7" max="7" width="21.85546875" customWidth="1"/>
    <col min="8" max="8" width="2.28515625" customWidth="1"/>
    <col min="9" max="9" width="0" hidden="1" customWidth="1"/>
    <col min="10" max="10" width="12" style="1" hidden="1" customWidth="1"/>
  </cols>
  <sheetData>
    <row r="1" spans="1:9" ht="7.5" customHeight="1" x14ac:dyDescent="0.2"/>
    <row r="2" spans="1:9" ht="13.2" x14ac:dyDescent="0.25">
      <c r="A2" s="412" t="s">
        <v>884</v>
      </c>
      <c r="B2" s="412"/>
      <c r="C2" s="412"/>
      <c r="D2" s="412"/>
      <c r="E2" s="412"/>
      <c r="F2" s="412"/>
      <c r="G2" s="395" t="s">
        <v>64</v>
      </c>
      <c r="H2" s="395"/>
      <c r="I2" t="s">
        <v>1</v>
      </c>
    </row>
    <row r="3" spans="1:9" ht="13.2" x14ac:dyDescent="0.25">
      <c r="A3" s="390" t="s">
        <v>885</v>
      </c>
      <c r="B3" s="390"/>
      <c r="C3" s="390"/>
      <c r="D3" s="390"/>
      <c r="E3" s="390"/>
      <c r="F3" s="390"/>
      <c r="I3" s="37"/>
    </row>
    <row r="4" spans="1:9" x14ac:dyDescent="0.2">
      <c r="A4" s="5"/>
      <c r="B4" s="5"/>
      <c r="C4" s="5"/>
      <c r="D4" s="5"/>
      <c r="E4" s="5"/>
      <c r="F4" s="5"/>
      <c r="G4" s="7"/>
      <c r="H4" s="7"/>
    </row>
    <row r="5" spans="1:9" ht="1.5" customHeight="1" x14ac:dyDescent="0.2"/>
    <row r="6" spans="1:9" ht="11.25" customHeight="1" x14ac:dyDescent="0.2">
      <c r="A6" s="400" t="s">
        <v>3</v>
      </c>
      <c r="B6" s="415"/>
      <c r="C6" s="415"/>
      <c r="D6" s="415"/>
      <c r="E6" s="9" t="s">
        <v>63</v>
      </c>
      <c r="F6" s="10"/>
      <c r="G6" s="9" t="s">
        <v>886</v>
      </c>
      <c r="H6" s="39"/>
    </row>
    <row r="7" spans="1:9" ht="1.5" customHeight="1" x14ac:dyDescent="0.2">
      <c r="A7" s="7"/>
      <c r="B7" s="7"/>
      <c r="C7" s="7"/>
      <c r="D7" s="7"/>
      <c r="E7" s="7"/>
      <c r="F7" s="7"/>
      <c r="G7" s="7"/>
      <c r="H7" s="7"/>
    </row>
    <row r="8" spans="1:9" ht="12" customHeight="1" x14ac:dyDescent="0.2">
      <c r="A8" s="1"/>
      <c r="B8" s="1"/>
      <c r="C8" s="1"/>
      <c r="D8" s="1"/>
      <c r="E8" s="1"/>
      <c r="F8" s="1"/>
      <c r="G8" s="1"/>
      <c r="H8" s="1"/>
    </row>
    <row r="9" spans="1:9" ht="11.25" customHeight="1" x14ac:dyDescent="0.2">
      <c r="A9" s="421" t="s">
        <v>8</v>
      </c>
      <c r="B9" s="422"/>
      <c r="C9" s="422"/>
      <c r="D9" s="422"/>
      <c r="E9" s="98">
        <f>SUM(E10:E203)</f>
        <v>1618</v>
      </c>
      <c r="F9" s="90"/>
      <c r="G9" s="98">
        <f>SUM(G10:G203)</f>
        <v>3410</v>
      </c>
      <c r="H9" s="13"/>
    </row>
    <row r="10" spans="1:9" ht="23.25" customHeight="1" x14ac:dyDescent="0.2">
      <c r="A10" s="105" t="s">
        <v>599</v>
      </c>
      <c r="B10" s="105"/>
      <c r="C10" s="105"/>
      <c r="D10" s="105"/>
      <c r="E10" s="108">
        <v>4</v>
      </c>
      <c r="F10" s="13"/>
      <c r="G10" s="109">
        <v>19</v>
      </c>
      <c r="H10" s="13"/>
    </row>
    <row r="11" spans="1:9" x14ac:dyDescent="0.2">
      <c r="A11" s="105" t="s">
        <v>598</v>
      </c>
      <c r="B11" s="105"/>
      <c r="C11" s="105"/>
      <c r="D11" s="105"/>
      <c r="E11" s="108">
        <v>9</v>
      </c>
      <c r="F11" s="13"/>
      <c r="G11" s="110">
        <v>12</v>
      </c>
      <c r="H11" s="13"/>
    </row>
    <row r="12" spans="1:9" x14ac:dyDescent="0.2">
      <c r="A12" s="418" t="s">
        <v>597</v>
      </c>
      <c r="B12" s="418"/>
      <c r="C12" s="418"/>
      <c r="D12" s="418"/>
      <c r="E12" s="108">
        <v>1</v>
      </c>
      <c r="F12" s="13"/>
      <c r="G12" s="110">
        <v>17</v>
      </c>
      <c r="H12" s="13"/>
    </row>
    <row r="13" spans="1:9" x14ac:dyDescent="0.2">
      <c r="A13" s="418" t="s">
        <v>596</v>
      </c>
      <c r="B13" s="418"/>
      <c r="C13" s="418"/>
      <c r="D13" s="418"/>
      <c r="E13" s="108">
        <v>9</v>
      </c>
      <c r="F13" s="13"/>
      <c r="G13" s="110">
        <v>14</v>
      </c>
      <c r="H13" s="13"/>
    </row>
    <row r="14" spans="1:9" x14ac:dyDescent="0.2">
      <c r="A14" s="418" t="s">
        <v>595</v>
      </c>
      <c r="B14" s="418"/>
      <c r="C14" s="418"/>
      <c r="D14" s="418"/>
      <c r="E14" s="108">
        <v>7</v>
      </c>
      <c r="F14" s="13"/>
      <c r="G14" s="110">
        <v>19</v>
      </c>
      <c r="H14" s="13"/>
    </row>
    <row r="15" spans="1:9" ht="11.25" customHeight="1" x14ac:dyDescent="0.2">
      <c r="A15" s="418" t="s">
        <v>594</v>
      </c>
      <c r="B15" s="418"/>
      <c r="C15" s="418"/>
      <c r="D15" s="418"/>
      <c r="E15" s="108">
        <v>3</v>
      </c>
      <c r="F15" s="13"/>
      <c r="G15" s="110">
        <v>8</v>
      </c>
      <c r="H15" s="13"/>
    </row>
    <row r="16" spans="1:9" x14ac:dyDescent="0.2">
      <c r="A16" s="418" t="s">
        <v>593</v>
      </c>
      <c r="B16" s="418"/>
      <c r="C16" s="418"/>
      <c r="D16" s="418"/>
      <c r="E16" s="108">
        <v>25</v>
      </c>
      <c r="F16" s="13"/>
      <c r="G16" s="109">
        <v>51</v>
      </c>
      <c r="H16" s="13"/>
    </row>
    <row r="17" spans="1:8" x14ac:dyDescent="0.2">
      <c r="A17" s="418" t="s">
        <v>592</v>
      </c>
      <c r="B17" s="418"/>
      <c r="C17" s="418"/>
      <c r="D17" s="418"/>
      <c r="E17" s="108">
        <v>10</v>
      </c>
      <c r="F17" s="13"/>
      <c r="G17" s="110">
        <v>12</v>
      </c>
      <c r="H17" s="13"/>
    </row>
    <row r="18" spans="1:8" ht="22.5" customHeight="1" x14ac:dyDescent="0.2">
      <c r="A18" s="420" t="s">
        <v>591</v>
      </c>
      <c r="B18" s="420"/>
      <c r="C18" s="420"/>
      <c r="D18" s="420"/>
      <c r="E18" s="366">
        <v>1</v>
      </c>
      <c r="F18" s="323"/>
      <c r="G18" s="367">
        <v>18</v>
      </c>
      <c r="H18" s="323"/>
    </row>
    <row r="19" spans="1:8" x14ac:dyDescent="0.2">
      <c r="A19" s="418" t="s">
        <v>590</v>
      </c>
      <c r="B19" s="418"/>
      <c r="C19" s="418"/>
      <c r="D19" s="418"/>
      <c r="E19" s="108">
        <v>6</v>
      </c>
      <c r="F19" s="13"/>
      <c r="G19" s="109">
        <v>24</v>
      </c>
      <c r="H19" s="13"/>
    </row>
    <row r="20" spans="1:8" x14ac:dyDescent="0.2">
      <c r="A20" s="418" t="s">
        <v>589</v>
      </c>
      <c r="B20" s="418"/>
      <c r="C20" s="418"/>
      <c r="D20" s="418"/>
      <c r="E20" s="108">
        <v>10</v>
      </c>
      <c r="F20" s="13"/>
      <c r="G20" s="110">
        <v>31</v>
      </c>
      <c r="H20" s="13"/>
    </row>
    <row r="21" spans="1:8" x14ac:dyDescent="0.2">
      <c r="A21" s="418" t="s">
        <v>588</v>
      </c>
      <c r="B21" s="418"/>
      <c r="C21" s="418"/>
      <c r="D21" s="418"/>
      <c r="E21" s="108">
        <v>5</v>
      </c>
      <c r="F21" s="13"/>
      <c r="G21" s="110">
        <v>23</v>
      </c>
      <c r="H21" s="13"/>
    </row>
    <row r="22" spans="1:8" x14ac:dyDescent="0.2">
      <c r="A22" s="423" t="s">
        <v>587</v>
      </c>
      <c r="B22" s="423"/>
      <c r="C22" s="423"/>
      <c r="D22" s="423"/>
      <c r="E22" s="108">
        <v>11</v>
      </c>
      <c r="F22" s="13"/>
      <c r="G22" s="110">
        <v>20</v>
      </c>
      <c r="H22" s="13"/>
    </row>
    <row r="23" spans="1:8" x14ac:dyDescent="0.2">
      <c r="A23" s="423" t="s">
        <v>586</v>
      </c>
      <c r="B23" s="423"/>
      <c r="C23" s="423"/>
      <c r="D23" s="423"/>
      <c r="E23" s="108">
        <v>6</v>
      </c>
      <c r="F23" s="13"/>
      <c r="G23" s="110">
        <v>18</v>
      </c>
      <c r="H23" s="13"/>
    </row>
    <row r="24" spans="1:8" x14ac:dyDescent="0.2">
      <c r="A24" s="423" t="s">
        <v>681</v>
      </c>
      <c r="B24" s="423"/>
      <c r="C24" s="423"/>
      <c r="D24" s="423"/>
      <c r="E24" s="108">
        <v>1</v>
      </c>
      <c r="F24" s="13"/>
      <c r="G24" s="110">
        <v>3</v>
      </c>
      <c r="H24" s="13"/>
    </row>
    <row r="25" spans="1:8" x14ac:dyDescent="0.2">
      <c r="A25" s="423" t="s">
        <v>683</v>
      </c>
      <c r="B25" s="423"/>
      <c r="C25" s="423"/>
      <c r="D25" s="423"/>
      <c r="E25" s="108">
        <v>8</v>
      </c>
      <c r="F25" s="13"/>
      <c r="G25" s="110">
        <v>13</v>
      </c>
      <c r="H25" s="13"/>
    </row>
    <row r="26" spans="1:8" x14ac:dyDescent="0.2">
      <c r="A26" s="423" t="s">
        <v>585</v>
      </c>
      <c r="B26" s="423"/>
      <c r="C26" s="423"/>
      <c r="D26" s="423"/>
      <c r="E26" s="108">
        <v>16</v>
      </c>
      <c r="F26" s="13"/>
      <c r="G26" s="110">
        <v>21</v>
      </c>
      <c r="H26" s="13"/>
    </row>
    <row r="27" spans="1:8" x14ac:dyDescent="0.2">
      <c r="A27" s="423" t="s">
        <v>584</v>
      </c>
      <c r="B27" s="423"/>
      <c r="C27" s="423"/>
      <c r="D27" s="423"/>
      <c r="E27" s="108">
        <v>7</v>
      </c>
      <c r="F27" s="13"/>
      <c r="G27" s="110">
        <v>16</v>
      </c>
      <c r="H27" s="13"/>
    </row>
    <row r="28" spans="1:8" x14ac:dyDescent="0.2">
      <c r="A28" s="423" t="s">
        <v>583</v>
      </c>
      <c r="B28" s="423"/>
      <c r="C28" s="423"/>
      <c r="D28" s="423"/>
      <c r="E28" s="108">
        <v>2</v>
      </c>
      <c r="F28" s="13"/>
      <c r="G28" s="110">
        <v>11</v>
      </c>
      <c r="H28" s="13"/>
    </row>
    <row r="29" spans="1:8" x14ac:dyDescent="0.2">
      <c r="A29" s="423" t="s">
        <v>582</v>
      </c>
      <c r="B29" s="423"/>
      <c r="C29" s="423"/>
      <c r="D29" s="423"/>
      <c r="E29" s="108">
        <v>45</v>
      </c>
      <c r="F29" s="13"/>
      <c r="G29" s="111">
        <v>58</v>
      </c>
      <c r="H29" s="13"/>
    </row>
    <row r="30" spans="1:8" x14ac:dyDescent="0.2">
      <c r="A30" s="423" t="s">
        <v>581</v>
      </c>
      <c r="B30" s="423"/>
      <c r="C30" s="423"/>
      <c r="D30" s="423"/>
      <c r="E30" s="108">
        <v>8</v>
      </c>
      <c r="F30" s="13"/>
      <c r="G30" s="111">
        <v>15</v>
      </c>
      <c r="H30" s="13"/>
    </row>
    <row r="31" spans="1:8" x14ac:dyDescent="0.2">
      <c r="A31" s="423" t="s">
        <v>580</v>
      </c>
      <c r="B31" s="423"/>
      <c r="C31" s="423"/>
      <c r="D31" s="423"/>
      <c r="E31" s="108">
        <v>0</v>
      </c>
      <c r="F31" s="13"/>
      <c r="G31" s="110">
        <v>3</v>
      </c>
      <c r="H31" s="13"/>
    </row>
    <row r="32" spans="1:8" x14ac:dyDescent="0.2">
      <c r="A32" s="423" t="s">
        <v>579</v>
      </c>
      <c r="B32" s="423"/>
      <c r="C32" s="423"/>
      <c r="D32" s="423"/>
      <c r="E32" s="108">
        <v>11</v>
      </c>
      <c r="F32" s="13"/>
      <c r="G32" s="110">
        <v>16</v>
      </c>
      <c r="H32" s="13"/>
    </row>
    <row r="33" spans="1:8" x14ac:dyDescent="0.2">
      <c r="A33" s="423" t="s">
        <v>684</v>
      </c>
      <c r="B33" s="423"/>
      <c r="C33" s="423"/>
      <c r="D33" s="423"/>
      <c r="E33" s="108">
        <v>15</v>
      </c>
      <c r="F33" s="13"/>
      <c r="G33" s="110">
        <v>16</v>
      </c>
      <c r="H33" s="13"/>
    </row>
    <row r="34" spans="1:8" x14ac:dyDescent="0.2">
      <c r="A34" s="423" t="s">
        <v>577</v>
      </c>
      <c r="B34" s="423"/>
      <c r="C34" s="423"/>
      <c r="D34" s="423"/>
      <c r="E34" s="108">
        <v>3</v>
      </c>
      <c r="F34" s="13"/>
      <c r="G34" s="110">
        <v>5</v>
      </c>
      <c r="H34" s="13"/>
    </row>
    <row r="35" spans="1:8" x14ac:dyDescent="0.2">
      <c r="A35" s="423" t="s">
        <v>576</v>
      </c>
      <c r="B35" s="423"/>
      <c r="C35" s="423"/>
      <c r="D35" s="423"/>
      <c r="E35" s="108">
        <v>0</v>
      </c>
      <c r="F35" s="13"/>
      <c r="G35" s="110">
        <v>2</v>
      </c>
      <c r="H35" s="13"/>
    </row>
    <row r="36" spans="1:8" x14ac:dyDescent="0.2">
      <c r="A36" s="423" t="s">
        <v>575</v>
      </c>
      <c r="B36" s="423"/>
      <c r="C36" s="423"/>
      <c r="D36" s="423"/>
      <c r="E36" s="108">
        <v>4</v>
      </c>
      <c r="F36" s="13"/>
      <c r="G36" s="110">
        <v>10</v>
      </c>
      <c r="H36" s="13"/>
    </row>
    <row r="37" spans="1:8" x14ac:dyDescent="0.2">
      <c r="A37" s="423" t="s">
        <v>574</v>
      </c>
      <c r="B37" s="423"/>
      <c r="C37" s="423"/>
      <c r="D37" s="423"/>
      <c r="E37" s="108">
        <v>33</v>
      </c>
      <c r="F37" s="13"/>
      <c r="G37" s="110">
        <v>34</v>
      </c>
      <c r="H37" s="13"/>
    </row>
    <row r="38" spans="1:8" x14ac:dyDescent="0.2">
      <c r="A38" s="423" t="s">
        <v>573</v>
      </c>
      <c r="B38" s="423"/>
      <c r="C38" s="423"/>
      <c r="D38" s="423"/>
      <c r="E38" s="108">
        <v>13</v>
      </c>
      <c r="F38" s="13"/>
      <c r="G38" s="110">
        <v>13</v>
      </c>
      <c r="H38" s="13"/>
    </row>
    <row r="39" spans="1:8" x14ac:dyDescent="0.2">
      <c r="A39" s="423" t="s">
        <v>572</v>
      </c>
      <c r="B39" s="423"/>
      <c r="C39" s="423"/>
      <c r="D39" s="423"/>
      <c r="E39" s="108">
        <v>3</v>
      </c>
      <c r="F39" s="13"/>
      <c r="G39" s="110">
        <v>18</v>
      </c>
      <c r="H39" s="13"/>
    </row>
    <row r="40" spans="1:8" x14ac:dyDescent="0.2">
      <c r="A40" s="423" t="s">
        <v>571</v>
      </c>
      <c r="B40" s="423"/>
      <c r="C40" s="423"/>
      <c r="D40" s="423"/>
      <c r="E40" s="108">
        <v>10</v>
      </c>
      <c r="F40" s="13"/>
      <c r="G40" s="110">
        <v>24</v>
      </c>
      <c r="H40" s="13"/>
    </row>
    <row r="41" spans="1:8" x14ac:dyDescent="0.2">
      <c r="A41" s="423" t="s">
        <v>570</v>
      </c>
      <c r="B41" s="423"/>
      <c r="C41" s="423"/>
      <c r="D41" s="423"/>
      <c r="E41" s="108">
        <v>3</v>
      </c>
      <c r="F41" s="13"/>
      <c r="G41" s="110">
        <v>11</v>
      </c>
      <c r="H41" s="13"/>
    </row>
    <row r="42" spans="1:8" x14ac:dyDescent="0.2">
      <c r="A42" s="423" t="s">
        <v>569</v>
      </c>
      <c r="B42" s="423"/>
      <c r="C42" s="423"/>
      <c r="D42" s="423"/>
      <c r="E42" s="108">
        <v>5</v>
      </c>
      <c r="F42" s="13"/>
      <c r="G42" s="110">
        <v>13</v>
      </c>
      <c r="H42" s="13"/>
    </row>
    <row r="43" spans="1:8" x14ac:dyDescent="0.2">
      <c r="A43" s="423" t="s">
        <v>568</v>
      </c>
      <c r="B43" s="423"/>
      <c r="C43" s="423"/>
      <c r="D43" s="423"/>
      <c r="E43" s="108">
        <v>8</v>
      </c>
      <c r="F43" s="13"/>
      <c r="G43" s="110">
        <v>12</v>
      </c>
      <c r="H43" s="13"/>
    </row>
    <row r="44" spans="1:8" x14ac:dyDescent="0.2">
      <c r="A44" s="423" t="s">
        <v>567</v>
      </c>
      <c r="B44" s="423"/>
      <c r="C44" s="423"/>
      <c r="D44" s="423"/>
      <c r="E44" s="108">
        <v>5</v>
      </c>
      <c r="F44" s="13"/>
      <c r="G44" s="110">
        <v>19</v>
      </c>
      <c r="H44" s="13"/>
    </row>
    <row r="45" spans="1:8" x14ac:dyDescent="0.2">
      <c r="A45" s="423" t="s">
        <v>566</v>
      </c>
      <c r="B45" s="423"/>
      <c r="C45" s="423"/>
      <c r="D45" s="423"/>
      <c r="E45" s="108">
        <v>0</v>
      </c>
      <c r="F45" s="13"/>
      <c r="G45" s="110">
        <v>25</v>
      </c>
      <c r="H45" s="13"/>
    </row>
    <row r="46" spans="1:8" x14ac:dyDescent="0.2">
      <c r="A46" s="423" t="s">
        <v>565</v>
      </c>
      <c r="B46" s="423"/>
      <c r="C46" s="423"/>
      <c r="D46" s="423"/>
      <c r="E46" s="108">
        <v>35</v>
      </c>
      <c r="F46" s="13"/>
      <c r="G46" s="110">
        <v>77</v>
      </c>
      <c r="H46" s="13"/>
    </row>
    <row r="47" spans="1:8" x14ac:dyDescent="0.2">
      <c r="A47" s="423" t="s">
        <v>564</v>
      </c>
      <c r="B47" s="423"/>
      <c r="C47" s="423"/>
      <c r="D47" s="423"/>
      <c r="E47" s="108">
        <v>3</v>
      </c>
      <c r="F47" s="13"/>
      <c r="G47" s="109">
        <v>3</v>
      </c>
      <c r="H47" s="13"/>
    </row>
    <row r="48" spans="1:8" x14ac:dyDescent="0.2">
      <c r="A48" s="423" t="s">
        <v>563</v>
      </c>
      <c r="B48" s="423"/>
      <c r="C48" s="423"/>
      <c r="D48" s="423"/>
      <c r="E48" s="108">
        <v>3</v>
      </c>
      <c r="F48" s="13"/>
      <c r="G48" s="109">
        <v>13</v>
      </c>
      <c r="H48" s="13"/>
    </row>
    <row r="49" spans="1:8" x14ac:dyDescent="0.2">
      <c r="A49" s="423" t="s">
        <v>562</v>
      </c>
      <c r="B49" s="423"/>
      <c r="C49" s="423"/>
      <c r="D49" s="423"/>
      <c r="E49" s="108">
        <v>2</v>
      </c>
      <c r="F49" s="13"/>
      <c r="G49" s="109">
        <v>5</v>
      </c>
      <c r="H49" s="13"/>
    </row>
    <row r="50" spans="1:8" x14ac:dyDescent="0.2">
      <c r="A50" s="423" t="s">
        <v>561</v>
      </c>
      <c r="B50" s="423"/>
      <c r="C50" s="423"/>
      <c r="D50" s="423"/>
      <c r="E50" s="108">
        <v>2</v>
      </c>
      <c r="F50" s="13"/>
      <c r="G50" s="109">
        <v>16</v>
      </c>
      <c r="H50" s="13"/>
    </row>
    <row r="51" spans="1:8" x14ac:dyDescent="0.2">
      <c r="A51" s="423" t="s">
        <v>685</v>
      </c>
      <c r="B51" s="423"/>
      <c r="C51" s="423"/>
      <c r="D51" s="423"/>
      <c r="E51" s="108">
        <v>0</v>
      </c>
      <c r="F51" s="13"/>
      <c r="G51" s="109">
        <v>3</v>
      </c>
      <c r="H51" s="13"/>
    </row>
    <row r="52" spans="1:8" x14ac:dyDescent="0.2">
      <c r="A52" s="423" t="s">
        <v>560</v>
      </c>
      <c r="B52" s="423"/>
      <c r="C52" s="423"/>
      <c r="D52" s="423"/>
      <c r="E52" s="108">
        <v>2</v>
      </c>
      <c r="F52" s="13"/>
      <c r="G52" s="109">
        <v>13</v>
      </c>
      <c r="H52" s="13"/>
    </row>
    <row r="53" spans="1:8" x14ac:dyDescent="0.2">
      <c r="A53" s="423" t="s">
        <v>559</v>
      </c>
      <c r="B53" s="423"/>
      <c r="C53" s="423"/>
      <c r="D53" s="423"/>
      <c r="E53" s="108">
        <v>2</v>
      </c>
      <c r="F53" s="13"/>
      <c r="G53" s="109">
        <v>11</v>
      </c>
      <c r="H53" s="13"/>
    </row>
    <row r="54" spans="1:8" x14ac:dyDescent="0.2">
      <c r="A54" s="423" t="s">
        <v>557</v>
      </c>
      <c r="B54" s="423"/>
      <c r="C54" s="423"/>
      <c r="D54" s="423"/>
      <c r="E54" s="108">
        <v>3</v>
      </c>
      <c r="F54" s="13"/>
      <c r="G54" s="109">
        <v>12</v>
      </c>
      <c r="H54" s="13"/>
    </row>
    <row r="55" spans="1:8" x14ac:dyDescent="0.2">
      <c r="A55" s="423" t="s">
        <v>556</v>
      </c>
      <c r="B55" s="423"/>
      <c r="C55" s="423"/>
      <c r="D55" s="423"/>
      <c r="E55" s="108">
        <v>0</v>
      </c>
      <c r="F55" s="13"/>
      <c r="G55" s="109">
        <v>3</v>
      </c>
      <c r="H55" s="13"/>
    </row>
    <row r="56" spans="1:8" x14ac:dyDescent="0.2">
      <c r="A56" s="423" t="s">
        <v>555</v>
      </c>
      <c r="B56" s="423"/>
      <c r="C56" s="423"/>
      <c r="D56" s="423"/>
      <c r="E56" s="108">
        <v>0</v>
      </c>
      <c r="F56" s="13"/>
      <c r="G56" s="109">
        <v>11</v>
      </c>
      <c r="H56" s="13"/>
    </row>
    <row r="57" spans="1:8" x14ac:dyDescent="0.2">
      <c r="A57" s="423" t="s">
        <v>686</v>
      </c>
      <c r="B57" s="423"/>
      <c r="C57" s="423"/>
      <c r="D57" s="423"/>
      <c r="E57" s="108">
        <v>1</v>
      </c>
      <c r="F57" s="13"/>
      <c r="G57" s="109">
        <v>1</v>
      </c>
      <c r="H57" s="13"/>
    </row>
    <row r="58" spans="1:8" x14ac:dyDescent="0.2">
      <c r="A58" s="423" t="s">
        <v>554</v>
      </c>
      <c r="B58" s="423"/>
      <c r="C58" s="423"/>
      <c r="D58" s="423"/>
      <c r="E58" s="108">
        <v>0</v>
      </c>
      <c r="F58" s="13"/>
      <c r="G58" s="109">
        <v>7</v>
      </c>
      <c r="H58" s="13"/>
    </row>
    <row r="59" spans="1:8" x14ac:dyDescent="0.2">
      <c r="A59" s="423" t="s">
        <v>553</v>
      </c>
      <c r="B59" s="423"/>
      <c r="C59" s="423"/>
      <c r="D59" s="423"/>
      <c r="E59" s="108">
        <v>21</v>
      </c>
      <c r="F59" s="13"/>
      <c r="G59" s="109">
        <v>24</v>
      </c>
      <c r="H59" s="13"/>
    </row>
    <row r="60" spans="1:8" x14ac:dyDescent="0.2">
      <c r="A60" s="423" t="s">
        <v>552</v>
      </c>
      <c r="B60" s="423"/>
      <c r="C60" s="423"/>
      <c r="D60" s="423"/>
      <c r="E60" s="108">
        <v>9</v>
      </c>
      <c r="F60" s="13"/>
      <c r="G60" s="109">
        <v>10</v>
      </c>
      <c r="H60" s="13"/>
    </row>
    <row r="61" spans="1:8" x14ac:dyDescent="0.2">
      <c r="A61" s="423" t="s">
        <v>551</v>
      </c>
      <c r="B61" s="423"/>
      <c r="C61" s="423"/>
      <c r="D61" s="423"/>
      <c r="E61" s="108">
        <v>6</v>
      </c>
      <c r="F61" s="13"/>
      <c r="G61" s="109">
        <v>21</v>
      </c>
      <c r="H61" s="13"/>
    </row>
    <row r="62" spans="1:8" x14ac:dyDescent="0.2">
      <c r="A62" s="423" t="s">
        <v>550</v>
      </c>
      <c r="B62" s="423"/>
      <c r="C62" s="423"/>
      <c r="D62" s="423"/>
      <c r="E62" s="108">
        <v>0</v>
      </c>
      <c r="F62" s="13"/>
      <c r="G62" s="109">
        <v>15</v>
      </c>
      <c r="H62" s="13"/>
    </row>
    <row r="63" spans="1:8" x14ac:dyDescent="0.2">
      <c r="A63" s="432" t="s">
        <v>549</v>
      </c>
      <c r="B63" s="432"/>
      <c r="C63" s="432"/>
      <c r="D63" s="432"/>
      <c r="E63" s="108">
        <v>16</v>
      </c>
      <c r="F63" s="13"/>
      <c r="G63" s="109">
        <v>17</v>
      </c>
      <c r="H63" s="13"/>
    </row>
    <row r="64" spans="1:8" x14ac:dyDescent="0.2">
      <c r="A64" s="423" t="s">
        <v>548</v>
      </c>
      <c r="B64" s="423"/>
      <c r="C64" s="423"/>
      <c r="D64" s="423"/>
      <c r="E64" s="108">
        <v>2</v>
      </c>
      <c r="F64" s="13"/>
      <c r="G64" s="109">
        <v>20</v>
      </c>
      <c r="H64" s="13"/>
    </row>
    <row r="65" spans="1:8" x14ac:dyDescent="0.2">
      <c r="A65" s="423" t="s">
        <v>547</v>
      </c>
      <c r="B65" s="423"/>
      <c r="C65" s="423"/>
      <c r="D65" s="423"/>
      <c r="E65" s="108">
        <v>18</v>
      </c>
      <c r="F65" s="13"/>
      <c r="G65" s="109">
        <v>40</v>
      </c>
      <c r="H65" s="13"/>
    </row>
    <row r="66" spans="1:8" x14ac:dyDescent="0.2">
      <c r="A66" s="423" t="s">
        <v>546</v>
      </c>
      <c r="B66" s="423"/>
      <c r="C66" s="423"/>
      <c r="D66" s="423"/>
      <c r="E66" s="108">
        <v>3</v>
      </c>
      <c r="F66" s="13"/>
      <c r="G66" s="109">
        <v>10</v>
      </c>
      <c r="H66" s="13"/>
    </row>
    <row r="67" spans="1:8" x14ac:dyDescent="0.2">
      <c r="A67" s="423" t="s">
        <v>545</v>
      </c>
      <c r="B67" s="423"/>
      <c r="C67" s="423"/>
      <c r="D67" s="423"/>
      <c r="E67" s="108">
        <v>1</v>
      </c>
      <c r="F67" s="13"/>
      <c r="G67" s="109">
        <v>3</v>
      </c>
      <c r="H67" s="13"/>
    </row>
    <row r="68" spans="1:8" x14ac:dyDescent="0.2">
      <c r="A68" s="423" t="s">
        <v>544</v>
      </c>
      <c r="B68" s="423"/>
      <c r="C68" s="423"/>
      <c r="D68" s="423"/>
      <c r="E68" s="108">
        <v>3</v>
      </c>
      <c r="F68" s="13"/>
      <c r="G68" s="109">
        <v>10</v>
      </c>
      <c r="H68" s="13"/>
    </row>
    <row r="69" spans="1:8" x14ac:dyDescent="0.2">
      <c r="A69" s="423" t="s">
        <v>543</v>
      </c>
      <c r="B69" s="423"/>
      <c r="C69" s="423"/>
      <c r="D69" s="423"/>
      <c r="E69" s="108">
        <v>11</v>
      </c>
      <c r="F69" s="13"/>
      <c r="G69" s="109">
        <v>11</v>
      </c>
      <c r="H69" s="13"/>
    </row>
    <row r="70" spans="1:8" x14ac:dyDescent="0.2">
      <c r="A70" s="423" t="s">
        <v>542</v>
      </c>
      <c r="B70" s="423"/>
      <c r="C70" s="423"/>
      <c r="D70" s="423"/>
      <c r="E70" s="108">
        <v>0</v>
      </c>
      <c r="F70" s="13"/>
      <c r="G70" s="109">
        <v>3</v>
      </c>
      <c r="H70" s="13"/>
    </row>
    <row r="71" spans="1:8" x14ac:dyDescent="0.2">
      <c r="A71" s="423" t="s">
        <v>541</v>
      </c>
      <c r="B71" s="423"/>
      <c r="C71" s="423"/>
      <c r="D71" s="423"/>
      <c r="E71" s="108">
        <v>9</v>
      </c>
      <c r="F71" s="13"/>
      <c r="G71" s="109">
        <v>23</v>
      </c>
      <c r="H71" s="13"/>
    </row>
    <row r="72" spans="1:8" x14ac:dyDescent="0.2">
      <c r="A72" s="423" t="s">
        <v>540</v>
      </c>
      <c r="B72" s="423"/>
      <c r="C72" s="423"/>
      <c r="D72" s="423"/>
      <c r="E72" s="108">
        <v>2</v>
      </c>
      <c r="F72" s="13"/>
      <c r="G72" s="109">
        <v>24</v>
      </c>
      <c r="H72" s="13"/>
    </row>
    <row r="73" spans="1:8" ht="11.25" customHeight="1" x14ac:dyDescent="0.2">
      <c r="A73" s="423" t="s">
        <v>539</v>
      </c>
      <c r="B73" s="423"/>
      <c r="C73" s="423"/>
      <c r="D73" s="423"/>
      <c r="E73" s="108">
        <v>2</v>
      </c>
      <c r="F73" s="13"/>
      <c r="G73" s="109">
        <v>2</v>
      </c>
      <c r="H73" s="13"/>
    </row>
    <row r="74" spans="1:8" x14ac:dyDescent="0.2">
      <c r="A74" s="423" t="s">
        <v>538</v>
      </c>
      <c r="B74" s="423"/>
      <c r="C74" s="423"/>
      <c r="D74" s="423"/>
      <c r="E74" s="108">
        <v>21</v>
      </c>
      <c r="F74" s="13"/>
      <c r="G74" s="109">
        <v>26</v>
      </c>
      <c r="H74" s="13"/>
    </row>
    <row r="75" spans="1:8" x14ac:dyDescent="0.2">
      <c r="A75" s="423" t="s">
        <v>537</v>
      </c>
      <c r="B75" s="423"/>
      <c r="C75" s="423"/>
      <c r="D75" s="423"/>
      <c r="E75" s="108">
        <v>6</v>
      </c>
      <c r="F75" s="13"/>
      <c r="G75" s="109">
        <v>16</v>
      </c>
      <c r="H75" s="13"/>
    </row>
    <row r="76" spans="1:8" x14ac:dyDescent="0.2">
      <c r="A76" s="423" t="s">
        <v>536</v>
      </c>
      <c r="B76" s="423"/>
      <c r="C76" s="423"/>
      <c r="D76" s="423"/>
      <c r="E76" s="108">
        <v>36</v>
      </c>
      <c r="F76" s="13"/>
      <c r="G76" s="109">
        <v>40</v>
      </c>
      <c r="H76" s="13"/>
    </row>
    <row r="77" spans="1:8" x14ac:dyDescent="0.2">
      <c r="A77" s="423" t="s">
        <v>535</v>
      </c>
      <c r="B77" s="423"/>
      <c r="C77" s="423"/>
      <c r="D77" s="423"/>
      <c r="E77" s="108">
        <v>15</v>
      </c>
      <c r="F77" s="13"/>
      <c r="G77" s="109">
        <v>15</v>
      </c>
      <c r="H77" s="13"/>
    </row>
    <row r="78" spans="1:8" x14ac:dyDescent="0.2">
      <c r="A78" s="423" t="s">
        <v>534</v>
      </c>
      <c r="B78" s="423"/>
      <c r="C78" s="423"/>
      <c r="D78" s="423"/>
      <c r="E78" s="108">
        <v>5</v>
      </c>
      <c r="F78" s="13"/>
      <c r="G78" s="109">
        <v>29</v>
      </c>
      <c r="H78" s="13"/>
    </row>
    <row r="79" spans="1:8" x14ac:dyDescent="0.2">
      <c r="A79" s="423" t="s">
        <v>533</v>
      </c>
      <c r="B79" s="423"/>
      <c r="C79" s="423"/>
      <c r="D79" s="423"/>
      <c r="E79" s="108">
        <v>8</v>
      </c>
      <c r="F79" s="13"/>
      <c r="G79" s="109">
        <v>8</v>
      </c>
      <c r="H79" s="13"/>
    </row>
    <row r="80" spans="1:8" x14ac:dyDescent="0.2">
      <c r="A80" s="423" t="s">
        <v>532</v>
      </c>
      <c r="B80" s="423"/>
      <c r="C80" s="423"/>
      <c r="D80" s="423"/>
      <c r="E80" s="108">
        <v>0</v>
      </c>
      <c r="F80" s="13"/>
      <c r="G80" s="109">
        <v>2</v>
      </c>
      <c r="H80" s="13"/>
    </row>
    <row r="81" spans="1:8" x14ac:dyDescent="0.2">
      <c r="A81" s="423" t="s">
        <v>531</v>
      </c>
      <c r="B81" s="423"/>
      <c r="C81" s="423"/>
      <c r="D81" s="423"/>
      <c r="E81" s="108">
        <v>5</v>
      </c>
      <c r="F81" s="13"/>
      <c r="G81" s="109">
        <v>18</v>
      </c>
      <c r="H81" s="13"/>
    </row>
    <row r="82" spans="1:8" x14ac:dyDescent="0.2">
      <c r="A82" s="423" t="s">
        <v>687</v>
      </c>
      <c r="B82" s="423"/>
      <c r="C82" s="423"/>
      <c r="D82" s="423"/>
      <c r="E82" s="108">
        <v>1</v>
      </c>
      <c r="F82" s="13"/>
      <c r="G82" s="109">
        <v>9</v>
      </c>
      <c r="H82" s="13"/>
    </row>
    <row r="83" spans="1:8" x14ac:dyDescent="0.2">
      <c r="A83" s="423" t="s">
        <v>530</v>
      </c>
      <c r="B83" s="423"/>
      <c r="C83" s="423"/>
      <c r="D83" s="423"/>
      <c r="E83" s="108">
        <v>20</v>
      </c>
      <c r="F83" s="13"/>
      <c r="G83" s="109">
        <v>22</v>
      </c>
      <c r="H83" s="13"/>
    </row>
    <row r="84" spans="1:8" x14ac:dyDescent="0.2">
      <c r="A84" s="425" t="s">
        <v>529</v>
      </c>
      <c r="B84" s="425"/>
      <c r="C84" s="425"/>
      <c r="D84" s="425"/>
      <c r="E84" s="108">
        <v>4</v>
      </c>
      <c r="F84" s="13"/>
      <c r="G84" s="109">
        <v>16</v>
      </c>
      <c r="H84" s="13"/>
    </row>
    <row r="85" spans="1:8" x14ac:dyDescent="0.2">
      <c r="A85" s="425" t="s">
        <v>528</v>
      </c>
      <c r="B85" s="425"/>
      <c r="C85" s="425"/>
      <c r="D85" s="425"/>
      <c r="E85" s="108">
        <v>4</v>
      </c>
      <c r="F85" s="13"/>
      <c r="G85" s="109">
        <v>19</v>
      </c>
      <c r="H85" s="13"/>
    </row>
    <row r="86" spans="1:8" x14ac:dyDescent="0.2">
      <c r="A86" s="425" t="s">
        <v>527</v>
      </c>
      <c r="B86" s="425"/>
      <c r="C86" s="425"/>
      <c r="D86" s="425"/>
      <c r="E86" s="108">
        <v>0</v>
      </c>
      <c r="F86" s="13"/>
      <c r="G86" s="109">
        <v>2</v>
      </c>
      <c r="H86" s="13"/>
    </row>
    <row r="87" spans="1:8" x14ac:dyDescent="0.2">
      <c r="A87" s="425" t="s">
        <v>526</v>
      </c>
      <c r="B87" s="425"/>
      <c r="C87" s="425"/>
      <c r="D87" s="425"/>
      <c r="E87" s="108">
        <v>6</v>
      </c>
      <c r="F87" s="13"/>
      <c r="G87" s="109">
        <v>6</v>
      </c>
      <c r="H87" s="13"/>
    </row>
    <row r="88" spans="1:8" x14ac:dyDescent="0.2">
      <c r="A88" s="425" t="s">
        <v>525</v>
      </c>
      <c r="B88" s="425"/>
      <c r="C88" s="425"/>
      <c r="D88" s="425"/>
      <c r="E88" s="108">
        <v>11</v>
      </c>
      <c r="F88" s="13"/>
      <c r="G88" s="109">
        <v>12</v>
      </c>
      <c r="H88" s="13"/>
    </row>
    <row r="89" spans="1:8" x14ac:dyDescent="0.2">
      <c r="A89" s="425" t="s">
        <v>524</v>
      </c>
      <c r="B89" s="425"/>
      <c r="C89" s="425"/>
      <c r="D89" s="425"/>
      <c r="E89" s="108">
        <v>27</v>
      </c>
      <c r="F89" s="13"/>
      <c r="G89" s="109">
        <v>52</v>
      </c>
      <c r="H89" s="13"/>
    </row>
    <row r="90" spans="1:8" x14ac:dyDescent="0.2">
      <c r="A90" s="425" t="s">
        <v>523</v>
      </c>
      <c r="B90" s="425"/>
      <c r="C90" s="425"/>
      <c r="D90" s="425"/>
      <c r="E90" s="108">
        <v>1</v>
      </c>
      <c r="F90" s="13"/>
      <c r="G90" s="109">
        <v>7</v>
      </c>
      <c r="H90" s="13"/>
    </row>
    <row r="91" spans="1:8" x14ac:dyDescent="0.2">
      <c r="A91" s="425" t="s">
        <v>522</v>
      </c>
      <c r="B91" s="425"/>
      <c r="C91" s="425"/>
      <c r="D91" s="425"/>
      <c r="E91" s="108">
        <v>7</v>
      </c>
      <c r="F91" s="13"/>
      <c r="G91" s="109">
        <v>19</v>
      </c>
      <c r="H91" s="13"/>
    </row>
    <row r="92" spans="1:8" x14ac:dyDescent="0.2">
      <c r="A92" s="425" t="s">
        <v>521</v>
      </c>
      <c r="B92" s="425"/>
      <c r="C92" s="425"/>
      <c r="D92" s="425"/>
      <c r="E92" s="108">
        <v>12</v>
      </c>
      <c r="F92" s="13"/>
      <c r="G92" s="109">
        <v>19</v>
      </c>
      <c r="H92" s="13"/>
    </row>
    <row r="93" spans="1:8" x14ac:dyDescent="0.2">
      <c r="A93" s="425" t="s">
        <v>519</v>
      </c>
      <c r="B93" s="425"/>
      <c r="C93" s="425"/>
      <c r="D93" s="425"/>
      <c r="E93" s="108">
        <v>4</v>
      </c>
      <c r="F93" s="13"/>
      <c r="G93" s="109">
        <v>7</v>
      </c>
      <c r="H93" s="13"/>
    </row>
    <row r="94" spans="1:8" x14ac:dyDescent="0.2">
      <c r="A94" s="425" t="s">
        <v>518</v>
      </c>
      <c r="B94" s="425"/>
      <c r="C94" s="425"/>
      <c r="D94" s="425"/>
      <c r="E94" s="108">
        <v>4</v>
      </c>
      <c r="F94" s="13"/>
      <c r="G94" s="109">
        <v>21</v>
      </c>
      <c r="H94" s="13"/>
    </row>
    <row r="95" spans="1:8" x14ac:dyDescent="0.2">
      <c r="A95" s="425" t="s">
        <v>517</v>
      </c>
      <c r="B95" s="425"/>
      <c r="C95" s="425"/>
      <c r="D95" s="425"/>
      <c r="E95" s="108">
        <v>23</v>
      </c>
      <c r="F95" s="13"/>
      <c r="G95" s="109">
        <v>28</v>
      </c>
      <c r="H95" s="13"/>
    </row>
    <row r="96" spans="1:8" x14ac:dyDescent="0.2">
      <c r="A96" s="425" t="s">
        <v>516</v>
      </c>
      <c r="B96" s="425"/>
      <c r="C96" s="425"/>
      <c r="D96" s="425"/>
      <c r="E96" s="108">
        <v>0</v>
      </c>
      <c r="F96" s="13"/>
      <c r="G96" s="109">
        <v>6</v>
      </c>
      <c r="H96" s="13"/>
    </row>
    <row r="97" spans="1:8" x14ac:dyDescent="0.2">
      <c r="A97" s="425" t="s">
        <v>515</v>
      </c>
      <c r="B97" s="425"/>
      <c r="C97" s="425"/>
      <c r="D97" s="425"/>
      <c r="E97" s="108">
        <v>4</v>
      </c>
      <c r="F97" s="13"/>
      <c r="G97" s="109">
        <v>10</v>
      </c>
      <c r="H97" s="13"/>
    </row>
    <row r="98" spans="1:8" x14ac:dyDescent="0.2">
      <c r="A98" s="425" t="s">
        <v>514</v>
      </c>
      <c r="B98" s="425"/>
      <c r="C98" s="425"/>
      <c r="D98" s="425"/>
      <c r="E98" s="108">
        <v>8</v>
      </c>
      <c r="F98" s="13"/>
      <c r="G98" s="109">
        <v>20</v>
      </c>
      <c r="H98" s="13"/>
    </row>
    <row r="99" spans="1:8" x14ac:dyDescent="0.2">
      <c r="A99" s="425" t="s">
        <v>513</v>
      </c>
      <c r="B99" s="425"/>
      <c r="C99" s="425"/>
      <c r="D99" s="425"/>
      <c r="E99" s="108">
        <v>1</v>
      </c>
      <c r="F99" s="13"/>
      <c r="G99" s="109">
        <v>11</v>
      </c>
      <c r="H99" s="13"/>
    </row>
    <row r="100" spans="1:8" x14ac:dyDescent="0.2">
      <c r="A100" s="425" t="s">
        <v>512</v>
      </c>
      <c r="B100" s="425"/>
      <c r="C100" s="425"/>
      <c r="D100" s="425"/>
      <c r="E100" s="108">
        <v>3</v>
      </c>
      <c r="F100" s="13"/>
      <c r="G100" s="109">
        <v>9</v>
      </c>
      <c r="H100" s="13"/>
    </row>
    <row r="101" spans="1:8" x14ac:dyDescent="0.2">
      <c r="A101" s="425" t="s">
        <v>511</v>
      </c>
      <c r="B101" s="425"/>
      <c r="C101" s="425"/>
      <c r="D101" s="425"/>
      <c r="E101" s="108">
        <v>11</v>
      </c>
      <c r="F101" s="13"/>
      <c r="G101" s="109">
        <v>13</v>
      </c>
      <c r="H101" s="13"/>
    </row>
    <row r="102" spans="1:8" x14ac:dyDescent="0.2">
      <c r="A102" s="425" t="s">
        <v>510</v>
      </c>
      <c r="B102" s="425"/>
      <c r="C102" s="425"/>
      <c r="D102" s="425"/>
      <c r="E102" s="108">
        <v>61</v>
      </c>
      <c r="F102" s="13"/>
      <c r="G102" s="109">
        <v>89</v>
      </c>
      <c r="H102" s="13"/>
    </row>
    <row r="103" spans="1:8" x14ac:dyDescent="0.2">
      <c r="A103" s="425" t="s">
        <v>689</v>
      </c>
      <c r="B103" s="425"/>
      <c r="C103" s="425"/>
      <c r="D103" s="425"/>
      <c r="E103" s="108">
        <v>1</v>
      </c>
      <c r="F103" s="13"/>
      <c r="G103" s="109">
        <v>11</v>
      </c>
      <c r="H103" s="13"/>
    </row>
    <row r="104" spans="1:8" x14ac:dyDescent="0.2">
      <c r="A104" s="425" t="s">
        <v>509</v>
      </c>
      <c r="B104" s="425"/>
      <c r="C104" s="425"/>
      <c r="D104" s="425"/>
      <c r="E104" s="108">
        <v>2</v>
      </c>
      <c r="F104" s="13"/>
      <c r="G104" s="109">
        <v>7</v>
      </c>
      <c r="H104" s="13"/>
    </row>
    <row r="105" spans="1:8" x14ac:dyDescent="0.2">
      <c r="A105" s="425" t="s">
        <v>506</v>
      </c>
      <c r="B105" s="425"/>
      <c r="C105" s="425"/>
      <c r="D105" s="425"/>
      <c r="E105" s="108">
        <v>7</v>
      </c>
      <c r="F105" s="13"/>
      <c r="G105" s="109">
        <v>19</v>
      </c>
      <c r="H105" s="13"/>
    </row>
    <row r="106" spans="1:8" x14ac:dyDescent="0.2">
      <c r="A106" s="425" t="s">
        <v>505</v>
      </c>
      <c r="B106" s="425"/>
      <c r="C106" s="425"/>
      <c r="D106" s="425"/>
      <c r="E106" s="108">
        <v>3</v>
      </c>
      <c r="F106" s="13"/>
      <c r="G106" s="109">
        <v>9</v>
      </c>
      <c r="H106" s="13"/>
    </row>
    <row r="107" spans="1:8" x14ac:dyDescent="0.2">
      <c r="A107" s="107" t="s">
        <v>504</v>
      </c>
      <c r="B107" s="106"/>
      <c r="C107" s="106"/>
      <c r="D107" s="106"/>
      <c r="E107" s="108">
        <v>14</v>
      </c>
      <c r="F107" s="13"/>
      <c r="G107" s="109">
        <v>30</v>
      </c>
      <c r="H107" s="13"/>
    </row>
    <row r="108" spans="1:8" x14ac:dyDescent="0.2">
      <c r="A108" s="425" t="s">
        <v>692</v>
      </c>
      <c r="B108" s="425"/>
      <c r="C108" s="425"/>
      <c r="D108" s="425"/>
      <c r="E108" s="108">
        <v>1</v>
      </c>
      <c r="F108" s="13"/>
      <c r="G108" s="109">
        <v>3</v>
      </c>
      <c r="H108" s="13"/>
    </row>
    <row r="109" spans="1:8" x14ac:dyDescent="0.2">
      <c r="A109" s="425" t="s">
        <v>693</v>
      </c>
      <c r="B109" s="425"/>
      <c r="C109" s="425"/>
      <c r="D109" s="425"/>
      <c r="E109" s="108">
        <v>0</v>
      </c>
      <c r="F109" s="13"/>
      <c r="G109" s="109">
        <v>5</v>
      </c>
      <c r="H109" s="13"/>
    </row>
    <row r="110" spans="1:8" x14ac:dyDescent="0.2">
      <c r="A110" s="425" t="s">
        <v>503</v>
      </c>
      <c r="B110" s="425"/>
      <c r="C110" s="425"/>
      <c r="D110" s="425"/>
      <c r="E110" s="108">
        <v>9</v>
      </c>
      <c r="F110" s="13"/>
      <c r="G110" s="109">
        <v>36</v>
      </c>
      <c r="H110" s="13"/>
    </row>
    <row r="111" spans="1:8" x14ac:dyDescent="0.2">
      <c r="A111" s="425" t="s">
        <v>694</v>
      </c>
      <c r="B111" s="425"/>
      <c r="C111" s="425"/>
      <c r="D111" s="425"/>
      <c r="E111" s="108">
        <v>0</v>
      </c>
      <c r="F111" s="13"/>
      <c r="G111" s="109">
        <v>4</v>
      </c>
      <c r="H111" s="13"/>
    </row>
    <row r="112" spans="1:8" x14ac:dyDescent="0.2">
      <c r="A112" s="425" t="s">
        <v>502</v>
      </c>
      <c r="B112" s="425"/>
      <c r="C112" s="425"/>
      <c r="D112" s="425"/>
      <c r="E112" s="108">
        <v>55</v>
      </c>
      <c r="F112" s="13"/>
      <c r="G112" s="109">
        <v>92</v>
      </c>
      <c r="H112" s="13"/>
    </row>
    <row r="113" spans="1:8" x14ac:dyDescent="0.2">
      <c r="A113" s="425" t="s">
        <v>501</v>
      </c>
      <c r="B113" s="425"/>
      <c r="C113" s="425"/>
      <c r="D113" s="425"/>
      <c r="E113" s="108">
        <v>22</v>
      </c>
      <c r="F113" s="13"/>
      <c r="G113" s="109">
        <v>42</v>
      </c>
      <c r="H113" s="13"/>
    </row>
    <row r="114" spans="1:8" x14ac:dyDescent="0.2">
      <c r="A114" s="425" t="s">
        <v>695</v>
      </c>
      <c r="B114" s="425"/>
      <c r="C114" s="425"/>
      <c r="D114" s="425"/>
      <c r="E114" s="108">
        <v>8</v>
      </c>
      <c r="F114" s="13"/>
      <c r="G114" s="109">
        <v>10</v>
      </c>
      <c r="H114" s="13"/>
    </row>
    <row r="115" spans="1:8" x14ac:dyDescent="0.2">
      <c r="A115" s="425" t="s">
        <v>500</v>
      </c>
      <c r="B115" s="425"/>
      <c r="C115" s="425"/>
      <c r="D115" s="425"/>
      <c r="E115" s="108">
        <v>11</v>
      </c>
      <c r="F115" s="13"/>
      <c r="G115" s="109">
        <v>17</v>
      </c>
      <c r="H115" s="13"/>
    </row>
    <row r="116" spans="1:8" ht="22.5" customHeight="1" x14ac:dyDescent="0.2">
      <c r="A116" s="503" t="s">
        <v>499</v>
      </c>
      <c r="B116" s="425"/>
      <c r="C116" s="425"/>
      <c r="D116" s="425"/>
      <c r="E116" s="366">
        <v>4</v>
      </c>
      <c r="F116" s="323"/>
      <c r="G116" s="368">
        <v>7</v>
      </c>
      <c r="H116" s="323"/>
    </row>
    <row r="117" spans="1:8" x14ac:dyDescent="0.2">
      <c r="A117" s="425" t="s">
        <v>498</v>
      </c>
      <c r="B117" s="425"/>
      <c r="C117" s="425"/>
      <c r="D117" s="425"/>
      <c r="E117" s="108">
        <v>1</v>
      </c>
      <c r="F117" s="13"/>
      <c r="G117" s="109">
        <v>6</v>
      </c>
      <c r="H117" s="13"/>
    </row>
    <row r="118" spans="1:8" x14ac:dyDescent="0.2">
      <c r="A118" s="425" t="s">
        <v>696</v>
      </c>
      <c r="B118" s="425"/>
      <c r="C118" s="425"/>
      <c r="D118" s="425"/>
      <c r="E118" s="108">
        <v>2</v>
      </c>
      <c r="F118" s="13"/>
      <c r="G118" s="109">
        <v>4</v>
      </c>
      <c r="H118" s="13"/>
    </row>
    <row r="119" spans="1:8" x14ac:dyDescent="0.2">
      <c r="A119" s="425" t="s">
        <v>497</v>
      </c>
      <c r="B119" s="425"/>
      <c r="C119" s="425"/>
      <c r="D119" s="425"/>
      <c r="E119" s="108">
        <v>4</v>
      </c>
      <c r="F119" s="13"/>
      <c r="G119" s="109">
        <v>8</v>
      </c>
      <c r="H119" s="13"/>
    </row>
    <row r="120" spans="1:8" x14ac:dyDescent="0.2">
      <c r="A120" s="425" t="s">
        <v>496</v>
      </c>
      <c r="B120" s="425"/>
      <c r="C120" s="425"/>
      <c r="D120" s="425"/>
      <c r="E120" s="108">
        <v>2</v>
      </c>
      <c r="F120" s="13"/>
      <c r="G120" s="109">
        <v>4</v>
      </c>
      <c r="H120" s="13"/>
    </row>
    <row r="121" spans="1:8" x14ac:dyDescent="0.2">
      <c r="A121" s="425" t="s">
        <v>495</v>
      </c>
      <c r="B121" s="425"/>
      <c r="C121" s="425"/>
      <c r="D121" s="425"/>
      <c r="E121" s="108">
        <v>5</v>
      </c>
      <c r="F121" s="13"/>
      <c r="G121" s="109">
        <v>14</v>
      </c>
      <c r="H121" s="13"/>
    </row>
    <row r="122" spans="1:8" x14ac:dyDescent="0.2">
      <c r="A122" s="425" t="s">
        <v>494</v>
      </c>
      <c r="B122" s="425"/>
      <c r="C122" s="425"/>
      <c r="D122" s="425"/>
      <c r="E122" s="108">
        <v>2</v>
      </c>
      <c r="F122" s="13"/>
      <c r="G122" s="109">
        <v>2</v>
      </c>
      <c r="H122" s="13"/>
    </row>
    <row r="123" spans="1:8" x14ac:dyDescent="0.2">
      <c r="A123" s="502" t="s">
        <v>493</v>
      </c>
      <c r="B123" s="502"/>
      <c r="C123" s="502"/>
      <c r="D123" s="502"/>
      <c r="E123" s="108">
        <v>17</v>
      </c>
      <c r="F123" s="13"/>
      <c r="G123" s="109">
        <v>18</v>
      </c>
      <c r="H123" s="13"/>
    </row>
    <row r="124" spans="1:8" x14ac:dyDescent="0.2">
      <c r="A124" s="425" t="s">
        <v>491</v>
      </c>
      <c r="B124" s="425"/>
      <c r="C124" s="425"/>
      <c r="D124" s="425"/>
      <c r="E124" s="108">
        <v>1</v>
      </c>
      <c r="F124" s="13"/>
      <c r="G124" s="109">
        <v>1</v>
      </c>
      <c r="H124" s="13"/>
    </row>
    <row r="125" spans="1:8" x14ac:dyDescent="0.2">
      <c r="A125" s="425" t="s">
        <v>490</v>
      </c>
      <c r="B125" s="425"/>
      <c r="C125" s="425"/>
      <c r="D125" s="425"/>
      <c r="E125" s="108">
        <v>12</v>
      </c>
      <c r="F125" s="13"/>
      <c r="G125" s="109">
        <v>20</v>
      </c>
      <c r="H125" s="13"/>
    </row>
    <row r="126" spans="1:8" x14ac:dyDescent="0.2">
      <c r="A126" s="425" t="s">
        <v>488</v>
      </c>
      <c r="B126" s="425"/>
      <c r="C126" s="425"/>
      <c r="D126" s="425"/>
      <c r="E126" s="108">
        <v>4</v>
      </c>
      <c r="F126" s="13"/>
      <c r="G126" s="109">
        <v>22</v>
      </c>
      <c r="H126" s="13"/>
    </row>
    <row r="127" spans="1:8" x14ac:dyDescent="0.2">
      <c r="A127" s="425" t="s">
        <v>487</v>
      </c>
      <c r="B127" s="425"/>
      <c r="C127" s="425"/>
      <c r="D127" s="425"/>
      <c r="E127" s="108">
        <v>6</v>
      </c>
      <c r="F127" s="13"/>
      <c r="G127" s="109">
        <v>46</v>
      </c>
      <c r="H127" s="13"/>
    </row>
    <row r="128" spans="1:8" x14ac:dyDescent="0.2">
      <c r="A128" s="425" t="s">
        <v>486</v>
      </c>
      <c r="B128" s="425"/>
      <c r="C128" s="425"/>
      <c r="D128" s="425"/>
      <c r="E128" s="108">
        <v>13</v>
      </c>
      <c r="F128" s="13"/>
      <c r="G128" s="109">
        <v>14</v>
      </c>
      <c r="H128" s="13"/>
    </row>
    <row r="129" spans="1:8" x14ac:dyDescent="0.2">
      <c r="A129" s="425" t="s">
        <v>485</v>
      </c>
      <c r="B129" s="425"/>
      <c r="C129" s="425"/>
      <c r="D129" s="425"/>
      <c r="E129" s="108">
        <v>3</v>
      </c>
      <c r="F129" s="13"/>
      <c r="G129" s="109">
        <v>17</v>
      </c>
      <c r="H129" s="13"/>
    </row>
    <row r="130" spans="1:8" x14ac:dyDescent="0.2">
      <c r="A130" s="425" t="s">
        <v>484</v>
      </c>
      <c r="B130" s="425"/>
      <c r="C130" s="425"/>
      <c r="D130" s="425"/>
      <c r="E130" s="108">
        <v>8</v>
      </c>
      <c r="F130" s="13"/>
      <c r="G130" s="109">
        <v>9</v>
      </c>
      <c r="H130" s="13"/>
    </row>
    <row r="131" spans="1:8" ht="11.25" customHeight="1" x14ac:dyDescent="0.2">
      <c r="A131" s="425" t="s">
        <v>483</v>
      </c>
      <c r="B131" s="425"/>
      <c r="C131" s="425"/>
      <c r="D131" s="425"/>
      <c r="E131" s="108">
        <v>8</v>
      </c>
      <c r="F131" s="13"/>
      <c r="G131" s="109">
        <v>24</v>
      </c>
      <c r="H131" s="13"/>
    </row>
    <row r="132" spans="1:8" x14ac:dyDescent="0.2">
      <c r="A132" s="425" t="s">
        <v>482</v>
      </c>
      <c r="B132" s="425"/>
      <c r="C132" s="425"/>
      <c r="D132" s="425"/>
      <c r="E132" s="108">
        <v>15</v>
      </c>
      <c r="F132" s="13"/>
      <c r="G132" s="109">
        <v>34</v>
      </c>
      <c r="H132" s="13"/>
    </row>
    <row r="133" spans="1:8" x14ac:dyDescent="0.2">
      <c r="A133" s="425" t="s">
        <v>481</v>
      </c>
      <c r="B133" s="425"/>
      <c r="C133" s="425"/>
      <c r="D133" s="425"/>
      <c r="E133" s="108">
        <v>0</v>
      </c>
      <c r="F133" s="13"/>
      <c r="G133" s="109">
        <v>7</v>
      </c>
      <c r="H133" s="13"/>
    </row>
    <row r="134" spans="1:8" x14ac:dyDescent="0.2">
      <c r="A134" s="425" t="s">
        <v>480</v>
      </c>
      <c r="B134" s="425"/>
      <c r="C134" s="425"/>
      <c r="D134" s="425"/>
      <c r="E134" s="108">
        <v>0</v>
      </c>
      <c r="F134" s="13"/>
      <c r="G134" s="109">
        <v>2</v>
      </c>
      <c r="H134" s="13"/>
    </row>
    <row r="135" spans="1:8" x14ac:dyDescent="0.2">
      <c r="A135" s="425" t="s">
        <v>479</v>
      </c>
      <c r="B135" s="425"/>
      <c r="C135" s="425"/>
      <c r="D135" s="425"/>
      <c r="E135" s="108">
        <v>7</v>
      </c>
      <c r="F135" s="13"/>
      <c r="G135" s="109">
        <v>15</v>
      </c>
      <c r="H135" s="13"/>
    </row>
    <row r="136" spans="1:8" x14ac:dyDescent="0.2">
      <c r="A136" s="425" t="s">
        <v>478</v>
      </c>
      <c r="B136" s="425"/>
      <c r="C136" s="425"/>
      <c r="D136" s="425"/>
      <c r="E136" s="108">
        <v>2</v>
      </c>
      <c r="F136" s="13"/>
      <c r="G136" s="109">
        <v>5</v>
      </c>
      <c r="H136" s="13"/>
    </row>
    <row r="137" spans="1:8" x14ac:dyDescent="0.2">
      <c r="A137" s="425" t="s">
        <v>477</v>
      </c>
      <c r="B137" s="425"/>
      <c r="C137" s="425"/>
      <c r="D137" s="425"/>
      <c r="E137" s="108">
        <v>0</v>
      </c>
      <c r="F137" s="13"/>
      <c r="G137" s="109">
        <v>3</v>
      </c>
      <c r="H137" s="13"/>
    </row>
    <row r="138" spans="1:8" x14ac:dyDescent="0.2">
      <c r="A138" s="425" t="s">
        <v>475</v>
      </c>
      <c r="B138" s="425"/>
      <c r="C138" s="425"/>
      <c r="D138" s="425"/>
      <c r="E138" s="108">
        <v>2</v>
      </c>
      <c r="F138" s="13"/>
      <c r="G138" s="109">
        <v>7</v>
      </c>
      <c r="H138" s="13"/>
    </row>
    <row r="139" spans="1:8" x14ac:dyDescent="0.2">
      <c r="A139" s="425" t="s">
        <v>697</v>
      </c>
      <c r="B139" s="425"/>
      <c r="C139" s="425"/>
      <c r="D139" s="425"/>
      <c r="E139" s="108">
        <v>3</v>
      </c>
      <c r="F139" s="13"/>
      <c r="G139" s="109">
        <v>5</v>
      </c>
      <c r="H139" s="13"/>
    </row>
    <row r="140" spans="1:8" x14ac:dyDescent="0.2">
      <c r="A140" s="425" t="s">
        <v>474</v>
      </c>
      <c r="B140" s="425"/>
      <c r="C140" s="425"/>
      <c r="D140" s="425"/>
      <c r="E140" s="108">
        <v>39</v>
      </c>
      <c r="F140" s="13"/>
      <c r="G140" s="109">
        <v>56</v>
      </c>
      <c r="H140" s="13"/>
    </row>
    <row r="141" spans="1:8" x14ac:dyDescent="0.2">
      <c r="A141" s="425" t="s">
        <v>473</v>
      </c>
      <c r="B141" s="425"/>
      <c r="C141" s="425"/>
      <c r="D141" s="425"/>
      <c r="E141" s="108">
        <v>28</v>
      </c>
      <c r="F141" s="13"/>
      <c r="G141" s="109">
        <v>36</v>
      </c>
      <c r="H141" s="13"/>
    </row>
    <row r="142" spans="1:8" x14ac:dyDescent="0.2">
      <c r="A142" s="425" t="s">
        <v>472</v>
      </c>
      <c r="B142" s="425"/>
      <c r="C142" s="425"/>
      <c r="D142" s="425"/>
      <c r="E142" s="108">
        <v>5</v>
      </c>
      <c r="F142" s="13"/>
      <c r="G142" s="109">
        <v>20</v>
      </c>
      <c r="H142" s="13"/>
    </row>
    <row r="143" spans="1:8" x14ac:dyDescent="0.2">
      <c r="A143" s="425" t="s">
        <v>471</v>
      </c>
      <c r="B143" s="425"/>
      <c r="C143" s="425"/>
      <c r="D143" s="425"/>
      <c r="E143" s="108">
        <v>7</v>
      </c>
      <c r="F143" s="13"/>
      <c r="G143" s="109">
        <v>11</v>
      </c>
      <c r="H143" s="13"/>
    </row>
    <row r="144" spans="1:8" x14ac:dyDescent="0.2">
      <c r="A144" s="425" t="s">
        <v>470</v>
      </c>
      <c r="B144" s="425"/>
      <c r="C144" s="425"/>
      <c r="D144" s="425"/>
      <c r="E144" s="108">
        <v>40</v>
      </c>
      <c r="F144" s="13"/>
      <c r="G144" s="109">
        <v>51</v>
      </c>
      <c r="H144" s="13"/>
    </row>
    <row r="145" spans="1:8" x14ac:dyDescent="0.2">
      <c r="A145" s="425" t="s">
        <v>469</v>
      </c>
      <c r="B145" s="425"/>
      <c r="C145" s="425"/>
      <c r="D145" s="425"/>
      <c r="E145" s="108">
        <v>1</v>
      </c>
      <c r="F145" s="13"/>
      <c r="G145" s="109">
        <v>6</v>
      </c>
      <c r="H145" s="13"/>
    </row>
    <row r="146" spans="1:8" x14ac:dyDescent="0.2">
      <c r="A146" s="425" t="s">
        <v>698</v>
      </c>
      <c r="B146" s="425"/>
      <c r="C146" s="425"/>
      <c r="D146" s="425"/>
      <c r="E146" s="108">
        <v>0</v>
      </c>
      <c r="F146" s="13"/>
      <c r="G146" s="109">
        <v>4</v>
      </c>
      <c r="H146" s="13"/>
    </row>
    <row r="147" spans="1:8" x14ac:dyDescent="0.2">
      <c r="A147" s="425" t="s">
        <v>468</v>
      </c>
      <c r="B147" s="425"/>
      <c r="C147" s="425"/>
      <c r="D147" s="425"/>
      <c r="E147" s="108">
        <v>1</v>
      </c>
      <c r="F147" s="13"/>
      <c r="G147" s="109">
        <v>2</v>
      </c>
      <c r="H147" s="13"/>
    </row>
    <row r="148" spans="1:8" x14ac:dyDescent="0.2">
      <c r="A148" s="425" t="s">
        <v>699</v>
      </c>
      <c r="B148" s="425"/>
      <c r="C148" s="425"/>
      <c r="D148" s="425"/>
      <c r="E148" s="108">
        <v>5</v>
      </c>
      <c r="F148" s="13"/>
      <c r="G148" s="109">
        <v>9</v>
      </c>
      <c r="H148" s="13"/>
    </row>
    <row r="149" spans="1:8" x14ac:dyDescent="0.2">
      <c r="A149" s="425" t="s">
        <v>467</v>
      </c>
      <c r="B149" s="425"/>
      <c r="C149" s="425"/>
      <c r="D149" s="425"/>
      <c r="E149" s="108">
        <v>18</v>
      </c>
      <c r="F149" s="13"/>
      <c r="G149" s="109">
        <v>33</v>
      </c>
      <c r="H149" s="13"/>
    </row>
    <row r="150" spans="1:8" x14ac:dyDescent="0.2">
      <c r="A150" s="425" t="s">
        <v>466</v>
      </c>
      <c r="B150" s="425"/>
      <c r="C150" s="425"/>
      <c r="D150" s="425"/>
      <c r="E150" s="108">
        <v>9</v>
      </c>
      <c r="F150" s="13"/>
      <c r="G150" s="109">
        <v>16</v>
      </c>
      <c r="H150" s="13"/>
    </row>
    <row r="151" spans="1:8" x14ac:dyDescent="0.2">
      <c r="A151" s="425" t="s">
        <v>465</v>
      </c>
      <c r="B151" s="425"/>
      <c r="C151" s="425"/>
      <c r="D151" s="425"/>
      <c r="E151" s="108">
        <v>3</v>
      </c>
      <c r="F151" s="13"/>
      <c r="G151" s="109">
        <v>6</v>
      </c>
      <c r="H151" s="13"/>
    </row>
    <row r="152" spans="1:8" x14ac:dyDescent="0.2">
      <c r="A152" s="425" t="s">
        <v>464</v>
      </c>
      <c r="B152" s="425"/>
      <c r="C152" s="425"/>
      <c r="D152" s="425"/>
      <c r="E152" s="108">
        <v>5</v>
      </c>
      <c r="F152" s="13"/>
      <c r="G152" s="109">
        <v>15</v>
      </c>
      <c r="H152" s="13"/>
    </row>
    <row r="153" spans="1:8" x14ac:dyDescent="0.2">
      <c r="A153" s="425" t="s">
        <v>463</v>
      </c>
      <c r="B153" s="425"/>
      <c r="C153" s="425"/>
      <c r="D153" s="425"/>
      <c r="E153" s="108">
        <v>1</v>
      </c>
      <c r="F153" s="13"/>
      <c r="G153" s="109">
        <v>6</v>
      </c>
      <c r="H153" s="13"/>
    </row>
    <row r="154" spans="1:8" x14ac:dyDescent="0.2">
      <c r="A154" s="425" t="s">
        <v>462</v>
      </c>
      <c r="B154" s="425"/>
      <c r="C154" s="425"/>
      <c r="D154" s="425"/>
      <c r="E154" s="108">
        <v>4</v>
      </c>
      <c r="F154" s="13"/>
      <c r="G154" s="109">
        <v>6</v>
      </c>
      <c r="H154" s="13"/>
    </row>
    <row r="155" spans="1:8" x14ac:dyDescent="0.2">
      <c r="A155" s="425" t="s">
        <v>461</v>
      </c>
      <c r="B155" s="425"/>
      <c r="C155" s="425"/>
      <c r="D155" s="425"/>
      <c r="E155" s="108">
        <v>6</v>
      </c>
      <c r="F155" s="13"/>
      <c r="G155" s="109">
        <v>28</v>
      </c>
      <c r="H155" s="13"/>
    </row>
    <row r="156" spans="1:8" x14ac:dyDescent="0.2">
      <c r="A156" s="425" t="s">
        <v>460</v>
      </c>
      <c r="B156" s="425"/>
      <c r="C156" s="425"/>
      <c r="D156" s="425"/>
      <c r="E156" s="108">
        <v>43</v>
      </c>
      <c r="F156" s="13"/>
      <c r="G156" s="109">
        <v>114</v>
      </c>
      <c r="H156" s="13"/>
    </row>
    <row r="157" spans="1:8" x14ac:dyDescent="0.2">
      <c r="A157" s="425" t="s">
        <v>459</v>
      </c>
      <c r="B157" s="425"/>
      <c r="C157" s="425"/>
      <c r="D157" s="425"/>
      <c r="E157" s="108">
        <v>0</v>
      </c>
      <c r="F157" s="13"/>
      <c r="G157" s="109">
        <v>12</v>
      </c>
      <c r="H157" s="13"/>
    </row>
    <row r="158" spans="1:8" x14ac:dyDescent="0.2">
      <c r="A158" s="425" t="s">
        <v>700</v>
      </c>
      <c r="B158" s="425"/>
      <c r="C158" s="425"/>
      <c r="D158" s="425"/>
      <c r="E158" s="108">
        <v>3</v>
      </c>
      <c r="F158" s="13"/>
      <c r="G158" s="109">
        <v>14</v>
      </c>
      <c r="H158" s="13"/>
    </row>
    <row r="159" spans="1:8" x14ac:dyDescent="0.2">
      <c r="A159" s="425" t="s">
        <v>458</v>
      </c>
      <c r="B159" s="425"/>
      <c r="C159" s="425"/>
      <c r="D159" s="425"/>
      <c r="E159" s="108">
        <v>1</v>
      </c>
      <c r="F159" s="13"/>
      <c r="G159" s="109">
        <v>7</v>
      </c>
      <c r="H159" s="13"/>
    </row>
    <row r="160" spans="1:8" x14ac:dyDescent="0.2">
      <c r="A160" s="425" t="s">
        <v>701</v>
      </c>
      <c r="B160" s="425"/>
      <c r="C160" s="425"/>
      <c r="D160" s="425"/>
      <c r="E160" s="108">
        <v>20</v>
      </c>
      <c r="F160" s="13"/>
      <c r="G160" s="109">
        <v>23</v>
      </c>
      <c r="H160" s="13"/>
    </row>
    <row r="161" spans="1:8" x14ac:dyDescent="0.2">
      <c r="A161" s="425" t="s">
        <v>457</v>
      </c>
      <c r="B161" s="425"/>
      <c r="C161" s="425"/>
      <c r="D161" s="425"/>
      <c r="E161" s="108">
        <v>8</v>
      </c>
      <c r="F161" s="13"/>
      <c r="G161" s="109">
        <v>41</v>
      </c>
      <c r="H161" s="13"/>
    </row>
    <row r="162" spans="1:8" x14ac:dyDescent="0.2">
      <c r="A162" s="425" t="s">
        <v>456</v>
      </c>
      <c r="B162" s="425"/>
      <c r="C162" s="425"/>
      <c r="D162" s="425"/>
      <c r="E162" s="108">
        <v>1</v>
      </c>
      <c r="F162" s="13"/>
      <c r="G162" s="109">
        <v>7</v>
      </c>
      <c r="H162" s="13"/>
    </row>
    <row r="163" spans="1:8" x14ac:dyDescent="0.2">
      <c r="A163" s="425" t="s">
        <v>702</v>
      </c>
      <c r="B163" s="425"/>
      <c r="C163" s="425"/>
      <c r="D163" s="425"/>
      <c r="E163" s="108">
        <v>7</v>
      </c>
      <c r="F163" s="13"/>
      <c r="G163" s="109">
        <v>13</v>
      </c>
      <c r="H163" s="13"/>
    </row>
    <row r="164" spans="1:8" x14ac:dyDescent="0.2">
      <c r="A164" s="425" t="s">
        <v>455</v>
      </c>
      <c r="B164" s="425"/>
      <c r="C164" s="425"/>
      <c r="D164" s="425"/>
      <c r="E164" s="108">
        <v>4</v>
      </c>
      <c r="F164" s="13"/>
      <c r="G164" s="109">
        <v>6</v>
      </c>
      <c r="H164" s="13"/>
    </row>
    <row r="165" spans="1:8" x14ac:dyDescent="0.2">
      <c r="A165" s="425" t="s">
        <v>454</v>
      </c>
      <c r="B165" s="425"/>
      <c r="C165" s="425"/>
      <c r="D165" s="425"/>
      <c r="E165" s="108">
        <v>2</v>
      </c>
      <c r="F165" s="13"/>
      <c r="G165" s="109">
        <v>5</v>
      </c>
      <c r="H165" s="13"/>
    </row>
    <row r="166" spans="1:8" x14ac:dyDescent="0.2">
      <c r="A166" s="425" t="s">
        <v>453</v>
      </c>
      <c r="B166" s="425"/>
      <c r="C166" s="425"/>
      <c r="D166" s="425"/>
      <c r="E166" s="108">
        <v>1</v>
      </c>
      <c r="F166" s="13"/>
      <c r="G166" s="109">
        <v>3</v>
      </c>
      <c r="H166" s="13"/>
    </row>
    <row r="167" spans="1:8" x14ac:dyDescent="0.2">
      <c r="A167" s="425" t="s">
        <v>452</v>
      </c>
      <c r="B167" s="425"/>
      <c r="C167" s="425"/>
      <c r="D167" s="425"/>
      <c r="E167" s="108">
        <v>5</v>
      </c>
      <c r="F167" s="13"/>
      <c r="G167" s="109">
        <v>7</v>
      </c>
      <c r="H167" s="13"/>
    </row>
    <row r="168" spans="1:8" x14ac:dyDescent="0.2">
      <c r="A168" s="425" t="s">
        <v>451</v>
      </c>
      <c r="B168" s="425"/>
      <c r="C168" s="425"/>
      <c r="D168" s="425"/>
      <c r="E168" s="108">
        <v>10</v>
      </c>
      <c r="F168" s="13"/>
      <c r="G168" s="109">
        <v>15</v>
      </c>
      <c r="H168" s="13"/>
    </row>
    <row r="169" spans="1:8" x14ac:dyDescent="0.2">
      <c r="A169" s="425" t="s">
        <v>450</v>
      </c>
      <c r="B169" s="425"/>
      <c r="C169" s="425"/>
      <c r="D169" s="425"/>
      <c r="E169" s="108">
        <v>16</v>
      </c>
      <c r="F169" s="13"/>
      <c r="G169" s="109">
        <v>20</v>
      </c>
      <c r="H169" s="13"/>
    </row>
    <row r="170" spans="1:8" x14ac:dyDescent="0.2">
      <c r="A170" s="425" t="s">
        <v>449</v>
      </c>
      <c r="B170" s="425"/>
      <c r="C170" s="425"/>
      <c r="D170" s="425"/>
      <c r="E170" s="108">
        <v>54</v>
      </c>
      <c r="F170" s="13"/>
      <c r="G170" s="109">
        <v>55</v>
      </c>
      <c r="H170" s="13"/>
    </row>
    <row r="171" spans="1:8" x14ac:dyDescent="0.2">
      <c r="A171" s="425" t="s">
        <v>448</v>
      </c>
      <c r="B171" s="425"/>
      <c r="C171" s="425"/>
      <c r="D171" s="425"/>
      <c r="E171" s="108">
        <v>29</v>
      </c>
      <c r="F171" s="13"/>
      <c r="G171" s="109">
        <v>32</v>
      </c>
      <c r="H171" s="13"/>
    </row>
    <row r="172" spans="1:8" x14ac:dyDescent="0.2">
      <c r="A172" s="425" t="s">
        <v>447</v>
      </c>
      <c r="B172" s="425"/>
      <c r="C172" s="425"/>
      <c r="D172" s="425"/>
      <c r="E172" s="108">
        <v>9</v>
      </c>
      <c r="F172" s="13"/>
      <c r="G172" s="109">
        <v>59</v>
      </c>
      <c r="H172" s="13"/>
    </row>
    <row r="173" spans="1:8" x14ac:dyDescent="0.2">
      <c r="A173" s="425" t="s">
        <v>446</v>
      </c>
      <c r="B173" s="425"/>
      <c r="C173" s="425"/>
      <c r="D173" s="425"/>
      <c r="E173" s="108">
        <v>0</v>
      </c>
      <c r="F173" s="13"/>
      <c r="G173" s="109">
        <v>15</v>
      </c>
      <c r="H173" s="13"/>
    </row>
    <row r="174" spans="1:8" x14ac:dyDescent="0.2">
      <c r="A174" s="425" t="s">
        <v>637</v>
      </c>
      <c r="B174" s="425"/>
      <c r="C174" s="425"/>
      <c r="D174" s="425"/>
      <c r="E174" s="108">
        <v>1</v>
      </c>
      <c r="F174" s="13"/>
      <c r="G174" s="109">
        <v>4</v>
      </c>
      <c r="H174" s="13"/>
    </row>
    <row r="175" spans="1:8" x14ac:dyDescent="0.2">
      <c r="A175" s="425" t="s">
        <v>445</v>
      </c>
      <c r="B175" s="425"/>
      <c r="C175" s="425"/>
      <c r="D175" s="425"/>
      <c r="E175" s="108">
        <v>7</v>
      </c>
      <c r="F175" s="13"/>
      <c r="G175" s="109">
        <v>29</v>
      </c>
      <c r="H175" s="13"/>
    </row>
    <row r="176" spans="1:8" x14ac:dyDescent="0.2">
      <c r="A176" s="425" t="s">
        <v>444</v>
      </c>
      <c r="B176" s="425"/>
      <c r="C176" s="425"/>
      <c r="D176" s="425"/>
      <c r="E176" s="108">
        <v>3</v>
      </c>
      <c r="F176" s="13"/>
      <c r="G176" s="109">
        <v>15</v>
      </c>
      <c r="H176" s="13"/>
    </row>
    <row r="177" spans="1:8" x14ac:dyDescent="0.2">
      <c r="A177" s="425" t="s">
        <v>705</v>
      </c>
      <c r="B177" s="425"/>
      <c r="C177" s="425"/>
      <c r="D177" s="425"/>
      <c r="E177" s="108">
        <v>3</v>
      </c>
      <c r="F177" s="13"/>
      <c r="G177" s="109">
        <v>4</v>
      </c>
      <c r="H177" s="13"/>
    </row>
    <row r="178" spans="1:8" x14ac:dyDescent="0.2">
      <c r="A178" s="425" t="s">
        <v>443</v>
      </c>
      <c r="B178" s="425"/>
      <c r="C178" s="425"/>
      <c r="D178" s="425"/>
      <c r="E178" s="108">
        <v>26</v>
      </c>
      <c r="F178" s="13"/>
      <c r="G178" s="109">
        <v>51</v>
      </c>
      <c r="H178" s="13"/>
    </row>
    <row r="179" spans="1:8" x14ac:dyDescent="0.2">
      <c r="A179" s="425" t="s">
        <v>442</v>
      </c>
      <c r="B179" s="425"/>
      <c r="C179" s="425"/>
      <c r="D179" s="425"/>
      <c r="E179" s="108">
        <v>1</v>
      </c>
      <c r="F179" s="13"/>
      <c r="G179" s="109">
        <v>4</v>
      </c>
      <c r="H179" s="13"/>
    </row>
    <row r="180" spans="1:8" x14ac:dyDescent="0.2">
      <c r="A180" s="425" t="s">
        <v>441</v>
      </c>
      <c r="B180" s="425"/>
      <c r="C180" s="425"/>
      <c r="D180" s="425"/>
      <c r="E180" s="108">
        <v>8</v>
      </c>
      <c r="F180" s="13"/>
      <c r="G180" s="109">
        <v>19</v>
      </c>
      <c r="H180" s="13"/>
    </row>
    <row r="181" spans="1:8" x14ac:dyDescent="0.2">
      <c r="A181" s="425" t="s">
        <v>440</v>
      </c>
      <c r="B181" s="425"/>
      <c r="C181" s="425"/>
      <c r="D181" s="425"/>
      <c r="E181" s="108">
        <v>2</v>
      </c>
      <c r="F181" s="13"/>
      <c r="G181" s="108">
        <v>19</v>
      </c>
      <c r="H181" s="13"/>
    </row>
    <row r="182" spans="1:8" x14ac:dyDescent="0.2">
      <c r="A182" s="425" t="s">
        <v>439</v>
      </c>
      <c r="B182" s="425"/>
      <c r="C182" s="425"/>
      <c r="D182" s="425"/>
      <c r="E182" s="108">
        <v>6</v>
      </c>
      <c r="F182" s="13"/>
      <c r="G182" s="108">
        <v>11</v>
      </c>
      <c r="H182" s="13"/>
    </row>
    <row r="183" spans="1:8" x14ac:dyDescent="0.2">
      <c r="A183" s="502" t="s">
        <v>438</v>
      </c>
      <c r="B183" s="502"/>
      <c r="C183" s="502"/>
      <c r="D183" s="502"/>
      <c r="E183" s="108">
        <v>0</v>
      </c>
      <c r="F183" s="13"/>
      <c r="G183" s="108">
        <v>1</v>
      </c>
      <c r="H183" s="13"/>
    </row>
    <row r="184" spans="1:8" x14ac:dyDescent="0.2">
      <c r="A184" s="425" t="s">
        <v>707</v>
      </c>
      <c r="B184" s="425"/>
      <c r="C184" s="425"/>
      <c r="D184" s="425"/>
      <c r="E184" s="108">
        <v>0</v>
      </c>
      <c r="F184" s="13"/>
      <c r="G184" s="108">
        <v>7</v>
      </c>
      <c r="H184" s="13"/>
    </row>
    <row r="185" spans="1:8" x14ac:dyDescent="0.2">
      <c r="A185" s="425" t="s">
        <v>437</v>
      </c>
      <c r="B185" s="425"/>
      <c r="C185" s="425"/>
      <c r="D185" s="425"/>
      <c r="E185" s="108">
        <v>16</v>
      </c>
      <c r="F185" s="13"/>
      <c r="G185" s="108">
        <v>16</v>
      </c>
      <c r="H185" s="13"/>
    </row>
    <row r="186" spans="1:8" x14ac:dyDescent="0.2">
      <c r="A186" s="425" t="s">
        <v>436</v>
      </c>
      <c r="B186" s="425"/>
      <c r="C186" s="425"/>
      <c r="D186" s="425"/>
      <c r="E186" s="108">
        <v>19</v>
      </c>
      <c r="F186" s="13"/>
      <c r="G186" s="108">
        <v>40</v>
      </c>
      <c r="H186" s="13"/>
    </row>
    <row r="187" spans="1:8" x14ac:dyDescent="0.2">
      <c r="A187" s="425" t="s">
        <v>435</v>
      </c>
      <c r="B187" s="425"/>
      <c r="C187" s="425"/>
      <c r="D187" s="425"/>
      <c r="E187" s="108">
        <v>20</v>
      </c>
      <c r="F187" s="13"/>
      <c r="G187" s="108">
        <v>50</v>
      </c>
      <c r="H187" s="13"/>
    </row>
    <row r="188" spans="1:8" x14ac:dyDescent="0.2">
      <c r="A188" s="425" t="s">
        <v>434</v>
      </c>
      <c r="B188" s="425"/>
      <c r="C188" s="425"/>
      <c r="D188" s="425"/>
      <c r="E188" s="108">
        <v>2</v>
      </c>
      <c r="F188" s="13"/>
      <c r="G188" s="108">
        <v>7</v>
      </c>
      <c r="H188" s="13"/>
    </row>
    <row r="189" spans="1:8" x14ac:dyDescent="0.2">
      <c r="A189" s="425" t="s">
        <v>433</v>
      </c>
      <c r="B189" s="425"/>
      <c r="C189" s="425"/>
      <c r="D189" s="425"/>
      <c r="E189" s="108">
        <v>18</v>
      </c>
      <c r="F189" s="13"/>
      <c r="G189" s="108">
        <v>32</v>
      </c>
      <c r="H189" s="13"/>
    </row>
    <row r="190" spans="1:8" ht="11.25" customHeight="1" x14ac:dyDescent="0.2">
      <c r="A190" s="425" t="s">
        <v>432</v>
      </c>
      <c r="B190" s="425"/>
      <c r="C190" s="425"/>
      <c r="D190" s="425"/>
      <c r="E190" s="108">
        <v>2</v>
      </c>
      <c r="F190" s="13"/>
      <c r="G190" s="108">
        <v>9</v>
      </c>
      <c r="H190" s="13"/>
    </row>
    <row r="191" spans="1:8" x14ac:dyDescent="0.2">
      <c r="A191" s="425" t="s">
        <v>431</v>
      </c>
      <c r="B191" s="425"/>
      <c r="C191" s="425"/>
      <c r="D191" s="425"/>
      <c r="E191" s="108">
        <v>3</v>
      </c>
      <c r="F191" s="13"/>
      <c r="G191" s="108">
        <v>6</v>
      </c>
      <c r="H191" s="13"/>
    </row>
    <row r="192" spans="1:8" x14ac:dyDescent="0.2">
      <c r="A192" s="425" t="s">
        <v>430</v>
      </c>
      <c r="B192" s="425"/>
      <c r="C192" s="425"/>
      <c r="D192" s="425"/>
      <c r="E192" s="108">
        <v>3</v>
      </c>
      <c r="F192" s="13"/>
      <c r="G192" s="108">
        <v>7</v>
      </c>
      <c r="H192" s="13"/>
    </row>
    <row r="193" spans="1:8" x14ac:dyDescent="0.2">
      <c r="A193" s="425" t="s">
        <v>429</v>
      </c>
      <c r="B193" s="425"/>
      <c r="C193" s="425"/>
      <c r="D193" s="425"/>
      <c r="E193" s="108">
        <v>0</v>
      </c>
      <c r="F193" s="13"/>
      <c r="G193" s="108">
        <v>7</v>
      </c>
      <c r="H193" s="13"/>
    </row>
    <row r="194" spans="1:8" x14ac:dyDescent="0.2">
      <c r="A194" s="425" t="s">
        <v>428</v>
      </c>
      <c r="B194" s="425"/>
      <c r="C194" s="425"/>
      <c r="D194" s="425"/>
      <c r="E194" s="108">
        <v>4</v>
      </c>
      <c r="F194" s="13"/>
      <c r="G194" s="108">
        <v>9</v>
      </c>
      <c r="H194" s="13"/>
    </row>
    <row r="195" spans="1:8" x14ac:dyDescent="0.2">
      <c r="A195" s="425" t="s">
        <v>709</v>
      </c>
      <c r="B195" s="425"/>
      <c r="C195" s="425"/>
      <c r="D195" s="425"/>
      <c r="E195" s="108">
        <v>3</v>
      </c>
      <c r="F195" s="13"/>
      <c r="G195" s="108">
        <v>4</v>
      </c>
      <c r="H195" s="13"/>
    </row>
    <row r="196" spans="1:8" x14ac:dyDescent="0.2">
      <c r="A196" s="425" t="s">
        <v>427</v>
      </c>
      <c r="B196" s="425"/>
      <c r="C196" s="425"/>
      <c r="D196" s="425"/>
      <c r="E196" s="108">
        <v>6</v>
      </c>
      <c r="F196" s="13"/>
      <c r="G196" s="108">
        <v>9</v>
      </c>
      <c r="H196" s="13"/>
    </row>
    <row r="197" spans="1:8" x14ac:dyDescent="0.2">
      <c r="A197" s="425" t="s">
        <v>426</v>
      </c>
      <c r="B197" s="425"/>
      <c r="C197" s="425"/>
      <c r="D197" s="425"/>
      <c r="E197" s="108">
        <v>1</v>
      </c>
      <c r="F197" s="13"/>
      <c r="G197" s="108">
        <v>8</v>
      </c>
      <c r="H197" s="13"/>
    </row>
    <row r="198" spans="1:8" x14ac:dyDescent="0.2">
      <c r="A198" s="425" t="s">
        <v>425</v>
      </c>
      <c r="B198" s="425"/>
      <c r="C198" s="425"/>
      <c r="D198" s="425"/>
      <c r="E198" s="108">
        <v>1</v>
      </c>
      <c r="F198" s="13"/>
      <c r="G198" s="108">
        <v>15</v>
      </c>
      <c r="H198" s="13"/>
    </row>
    <row r="199" spans="1:8" x14ac:dyDescent="0.2">
      <c r="A199" s="425" t="s">
        <v>424</v>
      </c>
      <c r="B199" s="425"/>
      <c r="C199" s="425"/>
      <c r="D199" s="425"/>
      <c r="E199" s="108">
        <v>9</v>
      </c>
      <c r="F199" s="13"/>
      <c r="G199" s="108">
        <v>11</v>
      </c>
      <c r="H199" s="13"/>
    </row>
    <row r="200" spans="1:8" x14ac:dyDescent="0.2">
      <c r="A200" s="425" t="s">
        <v>423</v>
      </c>
      <c r="B200" s="425"/>
      <c r="C200" s="425"/>
      <c r="D200" s="425"/>
      <c r="E200" s="108">
        <v>13</v>
      </c>
      <c r="F200" s="13"/>
      <c r="G200" s="108">
        <v>17</v>
      </c>
      <c r="H200" s="13"/>
    </row>
    <row r="201" spans="1:8" x14ac:dyDescent="0.2">
      <c r="A201" s="425" t="s">
        <v>422</v>
      </c>
      <c r="B201" s="425"/>
      <c r="C201" s="425"/>
      <c r="D201" s="425"/>
      <c r="E201" s="108">
        <v>31</v>
      </c>
      <c r="F201" s="13"/>
      <c r="G201" s="108">
        <v>32</v>
      </c>
      <c r="H201" s="13"/>
    </row>
    <row r="202" spans="1:8" ht="22.5" customHeight="1" x14ac:dyDescent="0.2">
      <c r="A202" s="499" t="s">
        <v>421</v>
      </c>
      <c r="B202" s="499"/>
      <c r="C202" s="499"/>
      <c r="D202" s="499"/>
      <c r="E202" s="366">
        <v>0</v>
      </c>
      <c r="F202" s="323"/>
      <c r="G202" s="366">
        <v>19</v>
      </c>
      <c r="H202" s="323"/>
    </row>
    <row r="203" spans="1:8" x14ac:dyDescent="0.2">
      <c r="A203" s="425" t="s">
        <v>420</v>
      </c>
      <c r="B203" s="425"/>
      <c r="C203" s="425"/>
      <c r="D203" s="425"/>
      <c r="E203" s="108">
        <v>0</v>
      </c>
      <c r="F203" s="13"/>
      <c r="G203" s="108">
        <v>13</v>
      </c>
      <c r="H203" s="13"/>
    </row>
    <row r="204" spans="1:8" ht="17.25" customHeight="1" x14ac:dyDescent="0.2">
      <c r="A204" s="399"/>
      <c r="B204" s="399"/>
      <c r="C204" s="399"/>
      <c r="D204" s="399"/>
      <c r="E204" s="14"/>
      <c r="F204" s="14"/>
      <c r="G204" s="14"/>
      <c r="H204" s="14"/>
    </row>
    <row r="205" spans="1:8" ht="11.25" customHeight="1" x14ac:dyDescent="0.2">
      <c r="A205" s="13"/>
      <c r="B205" s="13"/>
      <c r="C205" s="13"/>
      <c r="D205" s="13"/>
      <c r="E205" s="13"/>
      <c r="F205" s="13"/>
      <c r="G205" s="13"/>
      <c r="H205" s="8"/>
    </row>
    <row r="206" spans="1:8" x14ac:dyDescent="0.2">
      <c r="A206" s="416" t="s">
        <v>9</v>
      </c>
      <c r="B206" s="416"/>
      <c r="C206" s="16"/>
      <c r="D206" s="504" t="s">
        <v>710</v>
      </c>
      <c r="E206" s="505"/>
      <c r="F206" s="505"/>
      <c r="G206" s="505"/>
      <c r="H206" s="505"/>
    </row>
    <row r="207" spans="1:8" x14ac:dyDescent="0.2">
      <c r="A207" s="13"/>
      <c r="B207" s="13"/>
      <c r="C207" s="16"/>
      <c r="D207" s="505"/>
      <c r="E207" s="505"/>
      <c r="F207" s="505"/>
      <c r="G207" s="505"/>
      <c r="H207" s="505"/>
    </row>
    <row r="208" spans="1:8" x14ac:dyDescent="0.2">
      <c r="A208" s="16" t="s">
        <v>10</v>
      </c>
      <c r="B208" s="16"/>
      <c r="C208" s="16"/>
      <c r="D208" s="500" t="s">
        <v>62</v>
      </c>
      <c r="E208" s="501"/>
      <c r="F208" s="501"/>
      <c r="G208" s="501"/>
      <c r="H208" s="501"/>
    </row>
    <row r="209" spans="1:8" x14ac:dyDescent="0.2">
      <c r="A209" s="13"/>
      <c r="B209" s="16"/>
      <c r="C209" s="16"/>
      <c r="D209" s="501"/>
      <c r="E209" s="501"/>
      <c r="F209" s="501"/>
      <c r="G209" s="501"/>
      <c r="H209" s="501"/>
    </row>
    <row r="210" spans="1:8" x14ac:dyDescent="0.2">
      <c r="A210" s="16" t="s">
        <v>12</v>
      </c>
      <c r="B210" s="13"/>
      <c r="C210" s="13"/>
      <c r="D210" s="498" t="s">
        <v>711</v>
      </c>
      <c r="E210" s="417"/>
      <c r="F210" s="417"/>
      <c r="G210" s="417"/>
      <c r="H210" s="417"/>
    </row>
    <row r="211" spans="1:8" hidden="1" x14ac:dyDescent="0.2">
      <c r="A211" s="272" t="s">
        <v>1</v>
      </c>
    </row>
  </sheetData>
  <mergeCells count="201">
    <mergeCell ref="D206:H207"/>
    <mergeCell ref="G2:H2"/>
    <mergeCell ref="A9:D9"/>
    <mergeCell ref="A6:D6"/>
    <mergeCell ref="A2:F2"/>
    <mergeCell ref="A3:F3"/>
    <mergeCell ref="A12:D12"/>
    <mergeCell ref="A13:D13"/>
    <mergeCell ref="A14:D14"/>
    <mergeCell ref="A15:D15"/>
    <mergeCell ref="A16:D16"/>
    <mergeCell ref="A17:D17"/>
    <mergeCell ref="A18:D18"/>
    <mergeCell ref="A19:D19"/>
    <mergeCell ref="A20:D20"/>
    <mergeCell ref="A21:D21"/>
    <mergeCell ref="A22:D22"/>
    <mergeCell ref="A23:D23"/>
    <mergeCell ref="A24:D24"/>
    <mergeCell ref="A25:D25"/>
    <mergeCell ref="A26:D26"/>
    <mergeCell ref="A27:D27"/>
    <mergeCell ref="A28:D28"/>
    <mergeCell ref="A29:D29"/>
    <mergeCell ref="A30:D30"/>
    <mergeCell ref="A31:D31"/>
    <mergeCell ref="A32:D32"/>
    <mergeCell ref="A33:D33"/>
    <mergeCell ref="A34:D34"/>
    <mergeCell ref="A35:D35"/>
    <mergeCell ref="A36:D36"/>
    <mergeCell ref="A37:D37"/>
    <mergeCell ref="A38:D38"/>
    <mergeCell ref="A39:D39"/>
    <mergeCell ref="A40:D40"/>
    <mergeCell ref="A41:D41"/>
    <mergeCell ref="A42:D42"/>
    <mergeCell ref="A43:D43"/>
    <mergeCell ref="A44:D44"/>
    <mergeCell ref="A45:D45"/>
    <mergeCell ref="A46:D46"/>
    <mergeCell ref="A47:D47"/>
    <mergeCell ref="A48:D48"/>
    <mergeCell ref="A60:D60"/>
    <mergeCell ref="A49:D49"/>
    <mergeCell ref="A50:D50"/>
    <mergeCell ref="A51:D51"/>
    <mergeCell ref="A52:D52"/>
    <mergeCell ref="A53:D53"/>
    <mergeCell ref="A54:D54"/>
    <mergeCell ref="A61:D61"/>
    <mergeCell ref="A62:D62"/>
    <mergeCell ref="A63:D63"/>
    <mergeCell ref="A64:D64"/>
    <mergeCell ref="A65:D65"/>
    <mergeCell ref="A55:D55"/>
    <mergeCell ref="A56:D56"/>
    <mergeCell ref="A57:D57"/>
    <mergeCell ref="A58:D58"/>
    <mergeCell ref="A59:D59"/>
    <mergeCell ref="A66:D66"/>
    <mergeCell ref="A67:D67"/>
    <mergeCell ref="A68:D68"/>
    <mergeCell ref="A69:D69"/>
    <mergeCell ref="A70:D70"/>
    <mergeCell ref="A71:D71"/>
    <mergeCell ref="A72:D72"/>
    <mergeCell ref="A73:D73"/>
    <mergeCell ref="A74:D74"/>
    <mergeCell ref="A75:D75"/>
    <mergeCell ref="A76:D76"/>
    <mergeCell ref="A77:D77"/>
    <mergeCell ref="A78:D78"/>
    <mergeCell ref="A79:D79"/>
    <mergeCell ref="A80:D80"/>
    <mergeCell ref="A81:D81"/>
    <mergeCell ref="A82:D82"/>
    <mergeCell ref="A83:D83"/>
    <mergeCell ref="A84:D84"/>
    <mergeCell ref="A85:D85"/>
    <mergeCell ref="A86:D86"/>
    <mergeCell ref="A87:D87"/>
    <mergeCell ref="A88:D88"/>
    <mergeCell ref="A89:D89"/>
    <mergeCell ref="A90:D90"/>
    <mergeCell ref="A91:D91"/>
    <mergeCell ref="A92:D92"/>
    <mergeCell ref="A93:D93"/>
    <mergeCell ref="A94:D94"/>
    <mergeCell ref="A95:D95"/>
    <mergeCell ref="A96:D96"/>
    <mergeCell ref="A97:D97"/>
    <mergeCell ref="A98:D98"/>
    <mergeCell ref="A99:D99"/>
    <mergeCell ref="A100:D100"/>
    <mergeCell ref="A101:D101"/>
    <mergeCell ref="A102:D102"/>
    <mergeCell ref="A103:D103"/>
    <mergeCell ref="A104:D104"/>
    <mergeCell ref="A105:D105"/>
    <mergeCell ref="A106:D106"/>
    <mergeCell ref="A108:D108"/>
    <mergeCell ref="A120:D120"/>
    <mergeCell ref="A109:D109"/>
    <mergeCell ref="A110:D110"/>
    <mergeCell ref="A111:D111"/>
    <mergeCell ref="A112:D112"/>
    <mergeCell ref="A113:D113"/>
    <mergeCell ref="A114:D114"/>
    <mergeCell ref="A121:D121"/>
    <mergeCell ref="A122:D122"/>
    <mergeCell ref="A123:D123"/>
    <mergeCell ref="A124:D124"/>
    <mergeCell ref="A125:D125"/>
    <mergeCell ref="A115:D115"/>
    <mergeCell ref="A116:D116"/>
    <mergeCell ref="A117:D117"/>
    <mergeCell ref="A118:D118"/>
    <mergeCell ref="A119:D119"/>
    <mergeCell ref="A126:D126"/>
    <mergeCell ref="A127:D127"/>
    <mergeCell ref="A128:D128"/>
    <mergeCell ref="A129:D129"/>
    <mergeCell ref="A130:D130"/>
    <mergeCell ref="A131:D131"/>
    <mergeCell ref="A132:D132"/>
    <mergeCell ref="A133:D133"/>
    <mergeCell ref="A134:D134"/>
    <mergeCell ref="A135:D135"/>
    <mergeCell ref="A136:D136"/>
    <mergeCell ref="A137:D137"/>
    <mergeCell ref="A138:D138"/>
    <mergeCell ref="A139:D139"/>
    <mergeCell ref="A140:D140"/>
    <mergeCell ref="A141:D141"/>
    <mergeCell ref="A142:D142"/>
    <mergeCell ref="A143:D143"/>
    <mergeCell ref="A144:D144"/>
    <mergeCell ref="A145:D145"/>
    <mergeCell ref="A146:D146"/>
    <mergeCell ref="A147:D147"/>
    <mergeCell ref="A148:D148"/>
    <mergeCell ref="A149:D149"/>
    <mergeCell ref="A150:D150"/>
    <mergeCell ref="A151:D151"/>
    <mergeCell ref="A152:D152"/>
    <mergeCell ref="A153:D153"/>
    <mergeCell ref="A154:D154"/>
    <mergeCell ref="A155:D155"/>
    <mergeCell ref="A156:D156"/>
    <mergeCell ref="A157:D157"/>
    <mergeCell ref="A158:D158"/>
    <mergeCell ref="A159:D159"/>
    <mergeCell ref="A160:D160"/>
    <mergeCell ref="A161:D161"/>
    <mergeCell ref="A162:D162"/>
    <mergeCell ref="A163:D163"/>
    <mergeCell ref="A164:D164"/>
    <mergeCell ref="A165:D165"/>
    <mergeCell ref="A166:D166"/>
    <mergeCell ref="A167:D167"/>
    <mergeCell ref="A168:D168"/>
    <mergeCell ref="A169:D169"/>
    <mergeCell ref="A170:D170"/>
    <mergeCell ref="A171:D171"/>
    <mergeCell ref="A172:D172"/>
    <mergeCell ref="A173:D173"/>
    <mergeCell ref="A174:D174"/>
    <mergeCell ref="A175:D175"/>
    <mergeCell ref="A176:D176"/>
    <mergeCell ref="A177:D177"/>
    <mergeCell ref="A178:D178"/>
    <mergeCell ref="A179:D179"/>
    <mergeCell ref="A180:D180"/>
    <mergeCell ref="A181:D181"/>
    <mergeCell ref="A182:D182"/>
    <mergeCell ref="A183:D183"/>
    <mergeCell ref="A184:D184"/>
    <mergeCell ref="A185:D185"/>
    <mergeCell ref="A186:D186"/>
    <mergeCell ref="A187:D187"/>
    <mergeCell ref="A188:D188"/>
    <mergeCell ref="A189:D189"/>
    <mergeCell ref="A190:D190"/>
    <mergeCell ref="A191:D191"/>
    <mergeCell ref="A192:D192"/>
    <mergeCell ref="A193:D193"/>
    <mergeCell ref="A194:D194"/>
    <mergeCell ref="A195:D195"/>
    <mergeCell ref="A196:D196"/>
    <mergeCell ref="A197:D197"/>
    <mergeCell ref="A198:D198"/>
    <mergeCell ref="A199:D199"/>
    <mergeCell ref="A200:D200"/>
    <mergeCell ref="D210:H210"/>
    <mergeCell ref="A204:D204"/>
    <mergeCell ref="A201:D201"/>
    <mergeCell ref="A202:D202"/>
    <mergeCell ref="A203:D203"/>
    <mergeCell ref="A206:B206"/>
    <mergeCell ref="D208:H209"/>
  </mergeCells>
  <hyperlinks>
    <hyperlink ref="G2:H2" location="Índice!A1" tooltip="Ir a Índice" display="Índice!A1"/>
  </hyperlinks>
  <pageMargins left="0.78740157480314965" right="0.59055118110236227" top="0.95833333333333337" bottom="0.86614173228346458" header="0" footer="0.39370078740157499"/>
  <pageSetup orientation="portrait" r:id="rId1"/>
  <headerFooter alignWithMargins="0">
    <oddHeader>&amp;L&amp;"Arial,Negrita"&amp;12&amp;K000080INEGI. Anuario estadístico y geográfico de Veracruz de Ignacio de la Llave 2016.
Componente Salud</oddHeader>
    <oddFooter>&amp;R&amp;P/&amp;N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F3BC5A01FF806E4C9DDB74E1A1AF8A50" ma:contentTypeVersion="2" ma:contentTypeDescription="Crear nuevo documento." ma:contentTypeScope="" ma:versionID="ca033f8d832b23d5eb59cfad17b739b2">
  <xsd:schema xmlns:xsd="http://www.w3.org/2001/XMLSchema" xmlns:p="http://schemas.microsoft.com/office/2006/metadata/properties" xmlns:ns1="http://schemas.microsoft.com/sharepoint/v3" xmlns:ns2="015abcf3-80ff-4c6e-9ddb-74e1a1af8a50" targetNamespace="http://schemas.microsoft.com/office/2006/metadata/properties" ma:root="true" ma:fieldsID="cd87003ae3cdca1120d6ddf41e3a9236" ns1:_="" ns2:_="">
    <xsd:import namespace="http://schemas.microsoft.com/sharepoint/v3"/>
    <xsd:import namespace="015abcf3-80ff-4c6e-9ddb-74e1a1af8a50"/>
    <xsd:element name="properties">
      <xsd:complexType>
        <xsd:sequence>
          <xsd:element name="documentManagement">
            <xsd:complexType>
              <xsd:all>
                <xsd:element ref="ns1:_ModerationComments" minOccurs="0"/>
                <xsd:element ref="ns1:File_x0020_Type" minOccurs="0"/>
                <xsd:element ref="ns1:HTML_x0020_File_x0020_Type" minOccurs="0"/>
                <xsd:element ref="ns1:_SourceUrl" minOccurs="0"/>
                <xsd:element ref="ns1:_SharedFileIndex" minOccurs="0"/>
                <xsd:element ref="ns1:ContentTypeId" minOccurs="0"/>
                <xsd:element ref="ns1:TemplateUrl" minOccurs="0"/>
                <xsd:element ref="ns1:xd_ProgID" minOccurs="0"/>
                <xsd:element ref="ns1:xd_Signature" minOccurs="0"/>
                <xsd:element ref="ns1:ID" minOccurs="0"/>
                <xsd:element ref="ns1:Author" minOccurs="0"/>
                <xsd:element ref="ns1:Editor" minOccurs="0"/>
                <xsd:element ref="ns1:_HasCopyDestinations" minOccurs="0"/>
                <xsd:element ref="ns1:_CopySource" minOccurs="0"/>
                <xsd:element ref="ns1:_ModerationStatus" minOccurs="0"/>
                <xsd:element ref="ns1:FileRef" minOccurs="0"/>
                <xsd:element ref="ns1:FileDirRef" minOccurs="0"/>
                <xsd:element ref="ns1:Last_x0020_Modified" minOccurs="0"/>
                <xsd:element ref="ns1:Created_x0020_Date" minOccurs="0"/>
                <xsd:element ref="ns1:File_x0020_Size" minOccurs="0"/>
                <xsd:element ref="ns1:FSObjType" minOccurs="0"/>
                <xsd:element ref="ns1:CheckedOutUserId" minOccurs="0"/>
                <xsd:element ref="ns1:IsCheckedoutToLocal" minOccurs="0"/>
                <xsd:element ref="ns1:CheckoutUser" minOccurs="0"/>
                <xsd:element ref="ns1:UniqueId" minOccurs="0"/>
                <xsd:element ref="ns1:ProgId" minOccurs="0"/>
                <xsd:element ref="ns1:ScopeId" minOccurs="0"/>
                <xsd:element ref="ns1:VirusStatus" minOccurs="0"/>
                <xsd:element ref="ns1:CheckedOutTitle" minOccurs="0"/>
                <xsd:element ref="ns1:_CheckinComment" minOccurs="0"/>
                <xsd:element ref="ns1:MetaInfo" minOccurs="0"/>
                <xsd:element ref="ns1:_Level" minOccurs="0"/>
                <xsd:element ref="ns1:_IsCurrentVersion" minOccurs="0"/>
                <xsd:element ref="ns1:owshiddenversion" minOccurs="0"/>
                <xsd:element ref="ns1:_UIVersion" minOccurs="0"/>
                <xsd:element ref="ns1:_UIVersionString" minOccurs="0"/>
                <xsd:element ref="ns1:InstanceID" minOccurs="0"/>
                <xsd:element ref="ns1:Order" minOccurs="0"/>
                <xsd:element ref="ns1:GUID" minOccurs="0"/>
                <xsd:element ref="ns1:WorkflowVersion" minOccurs="0"/>
                <xsd:element ref="ns1:WorkflowInstanceID" minOccurs="0"/>
                <xsd:element ref="ns1:ParentVersionString" minOccurs="0"/>
                <xsd:element ref="ns1:ParentLeafName" minOccurs="0"/>
                <xsd:element ref="ns2:Observaci_x00f3_n" minOccurs="0"/>
              </xsd:all>
            </xsd:complexType>
          </xsd:element>
        </xsd:sequence>
      </xsd:complexType>
    </xsd:element>
  </xsd:schema>
  <xsd:schema xmlns:xsd="http://www.w3.org/2001/XMLSchema" xmlns:dms="http://schemas.microsoft.com/office/2006/documentManagement/types" targetNamespace="http://schemas.microsoft.com/sharepoint/v3" elementFormDefault="qualified">
    <xsd:import namespace="http://schemas.microsoft.com/office/2006/documentManagement/types"/>
    <xsd:element name="_ModerationComments" ma:index="0" nillable="true" ma:displayName="Comentarios del aprobador" ma:hidden="true" ma:internalName="_ModerationComments" ma:readOnly="true">
      <xsd:simpleType>
        <xsd:restriction base="dms:Note"/>
      </xsd:simpleType>
    </xsd:element>
    <xsd:element name="File_x0020_Type" ma:index="4" nillable="true" ma:displayName="Tipo de archivo" ma:hidden="true" ma:internalName="File_x0020_Type" ma:readOnly="true">
      <xsd:simpleType>
        <xsd:restriction base="dms:Text"/>
      </xsd:simpleType>
    </xsd:element>
    <xsd:element name="HTML_x0020_File_x0020_Type" ma:index="5" nillable="true" ma:displayName="Tipo de archivo HTML" ma:hidden="true" ma:internalName="HTML_x0020_File_x0020_Type" ma:readOnly="true">
      <xsd:simpleType>
        <xsd:restriction base="dms:Text"/>
      </xsd:simpleType>
    </xsd:element>
    <xsd:element name="_SourceUrl" ma:index="6" nillable="true" ma:displayName="Dirección URL de origen" ma:hidden="true" ma:internalName="_SourceUrl">
      <xsd:simpleType>
        <xsd:restriction base="dms:Text"/>
      </xsd:simpleType>
    </xsd:element>
    <xsd:element name="_SharedFileIndex" ma:index="7" nillable="true" ma:displayName="Índice de archivos compartidos" ma:hidden="true" ma:internalName="_SharedFileIndex">
      <xsd:simpleType>
        <xsd:restriction base="dms:Text"/>
      </xsd:simpleType>
    </xsd:element>
    <xsd:element name="ContentTypeId" ma:index="9" nillable="true" ma:displayName="Id. de tipos de contenido" ma:hidden="true" ma:internalName="ContentTypeId" ma:readOnly="true">
      <xsd:simpleType>
        <xsd:restriction base="dms:Unknown"/>
      </xsd:simpleType>
    </xsd:element>
    <xsd:element name="TemplateUrl" ma:index="10" nillable="true" ma:displayName="Vinculo de la plantilla" ma:hidden="true" ma:internalName="TemplateUrl">
      <xsd:simpleType>
        <xsd:restriction base="dms:Text"/>
      </xsd:simpleType>
    </xsd:element>
    <xsd:element name="xd_ProgID" ma:index="11" nillable="true" ma:displayName="Vínculo de archivo HTML" ma:hidden="true" ma:internalName="xd_ProgID">
      <xsd:simpleType>
        <xsd:restriction base="dms:Text"/>
      </xsd:simpleType>
    </xsd:element>
    <xsd:element name="xd_Signature" ma:index="12" nillable="true" ma:displayName="Está firmado" ma:hidden="true" ma:internalName="xd_Signature" ma:readOnly="true">
      <xsd:simpleType>
        <xsd:restriction base="dms:Boolean"/>
      </xsd:simpleType>
    </xsd:element>
    <xsd:element name="ID" ma:index="13" nillable="true" ma:displayName="ID" ma:internalName="ID" ma:readOnly="true">
      <xsd:simpleType>
        <xsd:restriction base="dms:Unknown"/>
      </xsd:simpleType>
    </xsd:element>
    <xsd:element name="Author" ma:index="16" nillable="true" ma:displayName="Creado por" ma:list="UserInfo" ma:internalName="Author"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ditor" ma:index="18" nillable="true" ma:displayName="Modificado por" ma:list="UserInfo" ma:internalName="Editor"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HasCopyDestinations" ma:index="19" nillable="true" ma:displayName="Tiene destinos de copia" ma:hidden="true" ma:internalName="_HasCopyDestinations" ma:readOnly="true">
      <xsd:simpleType>
        <xsd:restriction base="dms:Boolean"/>
      </xsd:simpleType>
    </xsd:element>
    <xsd:element name="_CopySource" ma:index="20" nillable="true" ma:displayName="Copiar origen" ma:internalName="_CopySource" ma:readOnly="true">
      <xsd:simpleType>
        <xsd:restriction base="dms:Text"/>
      </xsd:simpleType>
    </xsd:element>
    <xsd:element name="_ModerationStatus" ma:index="21" nillable="true" ma:displayName="Estado de aprobación" ma:default="0" ma:hidden="true" ma:internalName="_ModerationStatus" ma:readOnly="true">
      <xsd:simpleType>
        <xsd:restriction base="dms:Unknown"/>
      </xsd:simpleType>
    </xsd:element>
    <xsd:element name="FileRef" ma:index="22" nillable="true" ma:displayName="Dirección URL" ma:hidden="true" ma:list="Docs" ma:internalName="FileRef" ma:readOnly="true" ma:showField="FullUrl">
      <xsd:simpleType>
        <xsd:restriction base="dms:Lookup"/>
      </xsd:simpleType>
    </xsd:element>
    <xsd:element name="FileDirRef" ma:index="23" nillable="true" ma:displayName="Ruta" ma:hidden="true" ma:list="Docs" ma:internalName="FileDirRef" ma:readOnly="true" ma:showField="DirName">
      <xsd:simpleType>
        <xsd:restriction base="dms:Lookup"/>
      </xsd:simpleType>
    </xsd:element>
    <xsd:element name="Last_x0020_Modified" ma:index="24" nillable="true" ma:displayName="Modificado" ma:format="TRUE" ma:hidden="true" ma:list="Docs" ma:internalName="Last_x0020_Modified" ma:readOnly="true" ma:showField="TimeLastModified">
      <xsd:simpleType>
        <xsd:restriction base="dms:Lookup"/>
      </xsd:simpleType>
    </xsd:element>
    <xsd:element name="Created_x0020_Date" ma:index="25" nillable="true" ma:displayName="Creado" ma:format="TRUE" ma:hidden="true" ma:list="Docs" ma:internalName="Created_x0020_Date" ma:readOnly="true" ma:showField="TimeCreated">
      <xsd:simpleType>
        <xsd:restriction base="dms:Lookup"/>
      </xsd:simpleType>
    </xsd:element>
    <xsd:element name="File_x0020_Size" ma:index="26" nillable="true" ma:displayName="Tamaño de archivo" ma:format="TRUE" ma:hidden="true" ma:list="Docs" ma:internalName="File_x0020_Size" ma:readOnly="true" ma:showField="SizeInKB">
      <xsd:simpleType>
        <xsd:restriction base="dms:Lookup"/>
      </xsd:simpleType>
    </xsd:element>
    <xsd:element name="FSObjType" ma:index="27" nillable="true" ma:displayName="Tipo de elemento" ma:hidden="true" ma:list="Docs" ma:internalName="FSObjType" ma:readOnly="true" ma:showField="FSType">
      <xsd:simpleType>
        <xsd:restriction base="dms:Lookup"/>
      </xsd:simpleType>
    </xsd:element>
    <xsd:element name="CheckedOutUserId" ma:index="29" nillable="true" ma:displayName="Id. del usuario que tiene desprotegido el elemento" ma:hidden="true" ma:list="Docs" ma:internalName="CheckedOutUserId" ma:readOnly="true" ma:showField="CheckoutUserId">
      <xsd:simpleType>
        <xsd:restriction base="dms:Lookup"/>
      </xsd:simpleType>
    </xsd:element>
    <xsd:element name="IsCheckedoutToLocal" ma:index="30" nillable="true" ma:displayName="Está desprotegido en local" ma:hidden="true" ma:list="Docs" ma:internalName="IsCheckedoutToLocal" ma:readOnly="true" ma:showField="IsCheckoutToLocal">
      <xsd:simpleType>
        <xsd:restriction base="dms:Lookup"/>
      </xsd:simpleType>
    </xsd:element>
    <xsd:element name="CheckoutUser" ma:index="31" nillable="true" ma:displayName="Desprotegido para" ma:list="UserInfo" ma:internalName="CheckoutUser"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UniqueId" ma:index="32" nillable="true" ma:displayName="Id. único" ma:hidden="true" ma:list="Docs" ma:internalName="UniqueId" ma:readOnly="true" ma:showField="UniqueId">
      <xsd:simpleType>
        <xsd:restriction base="dms:Lookup"/>
      </xsd:simpleType>
    </xsd:element>
    <xsd:element name="ProgId" ma:index="33" nillable="true" ma:displayName="ProgId" ma:hidden="true" ma:list="Docs" ma:internalName="ProgId" ma:readOnly="true" ma:showField="ProgId">
      <xsd:simpleType>
        <xsd:restriction base="dms:Lookup"/>
      </xsd:simpleType>
    </xsd:element>
    <xsd:element name="ScopeId" ma:index="34" nillable="true" ma:displayName="ScopeId" ma:hidden="true" ma:list="Docs" ma:internalName="ScopeId" ma:readOnly="true" ma:showField="ScopeId">
      <xsd:simpleType>
        <xsd:restriction base="dms:Lookup"/>
      </xsd:simpleType>
    </xsd:element>
    <xsd:element name="VirusStatus" ma:index="35" nillable="true" ma:displayName="Estado del virus" ma:format="TRUE" ma:hidden="true" ma:list="Docs" ma:internalName="VirusStatus" ma:readOnly="true" ma:showField="Size">
      <xsd:simpleType>
        <xsd:restriction base="dms:Lookup"/>
      </xsd:simpleType>
    </xsd:element>
    <xsd:element name="CheckedOutTitle" ma:index="36" nillable="true" ma:displayName="Desprotegido para" ma:format="TRUE" ma:hidden="true" ma:list="Docs" ma:internalName="CheckedOutTitle" ma:readOnly="true" ma:showField="CheckedOutTitle">
      <xsd:simpleType>
        <xsd:restriction base="dms:Lookup"/>
      </xsd:simpleType>
    </xsd:element>
    <xsd:element name="_CheckinComment" ma:index="37" nillable="true" ma:displayName="Comentario de protección" ma:format="TRUE" ma:list="Docs" ma:internalName="_CheckinComment" ma:readOnly="true" ma:showField="CheckinComment">
      <xsd:simpleType>
        <xsd:restriction base="dms:Lookup"/>
      </xsd:simpleType>
    </xsd:element>
    <xsd:element name="MetaInfo" ma:index="48" nillable="true" ma:displayName="Contenedor de propiedades" ma:hidden="true" ma:list="Docs" ma:internalName="MetaInfo" ma:showField="MetaInfo">
      <xsd:simpleType>
        <xsd:restriction base="dms:Lookup"/>
      </xsd:simpleType>
    </xsd:element>
    <xsd:element name="_Level" ma:index="49" nillable="true" ma:displayName="Nivel" ma:hidden="true" ma:internalName="_Level" ma:readOnly="true">
      <xsd:simpleType>
        <xsd:restriction base="dms:Unknown"/>
      </xsd:simpleType>
    </xsd:element>
    <xsd:element name="_IsCurrentVersion" ma:index="50" nillable="true" ma:displayName="es la versión actual" ma:hidden="true" ma:internalName="_IsCurrentVersion" ma:readOnly="true">
      <xsd:simpleType>
        <xsd:restriction base="dms:Boolean"/>
      </xsd:simpleType>
    </xsd:element>
    <xsd:element name="owshiddenversion" ma:index="54" nillable="true" ma:displayName="owshiddenversion" ma:hidden="true" ma:internalName="owshiddenversion" ma:readOnly="true">
      <xsd:simpleType>
        <xsd:restriction base="dms:Unknown"/>
      </xsd:simpleType>
    </xsd:element>
    <xsd:element name="_UIVersion" ma:index="55" nillable="true" ma:displayName="Versión de IU" ma:hidden="true" ma:internalName="_UIVersion" ma:readOnly="true">
      <xsd:simpleType>
        <xsd:restriction base="dms:Unknown"/>
      </xsd:simpleType>
    </xsd:element>
    <xsd:element name="_UIVersionString" ma:index="56" nillable="true" ma:displayName="Versión" ma:internalName="_UIVersionString" ma:readOnly="true">
      <xsd:simpleType>
        <xsd:restriction base="dms:Text"/>
      </xsd:simpleType>
    </xsd:element>
    <xsd:element name="InstanceID" ma:index="57" nillable="true" ma:displayName="Id. de instancia" ma:hidden="true" ma:internalName="InstanceID" ma:readOnly="true">
      <xsd:simpleType>
        <xsd:restriction base="dms:Unknown"/>
      </xsd:simpleType>
    </xsd:element>
    <xsd:element name="Order" ma:index="58" nillable="true" ma:displayName="Orden" ma:hidden="true" ma:internalName="Order">
      <xsd:simpleType>
        <xsd:restriction base="dms:Number"/>
      </xsd:simpleType>
    </xsd:element>
    <xsd:element name="GUID" ma:index="59" nillable="true" ma:displayName="GUID" ma:hidden="true" ma:internalName="GUID" ma:readOnly="true">
      <xsd:simpleType>
        <xsd:restriction base="dms:Unknown"/>
      </xsd:simpleType>
    </xsd:element>
    <xsd:element name="WorkflowVersion" ma:index="60" nillable="true" ma:displayName="Versión del flujo de trabajo" ma:hidden="true" ma:internalName="WorkflowVersion" ma:readOnly="true">
      <xsd:simpleType>
        <xsd:restriction base="dms:Unknown"/>
      </xsd:simpleType>
    </xsd:element>
    <xsd:element name="WorkflowInstanceID" ma:index="61" nillable="true" ma:displayName="Id. de instancia de flujo de trabajo" ma:hidden="true" ma:internalName="WorkflowInstanceID" ma:readOnly="true">
      <xsd:simpleType>
        <xsd:restriction base="dms:Unknown"/>
      </xsd:simpleType>
    </xsd:element>
    <xsd:element name="ParentVersionString" ma:index="62" nillable="true" ma:displayName="Versión del origen (documento convertido)" ma:hidden="true" ma:list="Docs" ma:internalName="ParentVersionString" ma:readOnly="true" ma:showField="ParentVersionString">
      <xsd:simpleType>
        <xsd:restriction base="dms:Lookup"/>
      </xsd:simpleType>
    </xsd:element>
    <xsd:element name="ParentLeafName" ma:index="63" nillable="true" ma:displayName="Nombre del origen (documento convertido)" ma:hidden="true" ma:list="Docs" ma:internalName="ParentLeafName" ma:readOnly="true" ma:showField="ParentLeafName">
      <xsd:simpleType>
        <xsd:restriction base="dms:Lookup"/>
      </xsd:simpleType>
    </xsd:element>
  </xsd:schema>
  <xsd:schema xmlns:xsd="http://www.w3.org/2001/XMLSchema" xmlns:dms="http://schemas.microsoft.com/office/2006/documentManagement/types" targetNamespace="015abcf3-80ff-4c6e-9ddb-74e1a1af8a50" elementFormDefault="qualified">
    <xsd:import namespace="http://schemas.microsoft.com/office/2006/documentManagement/types"/>
    <xsd:element name="Observaci_x00f3_n" ma:index="66" nillable="true" ma:displayName="Observación" ma:internalName="Observaci_x00f3_n">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4" ma:displayName="Tipo de contenido" ma:readOnly="true"/>
        <xsd:element ref="dc:title" minOccurs="0" maxOccurs="1" ma:index="8"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TemplateUrl xmlns="http://schemas.microsoft.com/sharepoint/v3" xsi:nil="true"/>
    <_SourceUrl xmlns="http://schemas.microsoft.com/sharepoint/v3" xsi:nil="true"/>
    <Observaci_x00f3_n xmlns="015abcf3-80ff-4c6e-9ddb-74e1a1af8a50" xsi:nil="true"/>
    <xd_ProgID xmlns="http://schemas.microsoft.com/sharepoint/v3" xsi:nil="true"/>
    <Order xmlns="http://schemas.microsoft.com/sharepoint/v3" xsi:nil="true"/>
    <_SharedFileIndex xmlns="http://schemas.microsoft.com/sharepoint/v3" xsi:nil="true"/>
    <MetaInfo xmlns="http://schemas.microsoft.com/sharepoint/v3" xsi:nil="true"/>
  </documentManagement>
</p:properties>
</file>

<file path=customXml/itemProps1.xml><?xml version="1.0" encoding="utf-8"?>
<ds:datastoreItem xmlns:ds="http://schemas.openxmlformats.org/officeDocument/2006/customXml" ds:itemID="{B00C1F02-98C8-4987-8E2C-B47061622830}">
  <ds:schemaRefs>
    <ds:schemaRef ds:uri="http://schemas.microsoft.com/office/2006/metadata/longProperties"/>
  </ds:schemaRefs>
</ds:datastoreItem>
</file>

<file path=customXml/itemProps2.xml><?xml version="1.0" encoding="utf-8"?>
<ds:datastoreItem xmlns:ds="http://schemas.openxmlformats.org/officeDocument/2006/customXml" ds:itemID="{20406692-4AA1-4F4D-8019-6868E4B041B1}">
  <ds:schemaRefs>
    <ds:schemaRef ds:uri="http://schemas.microsoft.com/sharepoint/v3/contenttype/forms"/>
  </ds:schemaRefs>
</ds:datastoreItem>
</file>

<file path=customXml/itemProps3.xml><?xml version="1.0" encoding="utf-8"?>
<ds:datastoreItem xmlns:ds="http://schemas.openxmlformats.org/officeDocument/2006/customXml" ds:itemID="{27B504B4-2A64-427A-99FA-26208089940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015abcf3-80ff-4c6e-9ddb-74e1a1af8a50"/>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4.xml><?xml version="1.0" encoding="utf-8"?>
<ds:datastoreItem xmlns:ds="http://schemas.openxmlformats.org/officeDocument/2006/customXml" ds:itemID="{0A40DC8C-BF42-47B1-BA10-B7DB725EC9B3}">
  <ds:schemaRefs>
    <ds:schemaRef ds:uri="http://schemas.microsoft.com/office/2006/documentManagement/types"/>
    <ds:schemaRef ds:uri="http://purl.org/dc/terms/"/>
    <ds:schemaRef ds:uri="http://www.w3.org/XML/1998/namespace"/>
    <ds:schemaRef ds:uri="http://purl.org/dc/elements/1.1/"/>
    <ds:schemaRef ds:uri="http://schemas.microsoft.com/office/2006/metadata/properties"/>
    <ds:schemaRef ds:uri="http://purl.org/dc/dcmitype/"/>
    <ds:schemaRef ds:uri="http://schemas.microsoft.com/sharepoint/v3"/>
    <ds:schemaRef ds:uri="http://schemas.openxmlformats.org/package/2006/metadata/core-properties"/>
    <ds:schemaRef ds:uri="015abcf3-80ff-4c6e-9ddb-74e1a1af8a50"/>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43</vt:i4>
      </vt:variant>
      <vt:variant>
        <vt:lpstr>Rangos con nombre</vt:lpstr>
      </vt:variant>
      <vt:variant>
        <vt:i4>83</vt:i4>
      </vt:variant>
    </vt:vector>
  </HeadingPairs>
  <TitlesOfParts>
    <vt:vector size="126" baseType="lpstr">
      <vt:lpstr>Índice</vt:lpstr>
      <vt:lpstr>5.1</vt:lpstr>
      <vt:lpstr>5.2</vt:lpstr>
      <vt:lpstr>5.3a</vt:lpstr>
      <vt:lpstr>5.3b</vt:lpstr>
      <vt:lpstr>5.4</vt:lpstr>
      <vt:lpstr>5.5</vt:lpstr>
      <vt:lpstr>5.6</vt:lpstr>
      <vt:lpstr>5.7</vt:lpstr>
      <vt:lpstr>5.8</vt:lpstr>
      <vt:lpstr>5.9</vt:lpstr>
      <vt:lpstr>5.10a</vt:lpstr>
      <vt:lpstr>5.10b</vt:lpstr>
      <vt:lpstr>5.11</vt:lpstr>
      <vt:lpstr>5.12</vt:lpstr>
      <vt:lpstr>5.13</vt:lpstr>
      <vt:lpstr>5.14</vt:lpstr>
      <vt:lpstr>5.15</vt:lpstr>
      <vt:lpstr>5.16</vt:lpstr>
      <vt:lpstr>5.17a</vt:lpstr>
      <vt:lpstr>5.17b</vt:lpstr>
      <vt:lpstr>5.18</vt:lpstr>
      <vt:lpstr>5.19a</vt:lpstr>
      <vt:lpstr>5.19b</vt:lpstr>
      <vt:lpstr>5.20</vt:lpstr>
      <vt:lpstr>G 5.1</vt:lpstr>
      <vt:lpstr>5.21</vt:lpstr>
      <vt:lpstr>5.22</vt:lpstr>
      <vt:lpstr>5.23</vt:lpstr>
      <vt:lpstr>5.24</vt:lpstr>
      <vt:lpstr>5.25</vt:lpstr>
      <vt:lpstr>5.26</vt:lpstr>
      <vt:lpstr>5.27</vt:lpstr>
      <vt:lpstr>5.28</vt:lpstr>
      <vt:lpstr>5.29</vt:lpstr>
      <vt:lpstr>5.30</vt:lpstr>
      <vt:lpstr>5.31</vt:lpstr>
      <vt:lpstr>5.32</vt:lpstr>
      <vt:lpstr>5.33</vt:lpstr>
      <vt:lpstr>G 5.2</vt:lpstr>
      <vt:lpstr>5.34</vt:lpstr>
      <vt:lpstr>5.35a</vt:lpstr>
      <vt:lpstr>5.35b</vt:lpstr>
      <vt:lpstr>'5.1'!Área_de_impresión</vt:lpstr>
      <vt:lpstr>'5.10a'!Área_de_impresión</vt:lpstr>
      <vt:lpstr>'5.10b'!Área_de_impresión</vt:lpstr>
      <vt:lpstr>'5.11'!Área_de_impresión</vt:lpstr>
      <vt:lpstr>'5.12'!Área_de_impresión</vt:lpstr>
      <vt:lpstr>'5.13'!Área_de_impresión</vt:lpstr>
      <vt:lpstr>'5.14'!Área_de_impresión</vt:lpstr>
      <vt:lpstr>'5.15'!Área_de_impresión</vt:lpstr>
      <vt:lpstr>'5.16'!Área_de_impresión</vt:lpstr>
      <vt:lpstr>'5.17a'!Área_de_impresión</vt:lpstr>
      <vt:lpstr>'5.17b'!Área_de_impresión</vt:lpstr>
      <vt:lpstr>'5.18'!Área_de_impresión</vt:lpstr>
      <vt:lpstr>'5.19a'!Área_de_impresión</vt:lpstr>
      <vt:lpstr>'5.19b'!Área_de_impresión</vt:lpstr>
      <vt:lpstr>'5.2'!Área_de_impresión</vt:lpstr>
      <vt:lpstr>'5.20'!Área_de_impresión</vt:lpstr>
      <vt:lpstr>'5.21'!Área_de_impresión</vt:lpstr>
      <vt:lpstr>'5.22'!Área_de_impresión</vt:lpstr>
      <vt:lpstr>'5.23'!Área_de_impresión</vt:lpstr>
      <vt:lpstr>'5.24'!Área_de_impresión</vt:lpstr>
      <vt:lpstr>'5.25'!Área_de_impresión</vt:lpstr>
      <vt:lpstr>'5.26'!Área_de_impresión</vt:lpstr>
      <vt:lpstr>'5.27'!Área_de_impresión</vt:lpstr>
      <vt:lpstr>'5.28'!Área_de_impresión</vt:lpstr>
      <vt:lpstr>'5.29'!Área_de_impresión</vt:lpstr>
      <vt:lpstr>'5.30'!Área_de_impresión</vt:lpstr>
      <vt:lpstr>'5.31'!Área_de_impresión</vt:lpstr>
      <vt:lpstr>'5.32'!Área_de_impresión</vt:lpstr>
      <vt:lpstr>'5.33'!Área_de_impresión</vt:lpstr>
      <vt:lpstr>'5.34'!Área_de_impresión</vt:lpstr>
      <vt:lpstr>'5.35a'!Área_de_impresión</vt:lpstr>
      <vt:lpstr>'5.35b'!Área_de_impresión</vt:lpstr>
      <vt:lpstr>'5.3a'!Área_de_impresión</vt:lpstr>
      <vt:lpstr>'5.3b'!Área_de_impresión</vt:lpstr>
      <vt:lpstr>'5.4'!Área_de_impresión</vt:lpstr>
      <vt:lpstr>'5.5'!Área_de_impresión</vt:lpstr>
      <vt:lpstr>'5.6'!Área_de_impresión</vt:lpstr>
      <vt:lpstr>'5.7'!Área_de_impresión</vt:lpstr>
      <vt:lpstr>'5.8'!Área_de_impresión</vt:lpstr>
      <vt:lpstr>'5.9'!Área_de_impresión</vt:lpstr>
      <vt:lpstr>'G 5.1'!Área_de_impresión</vt:lpstr>
      <vt:lpstr>'G 5.2'!Área_de_impresión</vt:lpstr>
      <vt:lpstr>Índice!Área_de_impresión</vt:lpstr>
      <vt:lpstr>'5.1'!Títulos_a_imprimir</vt:lpstr>
      <vt:lpstr>'5.10a'!Títulos_a_imprimir</vt:lpstr>
      <vt:lpstr>'5.10b'!Títulos_a_imprimir</vt:lpstr>
      <vt:lpstr>'5.11'!Títulos_a_imprimir</vt:lpstr>
      <vt:lpstr>'5.12'!Títulos_a_imprimir</vt:lpstr>
      <vt:lpstr>'5.13'!Títulos_a_imprimir</vt:lpstr>
      <vt:lpstr>'5.14'!Títulos_a_imprimir</vt:lpstr>
      <vt:lpstr>'5.15'!Títulos_a_imprimir</vt:lpstr>
      <vt:lpstr>'5.16'!Títulos_a_imprimir</vt:lpstr>
      <vt:lpstr>'5.17a'!Títulos_a_imprimir</vt:lpstr>
      <vt:lpstr>'5.17b'!Títulos_a_imprimir</vt:lpstr>
      <vt:lpstr>'5.18'!Títulos_a_imprimir</vt:lpstr>
      <vt:lpstr>'5.19a'!Títulos_a_imprimir</vt:lpstr>
      <vt:lpstr>'5.19b'!Títulos_a_imprimir</vt:lpstr>
      <vt:lpstr>'5.2'!Títulos_a_imprimir</vt:lpstr>
      <vt:lpstr>'5.20'!Títulos_a_imprimir</vt:lpstr>
      <vt:lpstr>'5.21'!Títulos_a_imprimir</vt:lpstr>
      <vt:lpstr>'5.22'!Títulos_a_imprimir</vt:lpstr>
      <vt:lpstr>'5.23'!Títulos_a_imprimir</vt:lpstr>
      <vt:lpstr>'5.24'!Títulos_a_imprimir</vt:lpstr>
      <vt:lpstr>'5.25'!Títulos_a_imprimir</vt:lpstr>
      <vt:lpstr>'5.26'!Títulos_a_imprimir</vt:lpstr>
      <vt:lpstr>'5.27'!Títulos_a_imprimir</vt:lpstr>
      <vt:lpstr>'5.28'!Títulos_a_imprimir</vt:lpstr>
      <vt:lpstr>'5.29'!Títulos_a_imprimir</vt:lpstr>
      <vt:lpstr>'5.30'!Títulos_a_imprimir</vt:lpstr>
      <vt:lpstr>'5.31'!Títulos_a_imprimir</vt:lpstr>
      <vt:lpstr>'5.32'!Títulos_a_imprimir</vt:lpstr>
      <vt:lpstr>'5.33'!Títulos_a_imprimir</vt:lpstr>
      <vt:lpstr>'5.34'!Títulos_a_imprimir</vt:lpstr>
      <vt:lpstr>'5.35a'!Títulos_a_imprimir</vt:lpstr>
      <vt:lpstr>'5.35b'!Títulos_a_imprimir</vt:lpstr>
      <vt:lpstr>'5.3a'!Títulos_a_imprimir</vt:lpstr>
      <vt:lpstr>'5.3b'!Títulos_a_imprimir</vt:lpstr>
      <vt:lpstr>'5.4'!Títulos_a_imprimir</vt:lpstr>
      <vt:lpstr>'5.5'!Títulos_a_imprimir</vt:lpstr>
      <vt:lpstr>'5.6'!Títulos_a_imprimir</vt:lpstr>
      <vt:lpstr>'5.7'!Títulos_a_imprimir</vt:lpstr>
      <vt:lpstr>'5.8'!Títulos_a_imprimir</vt:lpstr>
      <vt:lpstr>'5.9'!Títulos_a_imprimir</vt:lpstr>
    </vt:vector>
  </TitlesOfParts>
  <Company>INEGI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Anuario estadístico y geográfico de Veracruz de Ignacio de la Llave 2016. Salud</dc:title>
  <dc:creator>INEGI</dc:creator>
  <cp:keywords>Hospitales Médicos Enfermedades Unidades Médicas</cp:keywords>
  <cp:lastModifiedBy>Victor Manuel Parra Bravo</cp:lastModifiedBy>
  <cp:lastPrinted>2020-03-31T01:26:56Z</cp:lastPrinted>
  <dcterms:created xsi:type="dcterms:W3CDTF">2016-01-18T14:39:34Z</dcterms:created>
  <dcterms:modified xsi:type="dcterms:W3CDTF">2020-03-31T02:09:31Z</dcterms:modified>
  <cp:category>Publicaciones de Contenido General sobre los Estados.</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Documento</vt:lpwstr>
  </property>
</Properties>
</file>