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vmparra\Desktop\Micro Sitio Planeacion\PDFs\27032020\"/>
    </mc:Choice>
  </mc:AlternateContent>
  <bookViews>
    <workbookView xWindow="0" yWindow="0" windowWidth="27480" windowHeight="11196" tabRatio="650" activeTab="1"/>
  </bookViews>
  <sheets>
    <sheet name="Índice" sheetId="45" r:id="rId1"/>
    <sheet name="5.1" sheetId="1" r:id="rId2"/>
    <sheet name="5.2" sheetId="2" r:id="rId3"/>
    <sheet name="5.3a" sheetId="3" r:id="rId4"/>
    <sheet name="5.3b" sheetId="4" r:id="rId5"/>
    <sheet name="5.4" sheetId="5" r:id="rId6"/>
    <sheet name="5.5" sheetId="6" r:id="rId7"/>
    <sheet name="5.6" sheetId="7" r:id="rId8"/>
    <sheet name="5.7" sheetId="8" r:id="rId9"/>
    <sheet name="5.8" sheetId="9" r:id="rId10"/>
    <sheet name="5.9" sheetId="10" r:id="rId11"/>
    <sheet name="5.10a" sheetId="11" r:id="rId12"/>
    <sheet name="5.10b" sheetId="44" r:id="rId13"/>
    <sheet name="5.11" sheetId="12" r:id="rId14"/>
    <sheet name="5.12" sheetId="13" r:id="rId15"/>
    <sheet name="5.13" sheetId="14" r:id="rId16"/>
    <sheet name="5.14" sheetId="15" r:id="rId17"/>
    <sheet name="5.15" sheetId="43" r:id="rId18"/>
    <sheet name="5.16" sheetId="17" r:id="rId19"/>
    <sheet name="5.17a" sheetId="18" r:id="rId20"/>
    <sheet name="5.17b" sheetId="19" r:id="rId21"/>
    <sheet name="5.18" sheetId="20" r:id="rId22"/>
    <sheet name="5.19a" sheetId="21" r:id="rId23"/>
    <sheet name="5.19b" sheetId="22" r:id="rId24"/>
    <sheet name="5.20" sheetId="23" r:id="rId25"/>
    <sheet name="G 5.1" sheetId="24" r:id="rId26"/>
    <sheet name="5.21" sheetId="25" r:id="rId27"/>
    <sheet name="5.22" sheetId="26" r:id="rId28"/>
    <sheet name="5.23" sheetId="27" r:id="rId29"/>
    <sheet name="5.24" sheetId="28" r:id="rId30"/>
    <sheet name="5.25" sheetId="29" r:id="rId31"/>
    <sheet name="5.26" sheetId="30" r:id="rId32"/>
    <sheet name="5.27" sheetId="31" r:id="rId33"/>
    <sheet name="5.28" sheetId="32" r:id="rId34"/>
    <sheet name="5.29" sheetId="33" r:id="rId35"/>
    <sheet name="5.30" sheetId="34" r:id="rId36"/>
    <sheet name="5.31" sheetId="35" r:id="rId37"/>
    <sheet name="5.32" sheetId="36" r:id="rId38"/>
    <sheet name="5.33" sheetId="37" r:id="rId39"/>
    <sheet name="G 5.2" sheetId="38" r:id="rId40"/>
    <sheet name="5.34" sheetId="40" r:id="rId41"/>
    <sheet name="5.35a" sheetId="41" r:id="rId42"/>
    <sheet name="5.35b" sheetId="42" r:id="rId43"/>
  </sheets>
  <externalReferences>
    <externalReference r:id="rId44"/>
    <externalReference r:id="rId45"/>
    <externalReference r:id="rId46"/>
  </externalReferences>
  <definedNames>
    <definedName name="_______EDO60" localSheetId="42">[1]C2.2.18!#REF!</definedName>
    <definedName name="_______EDO70" localSheetId="42">[1]C2.2.18!#REF!</definedName>
    <definedName name="_______EDO80" localSheetId="42">[1]C2.2.18!#REF!</definedName>
    <definedName name="_______EDO90" localSheetId="42">[1]C2.2.18!#REF!</definedName>
    <definedName name="_______MUN60" localSheetId="42">[1]C2.2.18!#REF!</definedName>
    <definedName name="_______MUN70" localSheetId="42">[1]C2.2.18!#REF!</definedName>
    <definedName name="_______MUN80" localSheetId="42">[1]C2.2.18!#REF!</definedName>
    <definedName name="_______MUN90" localSheetId="42">[1]C2.2.18!#REF!</definedName>
    <definedName name="______EDO60" localSheetId="41">[1]C2.2.18!#REF!</definedName>
    <definedName name="______EDO70" localSheetId="41">[1]C2.2.18!#REF!</definedName>
    <definedName name="______EDO80" localSheetId="41">[1]C2.2.18!#REF!</definedName>
    <definedName name="______EDO90" localSheetId="41">[1]C2.2.18!#REF!</definedName>
    <definedName name="______MUN60" localSheetId="41">[1]C2.2.18!#REF!</definedName>
    <definedName name="______MUN70" localSheetId="41">[1]C2.2.18!#REF!</definedName>
    <definedName name="______MUN80" localSheetId="41">[1]C2.2.18!#REF!</definedName>
    <definedName name="______MUN90" localSheetId="41">[1]C2.2.18!#REF!</definedName>
    <definedName name="______pie2" localSheetId="12">#REF!</definedName>
    <definedName name="______pie2">#REF!</definedName>
    <definedName name="______pie3" localSheetId="12">#REF!</definedName>
    <definedName name="______pie3">#REF!</definedName>
    <definedName name="_____EDO50" localSheetId="12">#REF!</definedName>
    <definedName name="_____EDO50">#REF!</definedName>
    <definedName name="_____EDO60" localSheetId="12">[1]C2.2.18!#REF!</definedName>
    <definedName name="_____EDO60">[1]C2.2.18!#REF!</definedName>
    <definedName name="_____EDO70" localSheetId="12">[1]C2.2.18!#REF!</definedName>
    <definedName name="_____EDO70">[1]C2.2.18!#REF!</definedName>
    <definedName name="_____EDO80" localSheetId="12">[1]C2.2.18!#REF!</definedName>
    <definedName name="_____EDO80">[1]C2.2.18!#REF!</definedName>
    <definedName name="_____EDO90" localSheetId="12">[1]C2.2.18!#REF!</definedName>
    <definedName name="_____EDO90">[1]C2.2.18!#REF!</definedName>
    <definedName name="_____MUN50" localSheetId="12">#REF!</definedName>
    <definedName name="_____MUN50">#REF!</definedName>
    <definedName name="_____MUN60" localSheetId="12">[1]C2.2.18!#REF!</definedName>
    <definedName name="_____MUN60">[1]C2.2.18!#REF!</definedName>
    <definedName name="_____MUN70" localSheetId="12">[1]C2.2.18!#REF!</definedName>
    <definedName name="_____MUN70">[1]C2.2.18!#REF!</definedName>
    <definedName name="_____MUN80" localSheetId="12">[1]C2.2.18!#REF!</definedName>
    <definedName name="_____MUN80">[1]C2.2.18!#REF!</definedName>
    <definedName name="_____MUN90" localSheetId="12">[1]C2.2.18!#REF!</definedName>
    <definedName name="_____MUN90">[1]C2.2.18!#REF!</definedName>
    <definedName name="_____pie1" localSheetId="12">#REF!</definedName>
    <definedName name="_____pie1">#REF!</definedName>
    <definedName name="_____pie2" localSheetId="12">#REF!</definedName>
    <definedName name="_____pie2">#REF!</definedName>
    <definedName name="_____pie3" localSheetId="12">#REF!</definedName>
    <definedName name="_____pie3">#REF!</definedName>
    <definedName name="____EDO50" localSheetId="12">#REF!</definedName>
    <definedName name="____EDO50">#REF!</definedName>
    <definedName name="____EDO60" localSheetId="12">[1]C2.2.18!#REF!</definedName>
    <definedName name="____EDO60">[1]C2.2.18!#REF!</definedName>
    <definedName name="____EDO70" localSheetId="12">[1]C2.2.18!#REF!</definedName>
    <definedName name="____EDO70">[1]C2.2.18!#REF!</definedName>
    <definedName name="____EDO80" localSheetId="12">[1]C2.2.18!#REF!</definedName>
    <definedName name="____EDO80">[1]C2.2.18!#REF!</definedName>
    <definedName name="____EDO90" localSheetId="12">[1]C2.2.18!#REF!</definedName>
    <definedName name="____EDO90">[1]C2.2.18!#REF!</definedName>
    <definedName name="____MUN50" localSheetId="12">#REF!</definedName>
    <definedName name="____MUN50">#REF!</definedName>
    <definedName name="____MUN60" localSheetId="12">[1]C2.2.18!#REF!</definedName>
    <definedName name="____MUN60">[1]C2.2.18!#REF!</definedName>
    <definedName name="____MUN70" localSheetId="12">[1]C2.2.18!#REF!</definedName>
    <definedName name="____MUN70">[1]C2.2.18!#REF!</definedName>
    <definedName name="____MUN80" localSheetId="12">[1]C2.2.18!#REF!</definedName>
    <definedName name="____MUN80">[1]C2.2.18!#REF!</definedName>
    <definedName name="____MUN90" localSheetId="12">[1]C2.2.18!#REF!</definedName>
    <definedName name="____MUN90">[1]C2.2.18!#REF!</definedName>
    <definedName name="____pie1" localSheetId="12">#REF!</definedName>
    <definedName name="____pie1">#REF!</definedName>
    <definedName name="____pie2" localSheetId="12">#REF!</definedName>
    <definedName name="____pie2">#REF!</definedName>
    <definedName name="____pie3" localSheetId="12">#REF!</definedName>
    <definedName name="____pie3">#REF!</definedName>
    <definedName name="___EDO50" localSheetId="12">#REF!</definedName>
    <definedName name="___EDO50">#REF!</definedName>
    <definedName name="___EDO60" localSheetId="12">[1]C2.2.18!#REF!</definedName>
    <definedName name="___EDO60">[1]C2.2.18!#REF!</definedName>
    <definedName name="___EDO70" localSheetId="12">[1]C2.2.18!#REF!</definedName>
    <definedName name="___EDO70">[1]C2.2.18!#REF!</definedName>
    <definedName name="___EDO80" localSheetId="12">[1]C2.2.18!#REF!</definedName>
    <definedName name="___EDO80">[1]C2.2.18!#REF!</definedName>
    <definedName name="___EDO90" localSheetId="12">[1]C2.2.18!#REF!</definedName>
    <definedName name="___EDO90">[1]C2.2.18!#REF!</definedName>
    <definedName name="___MUN50" localSheetId="12">#REF!</definedName>
    <definedName name="___MUN50">#REF!</definedName>
    <definedName name="___MUN60" localSheetId="12">[1]C2.2.18!#REF!</definedName>
    <definedName name="___MUN60">[1]C2.2.18!#REF!</definedName>
    <definedName name="___MUN70" localSheetId="12">[1]C2.2.18!#REF!</definedName>
    <definedName name="___MUN70">[1]C2.2.18!#REF!</definedName>
    <definedName name="___MUN80" localSheetId="12">[1]C2.2.18!#REF!</definedName>
    <definedName name="___MUN80">[1]C2.2.18!#REF!</definedName>
    <definedName name="___MUN90" localSheetId="12">[1]C2.2.18!#REF!</definedName>
    <definedName name="___MUN90">[1]C2.2.18!#REF!</definedName>
    <definedName name="___pie1" localSheetId="12">#REF!</definedName>
    <definedName name="___pie1">#REF!</definedName>
    <definedName name="___pie2" localSheetId="12">#REF!</definedName>
    <definedName name="___pie2">#REF!</definedName>
    <definedName name="___pie3" localSheetId="12">#REF!</definedName>
    <definedName name="___pie3">#REF!</definedName>
    <definedName name="__EDO50" localSheetId="12">#REF!</definedName>
    <definedName name="__EDO50">#REF!</definedName>
    <definedName name="__EDO60" localSheetId="12">[1]C2.2.18!#REF!</definedName>
    <definedName name="__EDO60">[1]C2.2.18!#REF!</definedName>
    <definedName name="__EDO70" localSheetId="12">[1]C2.2.18!#REF!</definedName>
    <definedName name="__EDO70">[1]C2.2.18!#REF!</definedName>
    <definedName name="__EDO80" localSheetId="12">[1]C2.2.18!#REF!</definedName>
    <definedName name="__EDO80">[1]C2.2.18!#REF!</definedName>
    <definedName name="__EDO90" localSheetId="12">[1]C2.2.18!#REF!</definedName>
    <definedName name="__EDO90">[1]C2.2.18!#REF!</definedName>
    <definedName name="__MUN50" localSheetId="12">#REF!</definedName>
    <definedName name="__MUN50">#REF!</definedName>
    <definedName name="__MUN60" localSheetId="12">[1]C2.2.18!#REF!</definedName>
    <definedName name="__MUN60">[1]C2.2.18!#REF!</definedName>
    <definedName name="__MUN70" localSheetId="12">[1]C2.2.18!#REF!</definedName>
    <definedName name="__MUN70">[1]C2.2.18!#REF!</definedName>
    <definedName name="__MUN80" localSheetId="12">[1]C2.2.18!#REF!</definedName>
    <definedName name="__MUN80">[1]C2.2.18!#REF!</definedName>
    <definedName name="__MUN90" localSheetId="12">[1]C2.2.18!#REF!</definedName>
    <definedName name="__MUN90">[1]C2.2.18!#REF!</definedName>
    <definedName name="__pie1" localSheetId="12">#REF!</definedName>
    <definedName name="__pie1">#REF!</definedName>
    <definedName name="__pie2" localSheetId="12">#REF!</definedName>
    <definedName name="__pie2">#REF!</definedName>
    <definedName name="__pie3" localSheetId="12">#REF!</definedName>
    <definedName name="__pie3">#REF!</definedName>
    <definedName name="_EDO50" localSheetId="12">#REF!</definedName>
    <definedName name="_EDO50">#REF!</definedName>
    <definedName name="_EDO60" localSheetId="12">[1]C2.2.18!#REF!</definedName>
    <definedName name="_EDO60">[1]C2.2.18!#REF!</definedName>
    <definedName name="_EDO70" localSheetId="12">[1]C2.2.18!#REF!</definedName>
    <definedName name="_EDO70">[1]C2.2.18!#REF!</definedName>
    <definedName name="_EDO80" localSheetId="12">[1]C2.2.18!#REF!</definedName>
    <definedName name="_EDO80">[1]C2.2.18!#REF!</definedName>
    <definedName name="_EDO90" localSheetId="12">[1]C2.2.18!#REF!</definedName>
    <definedName name="_EDO90">[1]C2.2.18!#REF!</definedName>
    <definedName name="_xlnm._FilterDatabase" localSheetId="1" hidden="1">'5.1'!$A$15:$E$228</definedName>
    <definedName name="_xlnm._FilterDatabase" localSheetId="11" hidden="1">'5.10a'!$A$9:$K$821</definedName>
    <definedName name="_xlnm._FilterDatabase" localSheetId="12" hidden="1">'5.10b'!$A$9:$E$821</definedName>
    <definedName name="_xlnm._FilterDatabase" localSheetId="16" hidden="1">'5.14'!$A$9:$M$43</definedName>
    <definedName name="_xlnm._FilterDatabase" localSheetId="2" hidden="1">'5.2'!$A$10:$F$122</definedName>
    <definedName name="_xlnm._FilterDatabase" localSheetId="35" hidden="1">'5.30'!$A$12:$G$225</definedName>
    <definedName name="_xlnm._FilterDatabase" localSheetId="40" hidden="1">'5.34'!$A$9:$D$46</definedName>
    <definedName name="_xlnm._FilterDatabase" localSheetId="3" hidden="1">'5.3a'!$A$9:$K$222</definedName>
    <definedName name="_xlnm._FilterDatabase" localSheetId="4" hidden="1">'5.3b'!$A$9:$F$222</definedName>
    <definedName name="_xlnm._FilterDatabase" localSheetId="6" hidden="1">'5.5'!$A$9:$M$222</definedName>
    <definedName name="_xlnm._FilterDatabase" localSheetId="7" hidden="1">'5.6'!$A$9:$Q$502</definedName>
    <definedName name="_xlnm._FilterDatabase" localSheetId="8" hidden="1">'5.7'!$A$8:$E$203</definedName>
    <definedName name="_MUN50" localSheetId="12">#REF!</definedName>
    <definedName name="_MUN50">#REF!</definedName>
    <definedName name="_MUN60" localSheetId="12">[1]C2.2.18!#REF!</definedName>
    <definedName name="_MUN60">[1]C2.2.18!#REF!</definedName>
    <definedName name="_MUN70" localSheetId="12">[1]C2.2.18!#REF!</definedName>
    <definedName name="_MUN70">[1]C2.2.18!#REF!</definedName>
    <definedName name="_MUN80" localSheetId="12">[1]C2.2.18!#REF!</definedName>
    <definedName name="_MUN80">[1]C2.2.18!#REF!</definedName>
    <definedName name="_MUN90" localSheetId="12">[1]C2.2.18!#REF!</definedName>
    <definedName name="_MUN90">[1]C2.2.18!#REF!</definedName>
    <definedName name="_pie1" localSheetId="12">#REF!</definedName>
    <definedName name="_pie1">#REF!</definedName>
    <definedName name="_pie2" localSheetId="12">#REF!</definedName>
    <definedName name="_pie2" localSheetId="41">#REF!</definedName>
    <definedName name="_pie2" localSheetId="42">#REF!</definedName>
    <definedName name="_pie2" localSheetId="25">#REF!</definedName>
    <definedName name="_pie2" localSheetId="39">#REF!</definedName>
    <definedName name="_pie2">#REF!</definedName>
    <definedName name="_pie3" localSheetId="12">#REF!</definedName>
    <definedName name="_pie3" localSheetId="41">#REF!</definedName>
    <definedName name="_pie3" localSheetId="42">#REF!</definedName>
    <definedName name="_pie3" localSheetId="25">#REF!</definedName>
    <definedName name="_pie3" localSheetId="39">#REF!</definedName>
    <definedName name="_pie3">#REF!</definedName>
    <definedName name="A_impresión_IM" localSheetId="12">#REF!</definedName>
    <definedName name="A_impresión_IM" localSheetId="25">#REF!</definedName>
    <definedName name="A_impresión_IM" localSheetId="39">#REF!</definedName>
    <definedName name="A_impresión_IM">#REF!</definedName>
    <definedName name="_xlnm.Print_Area" localSheetId="1">'5.1'!$A$2:$Q$247</definedName>
    <definedName name="_xlnm.Print_Area" localSheetId="11">'5.10a'!$A$2:$K$823</definedName>
    <definedName name="_xlnm.Print_Area" localSheetId="12">'5.10b'!$A$2:$L$854</definedName>
    <definedName name="_xlnm.Print_Area" localSheetId="13">'5.11'!$A$2:$M$41</definedName>
    <definedName name="_xlnm.Print_Area" localSheetId="14">'5.12'!$A$2:$M$44</definedName>
    <definedName name="_xlnm.Print_Area" localSheetId="15">'5.13'!$A$2:$O$54</definedName>
    <definedName name="_xlnm.Print_Area" localSheetId="16">'5.14'!$A$2:$P$70</definedName>
    <definedName name="_xlnm.Print_Area" localSheetId="17">'5.15'!$A$2:$O$47</definedName>
    <definedName name="_xlnm.Print_Area" localSheetId="18">'5.16'!$A$2:$P$37</definedName>
    <definedName name="_xlnm.Print_Area" localSheetId="19">'5.17a'!$A$2:$J$31</definedName>
    <definedName name="_xlnm.Print_Area" localSheetId="20">'5.17b'!$A$2:$I$50</definedName>
    <definedName name="_xlnm.Print_Area" localSheetId="21">'5.18'!$A$2:$I$50</definedName>
    <definedName name="_xlnm.Print_Area" localSheetId="22">'5.19a'!$A$2:$J$30</definedName>
    <definedName name="_xlnm.Print_Area" localSheetId="23">'5.19b'!$A$2:$I$48</definedName>
    <definedName name="_xlnm.Print_Area" localSheetId="2">'5.2'!$A$2:$L$144</definedName>
    <definedName name="_xlnm.Print_Area" localSheetId="24">'5.20'!$A$2:$I$48</definedName>
    <definedName name="_xlnm.Print_Area" localSheetId="26">'5.21'!$A$2:$K$28</definedName>
    <definedName name="_xlnm.Print_Area" localSheetId="27">'5.22'!$A$2:$K$27</definedName>
    <definedName name="_xlnm.Print_Area" localSheetId="28">'5.23'!$A$2:$K$26</definedName>
    <definedName name="_xlnm.Print_Area" localSheetId="29">'5.24'!$A$2:$K$54</definedName>
    <definedName name="_xlnm.Print_Area" localSheetId="30">'5.25'!$A$2:$K$47</definedName>
    <definedName name="_xlnm.Print_Area" localSheetId="31">'5.26'!$A$2:$K$30</definedName>
    <definedName name="_xlnm.Print_Area" localSheetId="32">'5.27'!$A$2:$K$28</definedName>
    <definedName name="_xlnm.Print_Area" localSheetId="33">'5.28'!$A$2:$G$22</definedName>
    <definedName name="_xlnm.Print_Area" localSheetId="34">'5.29'!$A$2:$F$33</definedName>
    <definedName name="_xlnm.Print_Area" localSheetId="35">'5.30'!$A$2:$J$233</definedName>
    <definedName name="_xlnm.Print_Area" localSheetId="36">'5.31'!$A$2:$G$23</definedName>
    <definedName name="_xlnm.Print_Area" localSheetId="37">'5.32'!$A$2:$I$27</definedName>
    <definedName name="_xlnm.Print_Area" localSheetId="38">'5.33'!$A$2:$H$22</definedName>
    <definedName name="_xlnm.Print_Area" localSheetId="40">'5.34'!$A$2:$G$52</definedName>
    <definedName name="_xlnm.Print_Area" localSheetId="41">'5.35a'!$A$2:$N$25</definedName>
    <definedName name="_xlnm.Print_Area" localSheetId="42">'5.35b'!$A$2:$L$26</definedName>
    <definedName name="_xlnm.Print_Area" localSheetId="3">'5.3a'!$A$2:$K$224</definedName>
    <definedName name="_xlnm.Print_Area" localSheetId="4">'5.3b'!$A$2:$I$246</definedName>
    <definedName name="_xlnm.Print_Area" localSheetId="5">'5.4'!$A$2:$O$55</definedName>
    <definedName name="_xlnm.Print_Area" localSheetId="6">'5.5'!$A$2:$P$246</definedName>
    <definedName name="_xlnm.Print_Area" localSheetId="7">'5.6'!$A$2:$Q$530</definedName>
    <definedName name="_xlnm.Print_Area" localSheetId="8">'5.7'!$A$2:$H$211</definedName>
    <definedName name="_xlnm.Print_Area" localSheetId="9">'5.8'!$A$2:$O$44</definedName>
    <definedName name="_xlnm.Print_Area" localSheetId="10">'5.9'!$A$2:$Q$47</definedName>
    <definedName name="_xlnm.Print_Area" localSheetId="25">'G 5.1'!$A$2:$D$34</definedName>
    <definedName name="_xlnm.Print_Area" localSheetId="39">'G 5.2'!$A$2:$D$34</definedName>
    <definedName name="_xlnm.Print_Area" localSheetId="0">Índice!$A$2:$C$158</definedName>
    <definedName name="_xlnm.Print_Area">#REF!</definedName>
    <definedName name="bo_anio" localSheetId="12">#REF!</definedName>
    <definedName name="bo_anio" localSheetId="25">#REF!</definedName>
    <definedName name="bo_anio" localSheetId="39">#REF!</definedName>
    <definedName name="bo_anio">#REF!</definedName>
    <definedName name="bo_des" localSheetId="12">#REF!</definedName>
    <definedName name="bo_des" localSheetId="25">#REF!</definedName>
    <definedName name="bo_des" localSheetId="39">#REF!</definedName>
    <definedName name="bo_des">#REF!</definedName>
    <definedName name="bo_ref_anio" localSheetId="12">#REF!</definedName>
    <definedName name="bo_ref_anio" localSheetId="25">#REF!</definedName>
    <definedName name="bo_ref_anio" localSheetId="39">#REF!</definedName>
    <definedName name="bo_ref_anio">#REF!</definedName>
    <definedName name="bo_ref_ind" localSheetId="12">#REF!</definedName>
    <definedName name="bo_ref_ind" localSheetId="25">#REF!</definedName>
    <definedName name="bo_ref_ind" localSheetId="39">#REF!</definedName>
    <definedName name="bo_ref_ind">#REF!</definedName>
    <definedName name="bo_ref_nal" localSheetId="12">#REF!</definedName>
    <definedName name="bo_ref_nal" localSheetId="25">#REF!</definedName>
    <definedName name="bo_ref_nal" localSheetId="39">#REF!</definedName>
    <definedName name="bo_ref_nal">#REF!</definedName>
    <definedName name="br_anio" localSheetId="12">#REF!</definedName>
    <definedName name="br_anio" localSheetId="25">#REF!</definedName>
    <definedName name="br_anio" localSheetId="39">#REF!</definedName>
    <definedName name="br_anio">#REF!</definedName>
    <definedName name="br_des" localSheetId="12">#REF!</definedName>
    <definedName name="br_des" localSheetId="25">#REF!</definedName>
    <definedName name="br_des" localSheetId="39">#REF!</definedName>
    <definedName name="br_des">#REF!</definedName>
    <definedName name="br_ref_anio" localSheetId="12">#REF!</definedName>
    <definedName name="br_ref_anio" localSheetId="25">#REF!</definedName>
    <definedName name="br_ref_anio" localSheetId="39">#REF!</definedName>
    <definedName name="br_ref_anio">#REF!</definedName>
    <definedName name="br_ref_ind" localSheetId="12">#REF!</definedName>
    <definedName name="br_ref_ind" localSheetId="25">#REF!</definedName>
    <definedName name="br_ref_ind" localSheetId="39">#REF!</definedName>
    <definedName name="br_ref_ind">#REF!</definedName>
    <definedName name="br_ref_nal" localSheetId="12">#REF!</definedName>
    <definedName name="br_ref_nal" localSheetId="25">#REF!</definedName>
    <definedName name="br_ref_nal" localSheetId="39">#REF!</definedName>
    <definedName name="br_ref_nal">#REF!</definedName>
    <definedName name="central">"Imagen 14"</definedName>
    <definedName name="Consulta17" localSheetId="12">#REF!</definedName>
    <definedName name="Consulta17" localSheetId="25">#REF!</definedName>
    <definedName name="Consulta17" localSheetId="39">#REF!</definedName>
    <definedName name="Consulta17">#REF!</definedName>
    <definedName name="Consulta9" localSheetId="12">#REF!</definedName>
    <definedName name="Consulta9" localSheetId="25">#REF!</definedName>
    <definedName name="Consulta9" localSheetId="39">#REF!</definedName>
    <definedName name="Consulta9">#REF!</definedName>
    <definedName name="______EDO50">#N/A</definedName>
    <definedName name="______EDO60" localSheetId="12">[1]C2.2.18!#REF!</definedName>
    <definedName name="______EDO60">[1]C2.2.18!#REF!</definedName>
    <definedName name="______EDO70" localSheetId="12">[1]C2.2.18!#REF!</definedName>
    <definedName name="______EDO70">[1]C2.2.18!#REF!</definedName>
    <definedName name="______EDO80" localSheetId="12">[1]C2.2.18!#REF!</definedName>
    <definedName name="______EDO80">[1]C2.2.18!#REF!</definedName>
    <definedName name="______EDO90" localSheetId="12">[1]C2.2.18!#REF!</definedName>
    <definedName name="______EDO90">[1]C2.2.18!#REF!</definedName>
    <definedName name="encabezado" localSheetId="12">#REF!</definedName>
    <definedName name="encabezado" localSheetId="25">#REF!</definedName>
    <definedName name="encabezado" localSheetId="39">#REF!</definedName>
    <definedName name="encabezado">#REF!</definedName>
    <definedName name="encabezado1" localSheetId="12">#REF!</definedName>
    <definedName name="encabezado1" localSheetId="25">#REF!</definedName>
    <definedName name="encabezado1" localSheetId="39">#REF!</definedName>
    <definedName name="encabezado1">#REF!</definedName>
    <definedName name="encabezado2" localSheetId="12">#REF!</definedName>
    <definedName name="encabezado2" localSheetId="25">#REF!</definedName>
    <definedName name="encabezado2" localSheetId="39">#REF!</definedName>
    <definedName name="encabezado2">#REF!</definedName>
    <definedName name="encabezado3" localSheetId="12">#REF!</definedName>
    <definedName name="encabezado3" localSheetId="25">#REF!</definedName>
    <definedName name="encabezado3" localSheetId="39">#REF!</definedName>
    <definedName name="encabezado3">#REF!</definedName>
    <definedName name="ent_sig" localSheetId="12">#REF!</definedName>
    <definedName name="ent_sig" localSheetId="25">#REF!</definedName>
    <definedName name="ent_sig" localSheetId="39">#REF!</definedName>
    <definedName name="ent_sig">#REF!</definedName>
    <definedName name="ini_gra" localSheetId="12">#REF!</definedName>
    <definedName name="ini_gra" localSheetId="25">#REF!</definedName>
    <definedName name="ini_gra" localSheetId="39">#REF!</definedName>
    <definedName name="ini_gra">#REF!</definedName>
    <definedName name="inicio" localSheetId="12">#REF!</definedName>
    <definedName name="inicio" localSheetId="41">#REF!</definedName>
    <definedName name="inicio" localSheetId="42">#REF!</definedName>
    <definedName name="inicio" localSheetId="25">#REF!</definedName>
    <definedName name="inicio" localSheetId="39">#REF!</definedName>
    <definedName name="inicio">#REF!</definedName>
    <definedName name="inicio1" localSheetId="12">#REF!</definedName>
    <definedName name="inicio1" localSheetId="41">#REF!</definedName>
    <definedName name="inicio1" localSheetId="42">#REF!</definedName>
    <definedName name="inicio1" localSheetId="25">#REF!</definedName>
    <definedName name="inicio1" localSheetId="39">#REF!</definedName>
    <definedName name="inicio1">#REF!</definedName>
    <definedName name="inicio2" localSheetId="12">#REF!</definedName>
    <definedName name="inicio2" localSheetId="41">#REF!</definedName>
    <definedName name="inicio2" localSheetId="42">#REF!</definedName>
    <definedName name="inicio2" localSheetId="25">#REF!</definedName>
    <definedName name="inicio2" localSheetId="39">#REF!</definedName>
    <definedName name="inicio2">#REF!</definedName>
    <definedName name="inicio3" localSheetId="12">#REF!</definedName>
    <definedName name="inicio3" localSheetId="25">#REF!</definedName>
    <definedName name="inicio3" localSheetId="39">#REF!</definedName>
    <definedName name="inicio3">#REF!</definedName>
    <definedName name="lo_anio" localSheetId="12">#REF!</definedName>
    <definedName name="lo_anio" localSheetId="25">#REF!</definedName>
    <definedName name="lo_anio" localSheetId="39">#REF!</definedName>
    <definedName name="lo_anio">#REF!</definedName>
    <definedName name="lo_des" localSheetId="12">#REF!</definedName>
    <definedName name="lo_des" localSheetId="25">#REF!</definedName>
    <definedName name="lo_des" localSheetId="39">#REF!</definedName>
    <definedName name="lo_des">#REF!</definedName>
    <definedName name="lo_ref_anio" localSheetId="12">#REF!</definedName>
    <definedName name="lo_ref_anio" localSheetId="25">#REF!</definedName>
    <definedName name="lo_ref_anio" localSheetId="39">#REF!</definedName>
    <definedName name="lo_ref_anio">#REF!</definedName>
    <definedName name="lo_ref_ind" localSheetId="12">#REF!</definedName>
    <definedName name="lo_ref_ind" localSheetId="25">#REF!</definedName>
    <definedName name="lo_ref_ind" localSheetId="39">#REF!</definedName>
    <definedName name="lo_ref_ind">#REF!</definedName>
    <definedName name="lr_anio" localSheetId="12">#REF!</definedName>
    <definedName name="lr_anio" localSheetId="25">#REF!</definedName>
    <definedName name="lr_anio" localSheetId="39">#REF!</definedName>
    <definedName name="lr_anio">#REF!</definedName>
    <definedName name="lr_des" localSheetId="12">#REF!</definedName>
    <definedName name="lr_des" localSheetId="25">#REF!</definedName>
    <definedName name="lr_des" localSheetId="39">#REF!</definedName>
    <definedName name="lr_des">#REF!</definedName>
    <definedName name="lr_ref_anio" localSheetId="12">#REF!</definedName>
    <definedName name="lr_ref_anio" localSheetId="25">#REF!</definedName>
    <definedName name="lr_ref_anio" localSheetId="39">#REF!</definedName>
    <definedName name="lr_ref_anio">#REF!</definedName>
    <definedName name="lr_ref_ind" localSheetId="12">#REF!</definedName>
    <definedName name="lr_ref_ind" localSheetId="25">#REF!</definedName>
    <definedName name="lr_ref_ind" localSheetId="39">#REF!</definedName>
    <definedName name="lr_ref_ind">#REF!</definedName>
    <definedName name="______MUN50">#N/A</definedName>
    <definedName name="______MUN60" localSheetId="12">[1]C2.2.18!#REF!</definedName>
    <definedName name="______MUN60">[1]C2.2.18!#REF!</definedName>
    <definedName name="______MUN70" localSheetId="12">[1]C2.2.18!#REF!</definedName>
    <definedName name="______MUN70">[1]C2.2.18!#REF!</definedName>
    <definedName name="______MUN80" localSheetId="12">[1]C2.2.18!#REF!</definedName>
    <definedName name="______MUN80">[1]C2.2.18!#REF!</definedName>
    <definedName name="______MUN90" localSheetId="12">[1]C2.2.18!#REF!</definedName>
    <definedName name="______MUN90">[1]C2.2.18!#REF!</definedName>
    <definedName name="pie" localSheetId="12">#REF!</definedName>
    <definedName name="pie" localSheetId="25">#REF!</definedName>
    <definedName name="pie" localSheetId="39">#REF!</definedName>
    <definedName name="pie">#REF!</definedName>
    <definedName name="______pie1">#REF!</definedName>
    <definedName name="_______pie2">#REF!</definedName>
    <definedName name="_______pie3">#REF!</definedName>
    <definedName name="_xlnm.Print_Titles" localSheetId="1">'5.1'!$2:$15</definedName>
    <definedName name="_xlnm.Print_Titles" localSheetId="11">'5.10a'!$2:$8</definedName>
    <definedName name="_xlnm.Print_Titles" localSheetId="12">'5.10b'!$2:$8</definedName>
    <definedName name="_xlnm.Print_Titles" localSheetId="13">'5.11'!$2:$9</definedName>
    <definedName name="_xlnm.Print_Titles" localSheetId="14">'5.12'!$2:$9</definedName>
    <definedName name="_xlnm.Print_Titles" localSheetId="15">'5.13'!$2:$8</definedName>
    <definedName name="_xlnm.Print_Titles" localSheetId="16">'5.14'!$2:$8</definedName>
    <definedName name="_xlnm.Print_Titles" localSheetId="17">'5.15'!$2:$10</definedName>
    <definedName name="_xlnm.Print_Titles" localSheetId="18">'5.16'!$2:$8</definedName>
    <definedName name="_xlnm.Print_Titles" localSheetId="19">'5.17a'!$2:$8</definedName>
    <definedName name="_xlnm.Print_Titles" localSheetId="20">'5.17b'!$2:$9</definedName>
    <definedName name="_xlnm.Print_Titles" localSheetId="21">'5.18'!$2:$9</definedName>
    <definedName name="_xlnm.Print_Titles" localSheetId="22">'5.19a'!$2:$8</definedName>
    <definedName name="_xlnm.Print_Titles" localSheetId="23">'5.19b'!$2:$9</definedName>
    <definedName name="_xlnm.Print_Titles" localSheetId="2">'5.2'!$2:$10</definedName>
    <definedName name="_xlnm.Print_Titles" localSheetId="24">'5.20'!$2:$9</definedName>
    <definedName name="_xlnm.Print_Titles" localSheetId="26">'5.21'!$2:$9</definedName>
    <definedName name="_xlnm.Print_Titles" localSheetId="27">'5.22'!$2:$9</definedName>
    <definedName name="_xlnm.Print_Titles" localSheetId="28">'5.23'!$2:$9</definedName>
    <definedName name="_xlnm.Print_Titles" localSheetId="29">'5.24'!$2:$9</definedName>
    <definedName name="_xlnm.Print_Titles" localSheetId="30">'5.25'!$2:$8</definedName>
    <definedName name="_xlnm.Print_Titles" localSheetId="31">'5.26'!$2:$9</definedName>
    <definedName name="_xlnm.Print_Titles" localSheetId="32">'5.27'!$2:$9</definedName>
    <definedName name="_xlnm.Print_Titles" localSheetId="33">'5.28'!$2:$9</definedName>
    <definedName name="_xlnm.Print_Titles" localSheetId="34">'5.29'!$2:$7</definedName>
    <definedName name="_xlnm.Print_Titles" localSheetId="35">'5.30'!$2:$12</definedName>
    <definedName name="_xlnm.Print_Titles" localSheetId="36">'5.31'!$2:$8</definedName>
    <definedName name="_xlnm.Print_Titles" localSheetId="37">'5.32'!$2:$8</definedName>
    <definedName name="_xlnm.Print_Titles" localSheetId="38">'5.33'!$2:$8</definedName>
    <definedName name="_xlnm.Print_Titles" localSheetId="40">'5.34'!$2:$8</definedName>
    <definedName name="_xlnm.Print_Titles" localSheetId="41">'5.35a'!$2:$10</definedName>
    <definedName name="_xlnm.Print_Titles" localSheetId="42">'5.35b'!$2:$10</definedName>
    <definedName name="_xlnm.Print_Titles" localSheetId="3">'5.3a'!$2:$9</definedName>
    <definedName name="_xlnm.Print_Titles" localSheetId="4">'5.3b'!$2:$9</definedName>
    <definedName name="_xlnm.Print_Titles" localSheetId="5">'5.4'!$2:$8</definedName>
    <definedName name="_xlnm.Print_Titles" localSheetId="6">'5.5'!$2:$9</definedName>
    <definedName name="_xlnm.Print_Titles" localSheetId="7">'5.6'!$2:$8</definedName>
    <definedName name="_xlnm.Print_Titles" localSheetId="8">'5.7'!$2:$8</definedName>
    <definedName name="_xlnm.Print_Titles" localSheetId="9">'5.8'!$2:$8</definedName>
    <definedName name="_xlnm.Print_Titles" localSheetId="10">'5.9'!$2:$8</definedName>
  </definedNames>
  <calcPr calcId="162913" fullCalcOnLoad="1"/>
</workbook>
</file>

<file path=xl/calcChain.xml><?xml version="1.0" encoding="utf-8"?>
<calcChain xmlns="http://schemas.openxmlformats.org/spreadsheetml/2006/main">
  <c r="E27" i="13" l="1"/>
  <c r="E26" i="13"/>
  <c r="E25" i="13"/>
  <c r="E24" i="13"/>
  <c r="E23" i="13"/>
  <c r="E22" i="13"/>
  <c r="E21" i="13"/>
  <c r="E20" i="13"/>
  <c r="K19" i="13"/>
  <c r="J19" i="13"/>
  <c r="I19" i="13"/>
  <c r="H19" i="13"/>
  <c r="G19" i="13"/>
  <c r="E19" i="13"/>
  <c r="F19" i="13"/>
  <c r="E18" i="13"/>
  <c r="E17" i="13"/>
  <c r="E16" i="13"/>
  <c r="E15" i="13"/>
  <c r="E14" i="13"/>
  <c r="E13" i="13"/>
  <c r="E12" i="13"/>
  <c r="E11" i="13"/>
  <c r="L10" i="13"/>
  <c r="K10" i="13"/>
  <c r="J10" i="13"/>
  <c r="I10" i="13"/>
  <c r="H10" i="13"/>
  <c r="G10" i="13"/>
  <c r="F10" i="13"/>
  <c r="E10" i="13"/>
  <c r="H10" i="23"/>
  <c r="F10" i="23"/>
  <c r="I10" i="23"/>
  <c r="G10" i="23"/>
  <c r="F11" i="23"/>
  <c r="F12" i="23"/>
  <c r="F13" i="23"/>
  <c r="F14" i="23"/>
  <c r="F15" i="23"/>
  <c r="F16" i="23"/>
  <c r="F17" i="23"/>
  <c r="F18" i="23"/>
  <c r="F19" i="23"/>
  <c r="F20" i="23"/>
  <c r="F21" i="23"/>
  <c r="F22" i="23"/>
  <c r="F23" i="23"/>
  <c r="F24" i="23"/>
  <c r="F25" i="23"/>
  <c r="F26" i="23"/>
  <c r="F27" i="23"/>
  <c r="F28" i="23"/>
  <c r="F29" i="23"/>
  <c r="G10" i="22"/>
  <c r="H10" i="22"/>
  <c r="F10" i="22"/>
  <c r="F10" i="21"/>
  <c r="F11" i="21"/>
  <c r="F12" i="21"/>
  <c r="F13" i="21"/>
  <c r="F14" i="21"/>
  <c r="F15" i="21"/>
  <c r="F16" i="21"/>
  <c r="F17" i="21"/>
  <c r="F18" i="21"/>
  <c r="F19" i="21"/>
  <c r="F20" i="21"/>
  <c r="F21" i="21"/>
  <c r="F22" i="21"/>
  <c r="F23" i="21"/>
  <c r="F24" i="21"/>
  <c r="F25" i="21"/>
  <c r="F26" i="21"/>
  <c r="F27" i="21"/>
  <c r="F28" i="21"/>
  <c r="H9" i="21"/>
  <c r="I9" i="21"/>
  <c r="J9" i="21"/>
  <c r="G9" i="21"/>
  <c r="F11" i="20"/>
  <c r="F12" i="20"/>
  <c r="F13" i="20"/>
  <c r="F14" i="20"/>
  <c r="F15" i="20"/>
  <c r="F16" i="20"/>
  <c r="F17" i="20"/>
  <c r="F18" i="20"/>
  <c r="F19" i="20"/>
  <c r="F20" i="20"/>
  <c r="F21" i="20"/>
  <c r="F22" i="20"/>
  <c r="F23" i="20"/>
  <c r="F24" i="20"/>
  <c r="F25" i="20"/>
  <c r="F26" i="20"/>
  <c r="F27" i="20"/>
  <c r="F28" i="20"/>
  <c r="F29" i="20"/>
  <c r="F30" i="20"/>
  <c r="I10" i="20"/>
  <c r="H10" i="20"/>
  <c r="G10" i="20"/>
  <c r="F10" i="20"/>
  <c r="F10" i="18"/>
  <c r="F11" i="18"/>
  <c r="F12" i="18"/>
  <c r="F13" i="18"/>
  <c r="F14" i="18"/>
  <c r="F15" i="18"/>
  <c r="F16" i="18"/>
  <c r="F17" i="18"/>
  <c r="F18" i="18"/>
  <c r="F19" i="18"/>
  <c r="F20" i="18"/>
  <c r="F21" i="18"/>
  <c r="F22" i="18"/>
  <c r="F23" i="18"/>
  <c r="F24" i="18"/>
  <c r="F25" i="18"/>
  <c r="F26" i="18"/>
  <c r="F27" i="18"/>
  <c r="F28" i="18"/>
  <c r="F29" i="18"/>
  <c r="H10" i="19"/>
  <c r="G10" i="19"/>
  <c r="F10" i="19"/>
  <c r="J9" i="18"/>
  <c r="I9" i="18"/>
  <c r="H9" i="18"/>
  <c r="G9" i="18"/>
  <c r="F9" i="18"/>
  <c r="E43" i="15"/>
  <c r="E42" i="15"/>
  <c r="E41" i="15"/>
  <c r="E40" i="15"/>
  <c r="E39" i="15"/>
  <c r="E38" i="15"/>
  <c r="E37" i="15"/>
  <c r="O36" i="15"/>
  <c r="K36" i="15"/>
  <c r="J36" i="15"/>
  <c r="I36" i="15"/>
  <c r="H36" i="15"/>
  <c r="G36" i="15"/>
  <c r="F36" i="15"/>
  <c r="E35" i="15"/>
  <c r="E34" i="15"/>
  <c r="E33" i="15"/>
  <c r="E32" i="15"/>
  <c r="E31" i="15"/>
  <c r="E30" i="15"/>
  <c r="E29" i="15"/>
  <c r="O28" i="15"/>
  <c r="K28" i="15"/>
  <c r="J28" i="15"/>
  <c r="I28" i="15"/>
  <c r="H28" i="15"/>
  <c r="G28" i="15"/>
  <c r="E28" i="15"/>
  <c r="F28" i="15"/>
  <c r="E27" i="15"/>
  <c r="E26" i="15"/>
  <c r="E25" i="15"/>
  <c r="O24" i="15"/>
  <c r="K24" i="15"/>
  <c r="J24" i="15"/>
  <c r="I24" i="15"/>
  <c r="H24" i="15"/>
  <c r="G24" i="15"/>
  <c r="F24" i="15"/>
  <c r="E23" i="15"/>
  <c r="E22" i="15"/>
  <c r="O21" i="15"/>
  <c r="K21" i="15"/>
  <c r="J21" i="15"/>
  <c r="I21" i="15"/>
  <c r="H21" i="15"/>
  <c r="G21" i="15"/>
  <c r="F21" i="15"/>
  <c r="E20" i="15"/>
  <c r="E19" i="15"/>
  <c r="E18" i="15"/>
  <c r="E17" i="15"/>
  <c r="O16" i="15"/>
  <c r="K16" i="15"/>
  <c r="J16" i="15"/>
  <c r="I16" i="15"/>
  <c r="H16" i="15"/>
  <c r="G16" i="15"/>
  <c r="F16" i="15"/>
  <c r="E15" i="15"/>
  <c r="E14" i="15"/>
  <c r="E13" i="15"/>
  <c r="O12" i="15"/>
  <c r="K12" i="15"/>
  <c r="J12" i="15"/>
  <c r="I12" i="15"/>
  <c r="E12" i="15"/>
  <c r="H12" i="15"/>
  <c r="G12" i="15"/>
  <c r="F12" i="15"/>
  <c r="E11" i="15"/>
  <c r="E10" i="15"/>
  <c r="O9" i="15"/>
  <c r="K9" i="15"/>
  <c r="J9" i="15"/>
  <c r="I9" i="15"/>
  <c r="H9" i="15"/>
  <c r="G9" i="15"/>
  <c r="E9" i="15"/>
  <c r="F9" i="15"/>
  <c r="E10" i="14"/>
  <c r="E11" i="14"/>
  <c r="E12" i="14"/>
  <c r="E13" i="14"/>
  <c r="E14" i="14"/>
  <c r="E15" i="14"/>
  <c r="E16" i="14"/>
  <c r="E17" i="14"/>
  <c r="E18" i="14"/>
  <c r="E19" i="14"/>
  <c r="E20" i="14"/>
  <c r="E21" i="14"/>
  <c r="E22" i="14"/>
  <c r="E23" i="14"/>
  <c r="E24" i="14"/>
  <c r="N9" i="14"/>
  <c r="L9" i="14"/>
  <c r="K9" i="14"/>
  <c r="J9" i="14"/>
  <c r="I9" i="14"/>
  <c r="H9" i="14"/>
  <c r="G9" i="14"/>
  <c r="E9" i="14"/>
  <c r="F9" i="14"/>
  <c r="L17" i="12"/>
  <c r="K17" i="12"/>
  <c r="J17" i="12"/>
  <c r="I17" i="12"/>
  <c r="H17" i="12"/>
  <c r="G17" i="12"/>
  <c r="F17" i="12"/>
  <c r="E17" i="12"/>
  <c r="E11" i="12"/>
  <c r="E12" i="12"/>
  <c r="E13" i="12"/>
  <c r="E14" i="12"/>
  <c r="E15" i="12"/>
  <c r="E16" i="12"/>
  <c r="E18" i="12"/>
  <c r="E19" i="12"/>
  <c r="E20" i="12"/>
  <c r="E21" i="12"/>
  <c r="E22" i="12"/>
  <c r="E23" i="12"/>
  <c r="L10" i="12"/>
  <c r="K10" i="12"/>
  <c r="J10" i="12"/>
  <c r="I10" i="12"/>
  <c r="H10" i="12"/>
  <c r="G10" i="12"/>
  <c r="F10" i="12"/>
  <c r="E817" i="11"/>
  <c r="E818" i="11"/>
  <c r="E820" i="11"/>
  <c r="E821" i="11"/>
  <c r="E678" i="11"/>
  <c r="E47" i="11"/>
  <c r="E48" i="11"/>
  <c r="E50" i="11"/>
  <c r="E51" i="11"/>
  <c r="E52" i="11"/>
  <c r="E53" i="11"/>
  <c r="E55" i="11"/>
  <c r="E56" i="11"/>
  <c r="E57" i="11"/>
  <c r="E58" i="11"/>
  <c r="E60" i="11"/>
  <c r="E61" i="11"/>
  <c r="E62" i="11"/>
  <c r="E63" i="11"/>
  <c r="E65" i="11"/>
  <c r="E66" i="11"/>
  <c r="E67" i="11"/>
  <c r="E69" i="11"/>
  <c r="E70" i="11"/>
  <c r="E71" i="11"/>
  <c r="E73" i="11"/>
  <c r="E74" i="11"/>
  <c r="E75" i="11"/>
  <c r="E76" i="11"/>
  <c r="E78" i="11"/>
  <c r="E79" i="11"/>
  <c r="E81" i="11"/>
  <c r="E83" i="11"/>
  <c r="E84" i="11"/>
  <c r="E86" i="11"/>
  <c r="E87" i="11"/>
  <c r="E89" i="11"/>
  <c r="E90" i="11"/>
  <c r="E91" i="11"/>
  <c r="E92" i="11"/>
  <c r="E94" i="11"/>
  <c r="E95" i="11"/>
  <c r="E97" i="11"/>
  <c r="E98" i="11"/>
  <c r="E99" i="11"/>
  <c r="E100" i="11"/>
  <c r="E102" i="11"/>
  <c r="E103" i="11"/>
  <c r="E105" i="11"/>
  <c r="E106" i="11"/>
  <c r="E107" i="11"/>
  <c r="E109" i="11"/>
  <c r="E110" i="11"/>
  <c r="E112" i="11"/>
  <c r="E113" i="11"/>
  <c r="E114" i="11"/>
  <c r="E115" i="11"/>
  <c r="E117" i="11"/>
  <c r="E118" i="11"/>
  <c r="E120" i="11"/>
  <c r="E121" i="11"/>
  <c r="E122" i="11"/>
  <c r="E124" i="11"/>
  <c r="E125" i="11"/>
  <c r="E126" i="11"/>
  <c r="E128" i="11"/>
  <c r="E129" i="11"/>
  <c r="E130" i="11"/>
  <c r="E132" i="11"/>
  <c r="E133" i="11"/>
  <c r="E134" i="11"/>
  <c r="E136" i="11"/>
  <c r="E137" i="11"/>
  <c r="E139" i="11"/>
  <c r="E140" i="11"/>
  <c r="E141" i="11"/>
  <c r="E142" i="11"/>
  <c r="E144" i="11"/>
  <c r="E145" i="11"/>
  <c r="E147" i="11"/>
  <c r="E148" i="11"/>
  <c r="E149" i="11"/>
  <c r="E150" i="11"/>
  <c r="E152" i="11"/>
  <c r="E153" i="11"/>
  <c r="E154" i="11"/>
  <c r="E156" i="11"/>
  <c r="E158" i="11"/>
  <c r="E159" i="11"/>
  <c r="E161" i="11"/>
  <c r="E162" i="11"/>
  <c r="E164" i="11"/>
  <c r="E165" i="11"/>
  <c r="E166" i="11"/>
  <c r="E167" i="11"/>
  <c r="E169" i="11"/>
  <c r="E171" i="11"/>
  <c r="E172" i="11"/>
  <c r="E174" i="11"/>
  <c r="E175" i="11"/>
  <c r="E177" i="11"/>
  <c r="E178" i="11"/>
  <c r="E180" i="11"/>
  <c r="E181" i="11"/>
  <c r="E182" i="11"/>
  <c r="E184" i="11"/>
  <c r="E185" i="11"/>
  <c r="E187" i="11"/>
  <c r="E188" i="11"/>
  <c r="E190" i="11"/>
  <c r="E191" i="11"/>
  <c r="E193" i="11"/>
  <c r="E194" i="11"/>
  <c r="E195" i="11"/>
  <c r="E196" i="11"/>
  <c r="E198" i="11"/>
  <c r="E199" i="11"/>
  <c r="E200" i="11"/>
  <c r="E201" i="11"/>
  <c r="E203" i="11"/>
  <c r="E204" i="11"/>
  <c r="E205" i="11"/>
  <c r="E207" i="11"/>
  <c r="E208" i="11"/>
  <c r="E210" i="11"/>
  <c r="E211" i="11"/>
  <c r="E213" i="11"/>
  <c r="E214" i="11"/>
  <c r="E216" i="11"/>
  <c r="E217" i="11"/>
  <c r="E218" i="11"/>
  <c r="E219" i="11"/>
  <c r="E221" i="11"/>
  <c r="E222" i="11"/>
  <c r="E223" i="11"/>
  <c r="E224" i="11"/>
  <c r="E226" i="11"/>
  <c r="E227" i="11"/>
  <c r="E229" i="11"/>
  <c r="E230" i="11"/>
  <c r="E231" i="11"/>
  <c r="E232" i="11"/>
  <c r="E234" i="11"/>
  <c r="E235" i="11"/>
  <c r="E236" i="11"/>
  <c r="E237" i="11"/>
  <c r="E239" i="11"/>
  <c r="E240" i="11"/>
  <c r="E241" i="11"/>
  <c r="E243" i="11"/>
  <c r="E244" i="11"/>
  <c r="E246" i="11"/>
  <c r="E247" i="11"/>
  <c r="E249" i="11"/>
  <c r="E250" i="11"/>
  <c r="E251" i="11"/>
  <c r="E253" i="11"/>
  <c r="E254" i="11"/>
  <c r="E255" i="11"/>
  <c r="E257" i="11"/>
  <c r="E258" i="11"/>
  <c r="E259" i="11"/>
  <c r="E261" i="11"/>
  <c r="E262" i="11"/>
  <c r="E263" i="11"/>
  <c r="E265" i="11"/>
  <c r="E266" i="11"/>
  <c r="E267" i="11"/>
  <c r="E268" i="11"/>
  <c r="E270" i="11"/>
  <c r="E271" i="11"/>
  <c r="E273" i="11"/>
  <c r="E274" i="11"/>
  <c r="E276" i="11"/>
  <c r="E277" i="11"/>
  <c r="E278" i="11"/>
  <c r="E279" i="11"/>
  <c r="E281" i="11"/>
  <c r="E282" i="11"/>
  <c r="E284" i="11"/>
  <c r="E285" i="11"/>
  <c r="E286" i="11"/>
  <c r="E287" i="11"/>
  <c r="E289" i="11"/>
  <c r="E290" i="11"/>
  <c r="E291" i="11"/>
  <c r="E292" i="11"/>
  <c r="E294" i="11"/>
  <c r="E295" i="11"/>
  <c r="E296" i="11"/>
  <c r="E298" i="11"/>
  <c r="E299" i="11"/>
  <c r="E301" i="11"/>
  <c r="E302" i="11"/>
  <c r="E303" i="11"/>
  <c r="E305" i="11"/>
  <c r="E306" i="11"/>
  <c r="E308" i="11"/>
  <c r="E309" i="11"/>
  <c r="E310" i="11"/>
  <c r="E311" i="11"/>
  <c r="E313" i="11"/>
  <c r="E314" i="11"/>
  <c r="E316" i="11"/>
  <c r="E317" i="11"/>
  <c r="E318" i="11"/>
  <c r="E320" i="11"/>
  <c r="E321" i="11"/>
  <c r="E322" i="11"/>
  <c r="E324" i="11"/>
  <c r="E325" i="11"/>
  <c r="E327" i="11"/>
  <c r="E328" i="11"/>
  <c r="E329" i="11"/>
  <c r="E330" i="11"/>
  <c r="E332" i="11"/>
  <c r="E333" i="11"/>
  <c r="E334" i="11"/>
  <c r="E335" i="11"/>
  <c r="E337" i="11"/>
  <c r="E338" i="11"/>
  <c r="E339" i="11"/>
  <c r="E341" i="11"/>
  <c r="E342" i="11"/>
  <c r="E343" i="11"/>
  <c r="E345" i="11"/>
  <c r="E346" i="11"/>
  <c r="E348" i="11"/>
  <c r="E349" i="11"/>
  <c r="E351" i="11"/>
  <c r="E352" i="11"/>
  <c r="E353" i="11"/>
  <c r="E354" i="11"/>
  <c r="E356" i="11"/>
  <c r="E357" i="11"/>
  <c r="E359" i="11"/>
  <c r="E360" i="11"/>
  <c r="E361" i="11"/>
  <c r="E362" i="11"/>
  <c r="E364" i="11"/>
  <c r="E365" i="11"/>
  <c r="E366" i="11"/>
  <c r="E368" i="11"/>
  <c r="E369" i="11"/>
  <c r="E370" i="11"/>
  <c r="E371" i="11"/>
  <c r="E373" i="11"/>
  <c r="E374" i="11"/>
  <c r="E376" i="11"/>
  <c r="E377" i="11"/>
  <c r="E379" i="11"/>
  <c r="E380" i="11"/>
  <c r="E381" i="11"/>
  <c r="E382" i="11"/>
  <c r="E384" i="11"/>
  <c r="E385" i="11"/>
  <c r="E387" i="11"/>
  <c r="E388" i="11"/>
  <c r="E390" i="11"/>
  <c r="E391" i="11"/>
  <c r="E392" i="11"/>
  <c r="E393" i="11"/>
  <c r="E395" i="11"/>
  <c r="E396" i="11"/>
  <c r="E398" i="11"/>
  <c r="E399" i="11"/>
  <c r="E401" i="11"/>
  <c r="E402" i="11"/>
  <c r="E403" i="11"/>
  <c r="E404" i="11"/>
  <c r="E406" i="11"/>
  <c r="E408" i="11"/>
  <c r="E410" i="11"/>
  <c r="E411" i="11"/>
  <c r="E413" i="11"/>
  <c r="E414" i="11"/>
  <c r="E415" i="11"/>
  <c r="E417" i="11"/>
  <c r="E418" i="11"/>
  <c r="E420" i="11"/>
  <c r="E421" i="11"/>
  <c r="E422" i="11"/>
  <c r="E423" i="11"/>
  <c r="E425" i="11"/>
  <c r="E426" i="11"/>
  <c r="E428" i="11"/>
  <c r="E429" i="11"/>
  <c r="E430" i="11"/>
  <c r="E431" i="11"/>
  <c r="E433" i="11"/>
  <c r="E434" i="11"/>
  <c r="E435" i="11"/>
  <c r="E437" i="11"/>
  <c r="E438" i="11"/>
  <c r="E440" i="11"/>
  <c r="E441" i="11"/>
  <c r="E442" i="11"/>
  <c r="E443" i="11"/>
  <c r="E445" i="11"/>
  <c r="E446" i="11"/>
  <c r="E447" i="11"/>
  <c r="E448" i="11"/>
  <c r="E450" i="11"/>
  <c r="E451" i="11"/>
  <c r="E453" i="11"/>
  <c r="E454" i="11"/>
  <c r="E455" i="11"/>
  <c r="E457" i="11"/>
  <c r="E458" i="11"/>
  <c r="E459" i="11"/>
  <c r="E460" i="11"/>
  <c r="E462" i="11"/>
  <c r="E463" i="11"/>
  <c r="E464" i="11"/>
  <c r="E465" i="11"/>
  <c r="E467" i="11"/>
  <c r="E468" i="11"/>
  <c r="E470" i="11"/>
  <c r="E471" i="11"/>
  <c r="E472" i="11"/>
  <c r="E473" i="11"/>
  <c r="E475" i="11"/>
  <c r="E476" i="11"/>
  <c r="E478" i="11"/>
  <c r="E479" i="11"/>
  <c r="E480" i="11"/>
  <c r="E481" i="11"/>
  <c r="E483" i="11"/>
  <c r="E484" i="11"/>
  <c r="E485" i="11"/>
  <c r="E486" i="11"/>
  <c r="E488" i="11"/>
  <c r="E489" i="11"/>
  <c r="E490" i="11"/>
  <c r="E491" i="11"/>
  <c r="E493" i="11"/>
  <c r="E494" i="11"/>
  <c r="E495" i="11"/>
  <c r="E496" i="11"/>
  <c r="E498" i="11"/>
  <c r="E499" i="11"/>
  <c r="E500" i="11"/>
  <c r="E501" i="11"/>
  <c r="E503" i="11"/>
  <c r="E504" i="11"/>
  <c r="E506" i="11"/>
  <c r="E507" i="11"/>
  <c r="E508" i="11"/>
  <c r="E509" i="11"/>
  <c r="E511" i="11"/>
  <c r="E512" i="11"/>
  <c r="E514" i="11"/>
  <c r="E515" i="11"/>
  <c r="E516" i="11"/>
  <c r="E517" i="11"/>
  <c r="E519" i="11"/>
  <c r="E520" i="11"/>
  <c r="E521" i="11"/>
  <c r="E522" i="11"/>
  <c r="E524" i="11"/>
  <c r="E525" i="11"/>
  <c r="E526" i="11"/>
  <c r="E528" i="11"/>
  <c r="E529" i="11"/>
  <c r="E530" i="11"/>
  <c r="E532" i="11"/>
  <c r="E533" i="11"/>
  <c r="E534" i="11"/>
  <c r="E535" i="11"/>
  <c r="E537" i="11"/>
  <c r="E538" i="11"/>
  <c r="E539" i="11"/>
  <c r="E540" i="11"/>
  <c r="E542" i="11"/>
  <c r="E543" i="11"/>
  <c r="E544" i="11"/>
  <c r="E545" i="11"/>
  <c r="E547" i="11"/>
  <c r="E548" i="11"/>
  <c r="E549" i="11"/>
  <c r="E550" i="11"/>
  <c r="E552" i="11"/>
  <c r="E553" i="11"/>
  <c r="E554" i="11"/>
  <c r="E556" i="11"/>
  <c r="E557" i="11"/>
  <c r="E558" i="11"/>
  <c r="E560" i="11"/>
  <c r="E561" i="11"/>
  <c r="E563" i="11"/>
  <c r="E564" i="11"/>
  <c r="E566" i="11"/>
  <c r="E567" i="11"/>
  <c r="E568" i="11"/>
  <c r="E569" i="11"/>
  <c r="E571" i="11"/>
  <c r="E572" i="11"/>
  <c r="E573" i="11"/>
  <c r="E575" i="11"/>
  <c r="E576" i="11"/>
  <c r="E578" i="11"/>
  <c r="E579" i="11"/>
  <c r="E580" i="11"/>
  <c r="E581" i="11"/>
  <c r="E583" i="11"/>
  <c r="E584" i="11"/>
  <c r="E586" i="11"/>
  <c r="E587" i="11"/>
  <c r="E588" i="11"/>
  <c r="E590" i="11"/>
  <c r="E591" i="11"/>
  <c r="E593" i="11"/>
  <c r="E594" i="11"/>
  <c r="E595" i="11"/>
  <c r="E596" i="11"/>
  <c r="E598" i="11"/>
  <c r="E599" i="11"/>
  <c r="E601" i="11"/>
  <c r="E603" i="11"/>
  <c r="E604" i="11"/>
  <c r="E606" i="11"/>
  <c r="E607" i="11"/>
  <c r="E609" i="11"/>
  <c r="E610" i="11"/>
  <c r="E611" i="11"/>
  <c r="E613" i="11"/>
  <c r="E614" i="11"/>
  <c r="E616" i="11"/>
  <c r="E617" i="11"/>
  <c r="E619" i="11"/>
  <c r="E620" i="11"/>
  <c r="E621" i="11"/>
  <c r="E623" i="11"/>
  <c r="E624" i="11"/>
  <c r="E626" i="11"/>
  <c r="E627" i="11"/>
  <c r="E629" i="11"/>
  <c r="E630" i="11"/>
  <c r="E632" i="11"/>
  <c r="E633" i="11"/>
  <c r="E634" i="11"/>
  <c r="E635" i="11"/>
  <c r="E637" i="11"/>
  <c r="E638" i="11"/>
  <c r="E639" i="11"/>
  <c r="E641" i="11"/>
  <c r="E642" i="11"/>
  <c r="E644" i="11"/>
  <c r="E645" i="11"/>
  <c r="E647" i="11"/>
  <c r="E648" i="11"/>
  <c r="E650" i="11"/>
  <c r="E651" i="11"/>
  <c r="E652" i="11"/>
  <c r="E653" i="11"/>
  <c r="E655" i="11"/>
  <c r="E657" i="11"/>
  <c r="E658" i="11"/>
  <c r="E660" i="11"/>
  <c r="E661" i="11"/>
  <c r="E662" i="11"/>
  <c r="E663" i="11"/>
  <c r="E665" i="11"/>
  <c r="E666" i="11"/>
  <c r="E668" i="11"/>
  <c r="E669" i="11"/>
  <c r="E671" i="11"/>
  <c r="E672" i="11"/>
  <c r="E673" i="11"/>
  <c r="E675" i="11"/>
  <c r="E676" i="11"/>
  <c r="E680" i="11"/>
  <c r="E682" i="11"/>
  <c r="E683" i="11"/>
  <c r="E684" i="11"/>
  <c r="E686" i="11"/>
  <c r="E687" i="11"/>
  <c r="E688" i="11"/>
  <c r="E689" i="11"/>
  <c r="E691" i="11"/>
  <c r="E692" i="11"/>
  <c r="E693" i="11"/>
  <c r="E694" i="11"/>
  <c r="E696" i="11"/>
  <c r="E697" i="11"/>
  <c r="E699" i="11"/>
  <c r="E701" i="11"/>
  <c r="E702" i="11"/>
  <c r="E703" i="11"/>
  <c r="E705" i="11"/>
  <c r="E706" i="11"/>
  <c r="E708" i="11"/>
  <c r="E709" i="11"/>
  <c r="E710" i="11"/>
  <c r="E711" i="11"/>
  <c r="E713" i="11"/>
  <c r="E714" i="11"/>
  <c r="E716" i="11"/>
  <c r="E717" i="11"/>
  <c r="E718" i="11"/>
  <c r="E719" i="11"/>
  <c r="E721" i="11"/>
  <c r="E722" i="11"/>
  <c r="E724" i="11"/>
  <c r="E725" i="11"/>
  <c r="E726" i="11"/>
  <c r="E728" i="11"/>
  <c r="E729" i="11"/>
  <c r="E730" i="11"/>
  <c r="E731" i="11"/>
  <c r="E733" i="11"/>
  <c r="E734" i="11"/>
  <c r="E735" i="11"/>
  <c r="E736" i="11"/>
  <c r="E738" i="11"/>
  <c r="E739" i="11"/>
  <c r="E741" i="11"/>
  <c r="E742" i="11"/>
  <c r="E744" i="11"/>
  <c r="E745" i="11"/>
  <c r="E747" i="11"/>
  <c r="E748" i="11"/>
  <c r="E750" i="11"/>
  <c r="E751" i="11"/>
  <c r="E752" i="11"/>
  <c r="E753" i="11"/>
  <c r="E755" i="11"/>
  <c r="E756" i="11"/>
  <c r="E757" i="11"/>
  <c r="E758" i="11"/>
  <c r="E760" i="11"/>
  <c r="E761" i="11"/>
  <c r="E762" i="11"/>
  <c r="E764" i="11"/>
  <c r="E765" i="11"/>
  <c r="E766" i="11"/>
  <c r="E767" i="11"/>
  <c r="E769" i="11"/>
  <c r="E770" i="11"/>
  <c r="E771" i="11"/>
  <c r="E772" i="11"/>
  <c r="E774" i="11"/>
  <c r="E775" i="11"/>
  <c r="E777" i="11"/>
  <c r="E778" i="11"/>
  <c r="E779" i="11"/>
  <c r="E780" i="11"/>
  <c r="E782" i="11"/>
  <c r="E783" i="11"/>
  <c r="E785" i="11"/>
  <c r="E786" i="11"/>
  <c r="E787" i="11"/>
  <c r="E788" i="11"/>
  <c r="E790" i="11"/>
  <c r="E791" i="11"/>
  <c r="E793" i="11"/>
  <c r="E794" i="11"/>
  <c r="E795" i="11"/>
  <c r="E797" i="11"/>
  <c r="E798" i="11"/>
  <c r="E799" i="11"/>
  <c r="E801" i="11"/>
  <c r="E802" i="11"/>
  <c r="E804" i="11"/>
  <c r="E806" i="11"/>
  <c r="E807" i="11"/>
  <c r="E809" i="11"/>
  <c r="E810" i="11"/>
  <c r="E812" i="11"/>
  <c r="E813" i="11"/>
  <c r="E814" i="11"/>
  <c r="E815" i="11"/>
  <c r="K13" i="44"/>
  <c r="I13" i="44"/>
  <c r="G13" i="44"/>
  <c r="E13" i="44"/>
  <c r="K12" i="44"/>
  <c r="I12" i="44"/>
  <c r="G12" i="44"/>
  <c r="E12" i="44"/>
  <c r="K11" i="44"/>
  <c r="I11" i="44"/>
  <c r="G11" i="44"/>
  <c r="E11" i="44"/>
  <c r="K10" i="44"/>
  <c r="K9" i="44"/>
  <c r="I10" i="44"/>
  <c r="I9" i="44"/>
  <c r="G10" i="44"/>
  <c r="G9" i="44"/>
  <c r="E10" i="44"/>
  <c r="K13" i="11"/>
  <c r="I13" i="11"/>
  <c r="H13" i="11"/>
  <c r="F13" i="11"/>
  <c r="K12" i="11"/>
  <c r="I12" i="11"/>
  <c r="H12" i="11"/>
  <c r="F12" i="11"/>
  <c r="K11" i="11"/>
  <c r="E11" i="11"/>
  <c r="I11" i="11"/>
  <c r="H11" i="11"/>
  <c r="F11" i="11"/>
  <c r="K10" i="11"/>
  <c r="K9" i="11"/>
  <c r="I10" i="11"/>
  <c r="H10" i="11"/>
  <c r="H9" i="11"/>
  <c r="F10" i="11"/>
  <c r="F9" i="11"/>
  <c r="E15" i="11"/>
  <c r="E16" i="11"/>
  <c r="E18" i="11"/>
  <c r="E19" i="11"/>
  <c r="E21" i="11"/>
  <c r="E22" i="11"/>
  <c r="E23" i="11"/>
  <c r="E24" i="11"/>
  <c r="E26" i="11"/>
  <c r="E27" i="11"/>
  <c r="E28" i="11"/>
  <c r="E30" i="11"/>
  <c r="E31" i="11"/>
  <c r="E32" i="11"/>
  <c r="E34" i="11"/>
  <c r="E35" i="11"/>
  <c r="E37" i="11"/>
  <c r="E38" i="11"/>
  <c r="E39" i="11"/>
  <c r="E40" i="11"/>
  <c r="E42" i="11"/>
  <c r="E43" i="11"/>
  <c r="E44" i="11"/>
  <c r="E45" i="11"/>
  <c r="K819" i="44"/>
  <c r="I819" i="44"/>
  <c r="G819" i="44"/>
  <c r="E819" i="44"/>
  <c r="K816" i="44"/>
  <c r="I816" i="44"/>
  <c r="G816" i="44"/>
  <c r="E816" i="44"/>
  <c r="K811" i="44"/>
  <c r="I811" i="44"/>
  <c r="G811" i="44"/>
  <c r="E811" i="44"/>
  <c r="K808" i="44"/>
  <c r="I808" i="44"/>
  <c r="G808" i="44"/>
  <c r="E808" i="44"/>
  <c r="K805" i="44"/>
  <c r="I805" i="44"/>
  <c r="G805" i="44"/>
  <c r="E805" i="44"/>
  <c r="K803" i="44"/>
  <c r="I803" i="44"/>
  <c r="G803" i="44"/>
  <c r="E803" i="11"/>
  <c r="E803" i="44"/>
  <c r="K800" i="44"/>
  <c r="I800" i="44"/>
  <c r="G800" i="44"/>
  <c r="E800" i="44"/>
  <c r="K796" i="44"/>
  <c r="I796" i="44"/>
  <c r="G796" i="44"/>
  <c r="E796" i="44"/>
  <c r="K792" i="44"/>
  <c r="I792" i="44"/>
  <c r="G792" i="44"/>
  <c r="E792" i="11"/>
  <c r="E792" i="44"/>
  <c r="K789" i="44"/>
  <c r="I789" i="44"/>
  <c r="E789" i="11"/>
  <c r="G789" i="44"/>
  <c r="E789" i="44"/>
  <c r="K784" i="44"/>
  <c r="I784" i="44"/>
  <c r="G784" i="44"/>
  <c r="E784" i="44"/>
  <c r="K781" i="44"/>
  <c r="I781" i="44"/>
  <c r="G781" i="44"/>
  <c r="E781" i="44"/>
  <c r="K776" i="44"/>
  <c r="I776" i="44"/>
  <c r="G776" i="44"/>
  <c r="E776" i="44"/>
  <c r="K773" i="44"/>
  <c r="I773" i="44"/>
  <c r="G773" i="44"/>
  <c r="E773" i="44"/>
  <c r="K768" i="44"/>
  <c r="I768" i="44"/>
  <c r="G768" i="44"/>
  <c r="E768" i="44"/>
  <c r="K763" i="44"/>
  <c r="I763" i="44"/>
  <c r="G763" i="44"/>
  <c r="E763" i="44"/>
  <c r="K759" i="44"/>
  <c r="I759" i="44"/>
  <c r="G759" i="44"/>
  <c r="E759" i="44"/>
  <c r="K754" i="44"/>
  <c r="I754" i="44"/>
  <c r="G754" i="44"/>
  <c r="E754" i="44"/>
  <c r="K749" i="44"/>
  <c r="I749" i="44"/>
  <c r="G749" i="44"/>
  <c r="E749" i="44"/>
  <c r="K746" i="44"/>
  <c r="I746" i="44"/>
  <c r="G746" i="44"/>
  <c r="E746" i="44"/>
  <c r="K743" i="44"/>
  <c r="I743" i="44"/>
  <c r="G743" i="44"/>
  <c r="E743" i="44"/>
  <c r="K740" i="44"/>
  <c r="I740" i="44"/>
  <c r="G740" i="44"/>
  <c r="E740" i="44"/>
  <c r="K737" i="44"/>
  <c r="I737" i="44"/>
  <c r="G737" i="44"/>
  <c r="E737" i="44"/>
  <c r="K732" i="44"/>
  <c r="I732" i="44"/>
  <c r="G732" i="44"/>
  <c r="E732" i="44"/>
  <c r="K727" i="44"/>
  <c r="I727" i="44"/>
  <c r="G727" i="44"/>
  <c r="E727" i="44"/>
  <c r="K723" i="44"/>
  <c r="I723" i="44"/>
  <c r="G723" i="44"/>
  <c r="E723" i="44"/>
  <c r="K720" i="44"/>
  <c r="I720" i="44"/>
  <c r="G720" i="44"/>
  <c r="E720" i="44"/>
  <c r="K715" i="44"/>
  <c r="I715" i="44"/>
  <c r="E715" i="11"/>
  <c r="G715" i="44"/>
  <c r="E715" i="44"/>
  <c r="K712" i="44"/>
  <c r="I712" i="44"/>
  <c r="G712" i="44"/>
  <c r="E712" i="44"/>
  <c r="K707" i="44"/>
  <c r="I707" i="44"/>
  <c r="G707" i="44"/>
  <c r="E707" i="44"/>
  <c r="K704" i="44"/>
  <c r="I704" i="44"/>
  <c r="G704" i="44"/>
  <c r="E704" i="44"/>
  <c r="K700" i="44"/>
  <c r="I700" i="44"/>
  <c r="G700" i="44"/>
  <c r="E700" i="44"/>
  <c r="K698" i="44"/>
  <c r="I698" i="44"/>
  <c r="G698" i="44"/>
  <c r="E698" i="44"/>
  <c r="K695" i="44"/>
  <c r="I695" i="44"/>
  <c r="G695" i="44"/>
  <c r="E695" i="44"/>
  <c r="K690" i="44"/>
  <c r="I690" i="44"/>
  <c r="G690" i="44"/>
  <c r="E690" i="44"/>
  <c r="K685" i="44"/>
  <c r="I685" i="44"/>
  <c r="G685" i="44"/>
  <c r="E685" i="44"/>
  <c r="K681" i="44"/>
  <c r="I681" i="44"/>
  <c r="G681" i="44"/>
  <c r="E681" i="44"/>
  <c r="K679" i="44"/>
  <c r="I679" i="44"/>
  <c r="G679" i="44"/>
  <c r="E679" i="44"/>
  <c r="K677" i="44"/>
  <c r="I677" i="44"/>
  <c r="G677" i="44"/>
  <c r="E677" i="44"/>
  <c r="K674" i="44"/>
  <c r="I674" i="44"/>
  <c r="E674" i="11"/>
  <c r="G674" i="44"/>
  <c r="E674" i="44"/>
  <c r="K670" i="44"/>
  <c r="I670" i="44"/>
  <c r="G670" i="44"/>
  <c r="E670" i="44"/>
  <c r="K667" i="44"/>
  <c r="I667" i="44"/>
  <c r="G667" i="44"/>
  <c r="E667" i="44"/>
  <c r="K664" i="44"/>
  <c r="I664" i="44"/>
  <c r="G664" i="44"/>
  <c r="E664" i="44"/>
  <c r="K659" i="44"/>
  <c r="I659" i="44"/>
  <c r="G659" i="44"/>
  <c r="E659" i="44"/>
  <c r="K656" i="44"/>
  <c r="I656" i="44"/>
  <c r="G656" i="44"/>
  <c r="E656" i="44"/>
  <c r="K654" i="44"/>
  <c r="I654" i="44"/>
  <c r="E654" i="11"/>
  <c r="G654" i="44"/>
  <c r="E654" i="44"/>
  <c r="K649" i="44"/>
  <c r="I649" i="44"/>
  <c r="G649" i="44"/>
  <c r="E649" i="44"/>
  <c r="K646" i="44"/>
  <c r="I646" i="44"/>
  <c r="G646" i="44"/>
  <c r="E646" i="44"/>
  <c r="K643" i="44"/>
  <c r="I643" i="44"/>
  <c r="G643" i="44"/>
  <c r="E643" i="44"/>
  <c r="K640" i="44"/>
  <c r="I640" i="44"/>
  <c r="G640" i="44"/>
  <c r="E640" i="44"/>
  <c r="K636" i="44"/>
  <c r="I636" i="44"/>
  <c r="G636" i="44"/>
  <c r="E636" i="44"/>
  <c r="K631" i="44"/>
  <c r="I631" i="44"/>
  <c r="G631" i="44"/>
  <c r="E631" i="44"/>
  <c r="K628" i="44"/>
  <c r="I628" i="44"/>
  <c r="G628" i="44"/>
  <c r="E628" i="44"/>
  <c r="K625" i="44"/>
  <c r="I625" i="44"/>
  <c r="G625" i="44"/>
  <c r="E625" i="44"/>
  <c r="K622" i="44"/>
  <c r="I622" i="44"/>
  <c r="G622" i="44"/>
  <c r="E622" i="44"/>
  <c r="K618" i="44"/>
  <c r="I618" i="44"/>
  <c r="G618" i="44"/>
  <c r="E618" i="44"/>
  <c r="K615" i="44"/>
  <c r="I615" i="44"/>
  <c r="G615" i="44"/>
  <c r="E615" i="11"/>
  <c r="E615" i="44"/>
  <c r="K612" i="44"/>
  <c r="I612" i="44"/>
  <c r="G612" i="44"/>
  <c r="E612" i="44"/>
  <c r="K608" i="44"/>
  <c r="I608" i="44"/>
  <c r="G608" i="44"/>
  <c r="E608" i="44"/>
  <c r="K605" i="44"/>
  <c r="I605" i="44"/>
  <c r="G605" i="44"/>
  <c r="E605" i="44"/>
  <c r="K602" i="44"/>
  <c r="I602" i="44"/>
  <c r="G602" i="44"/>
  <c r="E602" i="44"/>
  <c r="K600" i="44"/>
  <c r="I600" i="44"/>
  <c r="G600" i="44"/>
  <c r="E600" i="44"/>
  <c r="K597" i="44"/>
  <c r="I597" i="44"/>
  <c r="G597" i="44"/>
  <c r="E597" i="11"/>
  <c r="E597" i="44"/>
  <c r="K592" i="44"/>
  <c r="I592" i="44"/>
  <c r="G592" i="44"/>
  <c r="E592" i="44"/>
  <c r="K589" i="44"/>
  <c r="I589" i="44"/>
  <c r="G589" i="44"/>
  <c r="E589" i="44"/>
  <c r="K585" i="44"/>
  <c r="I585" i="44"/>
  <c r="G585" i="44"/>
  <c r="E585" i="11"/>
  <c r="E585" i="44"/>
  <c r="K582" i="44"/>
  <c r="I582" i="44"/>
  <c r="G582" i="44"/>
  <c r="E582" i="44"/>
  <c r="K577" i="44"/>
  <c r="I577" i="44"/>
  <c r="G577" i="44"/>
  <c r="E577" i="44"/>
  <c r="K574" i="44"/>
  <c r="I574" i="44"/>
  <c r="G574" i="44"/>
  <c r="E574" i="11"/>
  <c r="E574" i="44"/>
  <c r="K570" i="44"/>
  <c r="I570" i="44"/>
  <c r="G570" i="44"/>
  <c r="E570" i="44"/>
  <c r="K565" i="44"/>
  <c r="I565" i="44"/>
  <c r="G565" i="44"/>
  <c r="E565" i="44"/>
  <c r="K562" i="44"/>
  <c r="I562" i="44"/>
  <c r="G562" i="44"/>
  <c r="E562" i="44"/>
  <c r="K559" i="44"/>
  <c r="I559" i="44"/>
  <c r="G559" i="44"/>
  <c r="E559" i="44"/>
  <c r="K555" i="44"/>
  <c r="I555" i="44"/>
  <c r="G555" i="44"/>
  <c r="E555" i="44"/>
  <c r="K551" i="44"/>
  <c r="I551" i="44"/>
  <c r="G551" i="44"/>
  <c r="E551" i="44"/>
  <c r="K546" i="44"/>
  <c r="I546" i="44"/>
  <c r="G546" i="44"/>
  <c r="E546" i="44"/>
  <c r="K541" i="44"/>
  <c r="I541" i="44"/>
  <c r="G541" i="44"/>
  <c r="E541" i="44"/>
  <c r="K536" i="44"/>
  <c r="I536" i="44"/>
  <c r="G536" i="44"/>
  <c r="E536" i="44"/>
  <c r="K531" i="44"/>
  <c r="I531" i="44"/>
  <c r="G531" i="44"/>
  <c r="E531" i="44"/>
  <c r="K527" i="44"/>
  <c r="I527" i="44"/>
  <c r="G527" i="44"/>
  <c r="E527" i="44"/>
  <c r="K523" i="44"/>
  <c r="I523" i="44"/>
  <c r="G523" i="44"/>
  <c r="E523" i="44"/>
  <c r="K518" i="44"/>
  <c r="I518" i="44"/>
  <c r="G518" i="44"/>
  <c r="E518" i="44"/>
  <c r="K513" i="44"/>
  <c r="I513" i="44"/>
  <c r="G513" i="44"/>
  <c r="E513" i="44"/>
  <c r="K510" i="44"/>
  <c r="I510" i="44"/>
  <c r="G510" i="44"/>
  <c r="E510" i="44"/>
  <c r="K505" i="44"/>
  <c r="I505" i="44"/>
  <c r="G505" i="44"/>
  <c r="E505" i="44"/>
  <c r="K502" i="44"/>
  <c r="G502" i="44"/>
  <c r="E502" i="44"/>
  <c r="K497" i="44"/>
  <c r="I497" i="44"/>
  <c r="G497" i="44"/>
  <c r="E497" i="44"/>
  <c r="K492" i="44"/>
  <c r="I492" i="44"/>
  <c r="G492" i="44"/>
  <c r="E492" i="44"/>
  <c r="K487" i="44"/>
  <c r="I487" i="44"/>
  <c r="G487" i="44"/>
  <c r="E487" i="44"/>
  <c r="K482" i="44"/>
  <c r="I482" i="44"/>
  <c r="G482" i="44"/>
  <c r="E482" i="44"/>
  <c r="K477" i="44"/>
  <c r="I477" i="44"/>
  <c r="G477" i="44"/>
  <c r="E477" i="44"/>
  <c r="K474" i="44"/>
  <c r="I474" i="44"/>
  <c r="G474" i="44"/>
  <c r="E474" i="44"/>
  <c r="K469" i="44"/>
  <c r="I469" i="44"/>
  <c r="G469" i="44"/>
  <c r="E469" i="44"/>
  <c r="K466" i="44"/>
  <c r="I466" i="44"/>
  <c r="G466" i="44"/>
  <c r="E466" i="44"/>
  <c r="K461" i="44"/>
  <c r="I461" i="44"/>
  <c r="G461" i="44"/>
  <c r="E461" i="44"/>
  <c r="K456" i="44"/>
  <c r="I456" i="44"/>
  <c r="G456" i="44"/>
  <c r="E456" i="44"/>
  <c r="K452" i="44"/>
  <c r="I452" i="44"/>
  <c r="G452" i="44"/>
  <c r="E452" i="44"/>
  <c r="K449" i="44"/>
  <c r="I449" i="44"/>
  <c r="G449" i="44"/>
  <c r="E449" i="44"/>
  <c r="K444" i="44"/>
  <c r="I444" i="44"/>
  <c r="G444" i="44"/>
  <c r="E444" i="44"/>
  <c r="K439" i="44"/>
  <c r="I439" i="44"/>
  <c r="G439" i="44"/>
  <c r="E439" i="44"/>
  <c r="K436" i="44"/>
  <c r="I436" i="44"/>
  <c r="G436" i="44"/>
  <c r="E436" i="44"/>
  <c r="K432" i="44"/>
  <c r="I432" i="44"/>
  <c r="G432" i="44"/>
  <c r="E432" i="44"/>
  <c r="K427" i="44"/>
  <c r="I427" i="44"/>
  <c r="G427" i="44"/>
  <c r="E427" i="44"/>
  <c r="K424" i="44"/>
  <c r="I424" i="44"/>
  <c r="G424" i="44"/>
  <c r="E424" i="44"/>
  <c r="K419" i="44"/>
  <c r="I419" i="44"/>
  <c r="G419" i="44"/>
  <c r="E419" i="44"/>
  <c r="K416" i="44"/>
  <c r="I416" i="44"/>
  <c r="G416" i="44"/>
  <c r="E416" i="44"/>
  <c r="K412" i="44"/>
  <c r="I412" i="44"/>
  <c r="G412" i="44"/>
  <c r="E412" i="44"/>
  <c r="K409" i="44"/>
  <c r="I409" i="44"/>
  <c r="G409" i="44"/>
  <c r="E409" i="44"/>
  <c r="K407" i="44"/>
  <c r="I407" i="44"/>
  <c r="G407" i="44"/>
  <c r="E407" i="44"/>
  <c r="K405" i="44"/>
  <c r="I405" i="44"/>
  <c r="G405" i="44"/>
  <c r="E405" i="44"/>
  <c r="K400" i="44"/>
  <c r="I400" i="44"/>
  <c r="G400" i="44"/>
  <c r="E400" i="44"/>
  <c r="K397" i="44"/>
  <c r="I397" i="44"/>
  <c r="G397" i="44"/>
  <c r="E397" i="11"/>
  <c r="E397" i="44"/>
  <c r="K394" i="44"/>
  <c r="I394" i="44"/>
  <c r="G394" i="44"/>
  <c r="E394" i="44"/>
  <c r="K389" i="44"/>
  <c r="I389" i="44"/>
  <c r="G389" i="44"/>
  <c r="E389" i="44"/>
  <c r="K386" i="44"/>
  <c r="I386" i="44"/>
  <c r="G386" i="44"/>
  <c r="E386" i="11"/>
  <c r="E386" i="44"/>
  <c r="K383" i="44"/>
  <c r="I383" i="44"/>
  <c r="G383" i="44"/>
  <c r="E383" i="44"/>
  <c r="K378" i="44"/>
  <c r="I378" i="44"/>
  <c r="G378" i="44"/>
  <c r="E378" i="44"/>
  <c r="K375" i="44"/>
  <c r="I375" i="44"/>
  <c r="G375" i="44"/>
  <c r="E375" i="11"/>
  <c r="E375" i="44"/>
  <c r="K372" i="44"/>
  <c r="I372" i="44"/>
  <c r="G372" i="44"/>
  <c r="E372" i="44"/>
  <c r="K367" i="44"/>
  <c r="I367" i="44"/>
  <c r="G367" i="44"/>
  <c r="E367" i="44"/>
  <c r="E367" i="11"/>
  <c r="K363" i="44"/>
  <c r="I363" i="44"/>
  <c r="G363" i="44"/>
  <c r="E363" i="11"/>
  <c r="E363" i="44"/>
  <c r="K358" i="44"/>
  <c r="I358" i="44"/>
  <c r="G358" i="44"/>
  <c r="E358" i="44"/>
  <c r="K355" i="44"/>
  <c r="I355" i="44"/>
  <c r="G355" i="44"/>
  <c r="E355" i="44"/>
  <c r="E355" i="11"/>
  <c r="K350" i="44"/>
  <c r="I350" i="44"/>
  <c r="G350" i="44"/>
  <c r="E350" i="44"/>
  <c r="K347" i="44"/>
  <c r="I347" i="44"/>
  <c r="G347" i="44"/>
  <c r="E347" i="44"/>
  <c r="K344" i="44"/>
  <c r="I344" i="44"/>
  <c r="G344" i="44"/>
  <c r="E344" i="44"/>
  <c r="K340" i="44"/>
  <c r="I340" i="44"/>
  <c r="G340" i="44"/>
  <c r="E340" i="44"/>
  <c r="K336" i="44"/>
  <c r="I336" i="44"/>
  <c r="G336" i="44"/>
  <c r="E336" i="44"/>
  <c r="K331" i="44"/>
  <c r="I331" i="44"/>
  <c r="G331" i="44"/>
  <c r="E331" i="44"/>
  <c r="K326" i="44"/>
  <c r="I326" i="44"/>
  <c r="G326" i="44"/>
  <c r="E326" i="11"/>
  <c r="E326" i="44"/>
  <c r="K323" i="44"/>
  <c r="I323" i="44"/>
  <c r="G323" i="44"/>
  <c r="E323" i="44"/>
  <c r="K319" i="44"/>
  <c r="I319" i="44"/>
  <c r="G319" i="44"/>
  <c r="E319" i="44"/>
  <c r="K315" i="44"/>
  <c r="I315" i="44"/>
  <c r="G315" i="44"/>
  <c r="E315" i="44"/>
  <c r="K312" i="44"/>
  <c r="I312" i="44"/>
  <c r="G312" i="44"/>
  <c r="E312" i="44"/>
  <c r="K307" i="44"/>
  <c r="I307" i="44"/>
  <c r="G307" i="44"/>
  <c r="E307" i="44"/>
  <c r="K304" i="44"/>
  <c r="I304" i="44"/>
  <c r="G304" i="44"/>
  <c r="E304" i="44"/>
  <c r="K300" i="44"/>
  <c r="I300" i="44"/>
  <c r="G300" i="44"/>
  <c r="E300" i="44"/>
  <c r="K297" i="44"/>
  <c r="I297" i="44"/>
  <c r="G297" i="44"/>
  <c r="E297" i="44"/>
  <c r="K293" i="44"/>
  <c r="I293" i="44"/>
  <c r="G293" i="44"/>
  <c r="E293" i="44"/>
  <c r="K288" i="44"/>
  <c r="I288" i="44"/>
  <c r="G288" i="44"/>
  <c r="E288" i="44"/>
  <c r="K283" i="44"/>
  <c r="I283" i="44"/>
  <c r="G283" i="44"/>
  <c r="E283" i="44"/>
  <c r="K280" i="44"/>
  <c r="I280" i="44"/>
  <c r="G280" i="44"/>
  <c r="E280" i="44"/>
  <c r="K275" i="44"/>
  <c r="I275" i="44"/>
  <c r="G275" i="44"/>
  <c r="E275" i="44"/>
  <c r="K272" i="44"/>
  <c r="I272" i="44"/>
  <c r="G272" i="44"/>
  <c r="E272" i="44"/>
  <c r="K269" i="44"/>
  <c r="I269" i="44"/>
  <c r="G269" i="44"/>
  <c r="E269" i="44"/>
  <c r="K264" i="44"/>
  <c r="I264" i="44"/>
  <c r="G264" i="44"/>
  <c r="E264" i="44"/>
  <c r="K260" i="44"/>
  <c r="I260" i="44"/>
  <c r="G260" i="44"/>
  <c r="E260" i="44"/>
  <c r="K256" i="44"/>
  <c r="I256" i="44"/>
  <c r="G256" i="44"/>
  <c r="E256" i="44"/>
  <c r="K252" i="44"/>
  <c r="I252" i="44"/>
  <c r="G252" i="44"/>
  <c r="E252" i="44"/>
  <c r="K248" i="44"/>
  <c r="I248" i="44"/>
  <c r="G248" i="44"/>
  <c r="E248" i="44"/>
  <c r="K245" i="44"/>
  <c r="I245" i="44"/>
  <c r="G245" i="44"/>
  <c r="E245" i="44"/>
  <c r="K242" i="44"/>
  <c r="I242" i="44"/>
  <c r="G242" i="44"/>
  <c r="E242" i="44"/>
  <c r="K238" i="44"/>
  <c r="I238" i="44"/>
  <c r="G238" i="44"/>
  <c r="E238" i="44"/>
  <c r="K233" i="44"/>
  <c r="I233" i="44"/>
  <c r="G233" i="44"/>
  <c r="E233" i="44"/>
  <c r="K228" i="44"/>
  <c r="I228" i="44"/>
  <c r="G228" i="44"/>
  <c r="E228" i="44"/>
  <c r="K225" i="44"/>
  <c r="I225" i="44"/>
  <c r="G225" i="44"/>
  <c r="E225" i="44"/>
  <c r="K220" i="44"/>
  <c r="I220" i="44"/>
  <c r="G220" i="44"/>
  <c r="E220" i="11"/>
  <c r="E220" i="44"/>
  <c r="K215" i="44"/>
  <c r="I215" i="44"/>
  <c r="G215" i="44"/>
  <c r="E215" i="44"/>
  <c r="K212" i="44"/>
  <c r="I212" i="44"/>
  <c r="G212" i="44"/>
  <c r="E212" i="44"/>
  <c r="K209" i="44"/>
  <c r="I209" i="44"/>
  <c r="G209" i="44"/>
  <c r="E209" i="44"/>
  <c r="K206" i="44"/>
  <c r="I206" i="44"/>
  <c r="G206" i="44"/>
  <c r="E206" i="44"/>
  <c r="K202" i="44"/>
  <c r="I202" i="44"/>
  <c r="G202" i="44"/>
  <c r="E202" i="44"/>
  <c r="K197" i="44"/>
  <c r="I197" i="44"/>
  <c r="G197" i="44"/>
  <c r="E197" i="11"/>
  <c r="E197" i="44"/>
  <c r="K192" i="44"/>
  <c r="I192" i="44"/>
  <c r="G192" i="44"/>
  <c r="E192" i="44"/>
  <c r="K189" i="44"/>
  <c r="I189" i="44"/>
  <c r="G189" i="44"/>
  <c r="E189" i="44"/>
  <c r="K186" i="44"/>
  <c r="I186" i="44"/>
  <c r="G186" i="44"/>
  <c r="E186" i="44"/>
  <c r="K183" i="44"/>
  <c r="I183" i="44"/>
  <c r="G183" i="44"/>
  <c r="E183" i="44"/>
  <c r="K179" i="44"/>
  <c r="I179" i="44"/>
  <c r="G179" i="44"/>
  <c r="E179" i="44"/>
  <c r="K176" i="44"/>
  <c r="I176" i="44"/>
  <c r="G176" i="44"/>
  <c r="E176" i="44"/>
  <c r="K173" i="44"/>
  <c r="I173" i="44"/>
  <c r="G173" i="44"/>
  <c r="E173" i="44"/>
  <c r="K170" i="44"/>
  <c r="I170" i="44"/>
  <c r="G170" i="44"/>
  <c r="E170" i="44"/>
  <c r="K168" i="44"/>
  <c r="I168" i="44"/>
  <c r="G168" i="44"/>
  <c r="E168" i="44"/>
  <c r="K163" i="44"/>
  <c r="I163" i="44"/>
  <c r="G163" i="44"/>
  <c r="E163" i="44"/>
  <c r="K160" i="44"/>
  <c r="I160" i="44"/>
  <c r="G160" i="44"/>
  <c r="E160" i="44"/>
  <c r="K157" i="44"/>
  <c r="I157" i="44"/>
  <c r="G157" i="44"/>
  <c r="E157" i="11"/>
  <c r="E157" i="44"/>
  <c r="K155" i="44"/>
  <c r="I155" i="44"/>
  <c r="G155" i="44"/>
  <c r="E155" i="44"/>
  <c r="K151" i="44"/>
  <c r="I151" i="44"/>
  <c r="G151" i="44"/>
  <c r="E151" i="44"/>
  <c r="K146" i="44"/>
  <c r="I146" i="44"/>
  <c r="G146" i="44"/>
  <c r="E146" i="11"/>
  <c r="E146" i="44"/>
  <c r="K143" i="44"/>
  <c r="I143" i="44"/>
  <c r="G143" i="44"/>
  <c r="E143" i="44"/>
  <c r="K138" i="44"/>
  <c r="I138" i="44"/>
  <c r="G138" i="44"/>
  <c r="E138" i="44"/>
  <c r="K135" i="44"/>
  <c r="I135" i="44"/>
  <c r="G135" i="44"/>
  <c r="E135" i="44"/>
  <c r="K131" i="44"/>
  <c r="I131" i="44"/>
  <c r="G131" i="44"/>
  <c r="E131" i="44"/>
  <c r="K127" i="44"/>
  <c r="G127" i="44"/>
  <c r="E127" i="44"/>
  <c r="K123" i="44"/>
  <c r="I123" i="44"/>
  <c r="G123" i="44"/>
  <c r="E123" i="44"/>
  <c r="E123" i="11"/>
  <c r="K119" i="44"/>
  <c r="I119" i="44"/>
  <c r="G119" i="44"/>
  <c r="E119" i="44"/>
  <c r="K116" i="44"/>
  <c r="I116" i="44"/>
  <c r="G116" i="44"/>
  <c r="E116" i="44"/>
  <c r="K111" i="44"/>
  <c r="I111" i="44"/>
  <c r="G111" i="44"/>
  <c r="E111" i="44"/>
  <c r="K108" i="44"/>
  <c r="I108" i="44"/>
  <c r="G108" i="44"/>
  <c r="E108" i="44"/>
  <c r="K104" i="44"/>
  <c r="I104" i="44"/>
  <c r="G104" i="44"/>
  <c r="E104" i="44"/>
  <c r="K101" i="44"/>
  <c r="I101" i="44"/>
  <c r="G101" i="44"/>
  <c r="E101" i="44"/>
  <c r="K96" i="44"/>
  <c r="I96" i="44"/>
  <c r="G96" i="44"/>
  <c r="E96" i="44"/>
  <c r="K93" i="44"/>
  <c r="I93" i="44"/>
  <c r="G93" i="44"/>
  <c r="E93" i="44"/>
  <c r="K88" i="44"/>
  <c r="I88" i="44"/>
  <c r="G88" i="44"/>
  <c r="E88" i="44"/>
  <c r="K85" i="44"/>
  <c r="I85" i="44"/>
  <c r="G85" i="44"/>
  <c r="E85" i="44"/>
  <c r="K82" i="44"/>
  <c r="I82" i="44"/>
  <c r="G82" i="44"/>
  <c r="E82" i="44"/>
  <c r="K80" i="44"/>
  <c r="I80" i="44"/>
  <c r="G80" i="44"/>
  <c r="E80" i="44"/>
  <c r="K77" i="44"/>
  <c r="I77" i="44"/>
  <c r="G77" i="44"/>
  <c r="E77" i="44"/>
  <c r="K72" i="44"/>
  <c r="I72" i="44"/>
  <c r="G72" i="44"/>
  <c r="E72" i="44"/>
  <c r="K68" i="44"/>
  <c r="I68" i="44"/>
  <c r="G68" i="44"/>
  <c r="E68" i="44"/>
  <c r="K64" i="44"/>
  <c r="I64" i="44"/>
  <c r="G64" i="44"/>
  <c r="E64" i="44"/>
  <c r="K59" i="44"/>
  <c r="I59" i="44"/>
  <c r="G59" i="44"/>
  <c r="E59" i="44"/>
  <c r="K54" i="44"/>
  <c r="I54" i="44"/>
  <c r="G54" i="44"/>
  <c r="E54" i="44"/>
  <c r="E54" i="11"/>
  <c r="K49" i="44"/>
  <c r="I49" i="44"/>
  <c r="G49" i="44"/>
  <c r="E49" i="44"/>
  <c r="K46" i="44"/>
  <c r="I46" i="44"/>
  <c r="G46" i="44"/>
  <c r="E46" i="44"/>
  <c r="K41" i="44"/>
  <c r="I41" i="44"/>
  <c r="G41" i="44"/>
  <c r="E41" i="44"/>
  <c r="K36" i="44"/>
  <c r="I36" i="44"/>
  <c r="G36" i="44"/>
  <c r="E36" i="44"/>
  <c r="K33" i="44"/>
  <c r="I33" i="44"/>
  <c r="G33" i="44"/>
  <c r="E33" i="44"/>
  <c r="K29" i="44"/>
  <c r="I29" i="44"/>
  <c r="G29" i="44"/>
  <c r="E29" i="44"/>
  <c r="K25" i="44"/>
  <c r="I25" i="44"/>
  <c r="G25" i="44"/>
  <c r="E25" i="44"/>
  <c r="K20" i="44"/>
  <c r="I20" i="44"/>
  <c r="G20" i="44"/>
  <c r="E20" i="44"/>
  <c r="K17" i="44"/>
  <c r="I17" i="44"/>
  <c r="G17" i="44"/>
  <c r="E17" i="44"/>
  <c r="K14" i="44"/>
  <c r="I14" i="44"/>
  <c r="G14" i="44"/>
  <c r="E14" i="44"/>
  <c r="K819" i="11"/>
  <c r="I819" i="11"/>
  <c r="H819" i="11"/>
  <c r="F819" i="11"/>
  <c r="E819" i="11"/>
  <c r="K816" i="11"/>
  <c r="I816" i="11"/>
  <c r="H816" i="11"/>
  <c r="F816" i="11"/>
  <c r="K811" i="11"/>
  <c r="I811" i="11"/>
  <c r="H811" i="11"/>
  <c r="F811" i="11"/>
  <c r="K808" i="11"/>
  <c r="I808" i="11"/>
  <c r="H808" i="11"/>
  <c r="F808" i="11"/>
  <c r="E808" i="11"/>
  <c r="K805" i="11"/>
  <c r="I805" i="11"/>
  <c r="H805" i="11"/>
  <c r="F805" i="11"/>
  <c r="E805" i="11"/>
  <c r="K803" i="11"/>
  <c r="I803" i="11"/>
  <c r="H803" i="11"/>
  <c r="F803" i="11"/>
  <c r="K800" i="11"/>
  <c r="I800" i="11"/>
  <c r="H800" i="11"/>
  <c r="F800" i="11"/>
  <c r="K796" i="11"/>
  <c r="E796" i="11"/>
  <c r="I796" i="11"/>
  <c r="H796" i="11"/>
  <c r="F796" i="11"/>
  <c r="K792" i="11"/>
  <c r="I792" i="11"/>
  <c r="H792" i="11"/>
  <c r="F792" i="11"/>
  <c r="K789" i="11"/>
  <c r="I789" i="11"/>
  <c r="H789" i="11"/>
  <c r="F789" i="11"/>
  <c r="K784" i="11"/>
  <c r="E784" i="11"/>
  <c r="I784" i="11"/>
  <c r="H784" i="11"/>
  <c r="F784" i="11"/>
  <c r="K781" i="11"/>
  <c r="I781" i="11"/>
  <c r="H781" i="11"/>
  <c r="F781" i="11"/>
  <c r="E781" i="11"/>
  <c r="K776" i="11"/>
  <c r="I776" i="11"/>
  <c r="H776" i="11"/>
  <c r="F776" i="11"/>
  <c r="E776" i="11"/>
  <c r="K773" i="11"/>
  <c r="I773" i="11"/>
  <c r="F773" i="11"/>
  <c r="K768" i="11"/>
  <c r="I768" i="11"/>
  <c r="H768" i="11"/>
  <c r="F768" i="11"/>
  <c r="E768" i="11"/>
  <c r="K763" i="11"/>
  <c r="I763" i="11"/>
  <c r="H763" i="11"/>
  <c r="E763" i="11"/>
  <c r="F763" i="11"/>
  <c r="K759" i="11"/>
  <c r="I759" i="11"/>
  <c r="H759" i="11"/>
  <c r="F759" i="11"/>
  <c r="K754" i="11"/>
  <c r="I754" i="11"/>
  <c r="H754" i="11"/>
  <c r="F754" i="11"/>
  <c r="K749" i="11"/>
  <c r="I749" i="11"/>
  <c r="E749" i="11"/>
  <c r="H749" i="11"/>
  <c r="F749" i="11"/>
  <c r="K746" i="11"/>
  <c r="I746" i="11"/>
  <c r="H746" i="11"/>
  <c r="F746" i="11"/>
  <c r="K743" i="11"/>
  <c r="I743" i="11"/>
  <c r="H743" i="11"/>
  <c r="F743" i="11"/>
  <c r="K740" i="11"/>
  <c r="I740" i="11"/>
  <c r="H740" i="11"/>
  <c r="F740" i="11"/>
  <c r="K737" i="11"/>
  <c r="I737" i="11"/>
  <c r="H737" i="11"/>
  <c r="F737" i="11"/>
  <c r="E737" i="11"/>
  <c r="K732" i="11"/>
  <c r="I732" i="11"/>
  <c r="E732" i="11"/>
  <c r="H732" i="11"/>
  <c r="F732" i="11"/>
  <c r="K727" i="11"/>
  <c r="I727" i="11"/>
  <c r="H727" i="11"/>
  <c r="F727" i="11"/>
  <c r="K723" i="11"/>
  <c r="I723" i="11"/>
  <c r="H723" i="11"/>
  <c r="F723" i="11"/>
  <c r="K720" i="11"/>
  <c r="I720" i="11"/>
  <c r="H720" i="11"/>
  <c r="F720" i="11"/>
  <c r="E720" i="11"/>
  <c r="K715" i="11"/>
  <c r="I715" i="11"/>
  <c r="H715" i="11"/>
  <c r="F715" i="11"/>
  <c r="K712" i="11"/>
  <c r="I712" i="11"/>
  <c r="H712" i="11"/>
  <c r="F712" i="11"/>
  <c r="K707" i="11"/>
  <c r="I707" i="11"/>
  <c r="H707" i="11"/>
  <c r="F707" i="11"/>
  <c r="K704" i="11"/>
  <c r="I704" i="11"/>
  <c r="H704" i="11"/>
  <c r="F704" i="11"/>
  <c r="K700" i="11"/>
  <c r="I700" i="11"/>
  <c r="H700" i="11"/>
  <c r="F700" i="11"/>
  <c r="E700" i="11"/>
  <c r="K698" i="11"/>
  <c r="I698" i="11"/>
  <c r="H698" i="11"/>
  <c r="E698" i="11"/>
  <c r="F698" i="11"/>
  <c r="K695" i="11"/>
  <c r="I695" i="11"/>
  <c r="H695" i="11"/>
  <c r="F695" i="11"/>
  <c r="K690" i="11"/>
  <c r="I690" i="11"/>
  <c r="H690" i="11"/>
  <c r="F690" i="11"/>
  <c r="K685" i="11"/>
  <c r="I685" i="11"/>
  <c r="H685" i="11"/>
  <c r="F685" i="11"/>
  <c r="E685" i="11"/>
  <c r="K681" i="11"/>
  <c r="I681" i="11"/>
  <c r="H681" i="11"/>
  <c r="F681" i="11"/>
  <c r="K679" i="11"/>
  <c r="I679" i="11"/>
  <c r="H679" i="11"/>
  <c r="F679" i="11"/>
  <c r="K677" i="11"/>
  <c r="I677" i="11"/>
  <c r="H677" i="11"/>
  <c r="F677" i="11"/>
  <c r="K674" i="11"/>
  <c r="I674" i="11"/>
  <c r="H674" i="11"/>
  <c r="F674" i="11"/>
  <c r="K670" i="11"/>
  <c r="I670" i="11"/>
  <c r="E670" i="11"/>
  <c r="H670" i="11"/>
  <c r="F670" i="11"/>
  <c r="K667" i="11"/>
  <c r="I667" i="11"/>
  <c r="H667" i="11"/>
  <c r="F667" i="11"/>
  <c r="K664" i="11"/>
  <c r="I664" i="11"/>
  <c r="H664" i="11"/>
  <c r="F664" i="11"/>
  <c r="K659" i="11"/>
  <c r="I659" i="11"/>
  <c r="H659" i="11"/>
  <c r="F659" i="11"/>
  <c r="E659" i="11"/>
  <c r="K656" i="11"/>
  <c r="I656" i="11"/>
  <c r="H656" i="11"/>
  <c r="F656" i="11"/>
  <c r="K654" i="11"/>
  <c r="I654" i="11"/>
  <c r="H654" i="11"/>
  <c r="F654" i="11"/>
  <c r="K649" i="11"/>
  <c r="I649" i="11"/>
  <c r="H649" i="11"/>
  <c r="F649" i="11"/>
  <c r="K646" i="11"/>
  <c r="I646" i="11"/>
  <c r="H646" i="11"/>
  <c r="F646" i="11"/>
  <c r="E646" i="11"/>
  <c r="K643" i="11"/>
  <c r="I643" i="11"/>
  <c r="H643" i="11"/>
  <c r="F643" i="11"/>
  <c r="E643" i="11"/>
  <c r="K640" i="11"/>
  <c r="I640" i="11"/>
  <c r="H640" i="11"/>
  <c r="E640" i="11"/>
  <c r="F640" i="11"/>
  <c r="K636" i="11"/>
  <c r="I636" i="11"/>
  <c r="H636" i="11"/>
  <c r="F636" i="11"/>
  <c r="K631" i="11"/>
  <c r="I631" i="11"/>
  <c r="H631" i="11"/>
  <c r="F631" i="11"/>
  <c r="K628" i="11"/>
  <c r="I628" i="11"/>
  <c r="H628" i="11"/>
  <c r="F628" i="11"/>
  <c r="E628" i="11"/>
  <c r="K625" i="11"/>
  <c r="I625" i="11"/>
  <c r="H625" i="11"/>
  <c r="F625" i="11"/>
  <c r="K622" i="11"/>
  <c r="I622" i="11"/>
  <c r="H622" i="11"/>
  <c r="F622" i="11"/>
  <c r="K618" i="11"/>
  <c r="I618" i="11"/>
  <c r="E618" i="11"/>
  <c r="H618" i="11"/>
  <c r="F618" i="11"/>
  <c r="K615" i="11"/>
  <c r="I615" i="11"/>
  <c r="H615" i="11"/>
  <c r="F615" i="11"/>
  <c r="K612" i="11"/>
  <c r="I612" i="11"/>
  <c r="E612" i="11"/>
  <c r="H612" i="11"/>
  <c r="F612" i="11"/>
  <c r="K608" i="11"/>
  <c r="I608" i="11"/>
  <c r="H608" i="11"/>
  <c r="F608" i="11"/>
  <c r="K605" i="11"/>
  <c r="I605" i="11"/>
  <c r="H605" i="11"/>
  <c r="F605" i="11"/>
  <c r="K602" i="11"/>
  <c r="I602" i="11"/>
  <c r="H602" i="11"/>
  <c r="F602" i="11"/>
  <c r="E602" i="11"/>
  <c r="K600" i="11"/>
  <c r="I600" i="11"/>
  <c r="H600" i="11"/>
  <c r="F600" i="11"/>
  <c r="K597" i="11"/>
  <c r="I597" i="11"/>
  <c r="H597" i="11"/>
  <c r="K592" i="11"/>
  <c r="I592" i="11"/>
  <c r="H592" i="11"/>
  <c r="F592" i="11"/>
  <c r="E592" i="11"/>
  <c r="K589" i="11"/>
  <c r="I589" i="11"/>
  <c r="H589" i="11"/>
  <c r="F589" i="11"/>
  <c r="K585" i="11"/>
  <c r="I585" i="11"/>
  <c r="H585" i="11"/>
  <c r="F585" i="11"/>
  <c r="K582" i="11"/>
  <c r="I582" i="11"/>
  <c r="H582" i="11"/>
  <c r="F582" i="11"/>
  <c r="K577" i="11"/>
  <c r="I577" i="11"/>
  <c r="H577" i="11"/>
  <c r="F577" i="11"/>
  <c r="K574" i="11"/>
  <c r="I574" i="11"/>
  <c r="H574" i="11"/>
  <c r="F574" i="11"/>
  <c r="K570" i="11"/>
  <c r="I570" i="11"/>
  <c r="H570" i="11"/>
  <c r="F570" i="11"/>
  <c r="K565" i="11"/>
  <c r="I565" i="11"/>
  <c r="H565" i="11"/>
  <c r="F565" i="11"/>
  <c r="K562" i="11"/>
  <c r="I562" i="11"/>
  <c r="H562" i="11"/>
  <c r="F562" i="11"/>
  <c r="K559" i="11"/>
  <c r="I559" i="11"/>
  <c r="H559" i="11"/>
  <c r="F559" i="11"/>
  <c r="K555" i="11"/>
  <c r="I555" i="11"/>
  <c r="H555" i="11"/>
  <c r="F555" i="11"/>
  <c r="K551" i="11"/>
  <c r="I551" i="11"/>
  <c r="H551" i="11"/>
  <c r="F551" i="11"/>
  <c r="E551" i="11"/>
  <c r="K546" i="11"/>
  <c r="I546" i="11"/>
  <c r="H546" i="11"/>
  <c r="F546" i="11"/>
  <c r="K541" i="11"/>
  <c r="I541" i="11"/>
  <c r="H541" i="11"/>
  <c r="F541" i="11"/>
  <c r="E541" i="11"/>
  <c r="K536" i="11"/>
  <c r="I536" i="11"/>
  <c r="H536" i="11"/>
  <c r="F536" i="11"/>
  <c r="K531" i="11"/>
  <c r="I531" i="11"/>
  <c r="H531" i="11"/>
  <c r="F531" i="11"/>
  <c r="K527" i="11"/>
  <c r="I527" i="11"/>
  <c r="H527" i="11"/>
  <c r="F527" i="11"/>
  <c r="K523" i="11"/>
  <c r="I523" i="11"/>
  <c r="H523" i="11"/>
  <c r="F523" i="11"/>
  <c r="E523" i="11"/>
  <c r="K518" i="11"/>
  <c r="I518" i="11"/>
  <c r="H518" i="11"/>
  <c r="F518" i="11"/>
  <c r="K513" i="11"/>
  <c r="I513" i="11"/>
  <c r="H513" i="11"/>
  <c r="F513" i="11"/>
  <c r="K510" i="11"/>
  <c r="I510" i="11"/>
  <c r="H510" i="11"/>
  <c r="F510" i="11"/>
  <c r="K505" i="11"/>
  <c r="E505" i="11"/>
  <c r="I505" i="11"/>
  <c r="H505" i="11"/>
  <c r="F505" i="11"/>
  <c r="K502" i="11"/>
  <c r="I502" i="11"/>
  <c r="H502" i="11"/>
  <c r="F502" i="11"/>
  <c r="K497" i="11"/>
  <c r="I497" i="11"/>
  <c r="H497" i="11"/>
  <c r="F497" i="11"/>
  <c r="K492" i="11"/>
  <c r="I492" i="11"/>
  <c r="H492" i="11"/>
  <c r="F492" i="11"/>
  <c r="K487" i="11"/>
  <c r="I487" i="11"/>
  <c r="H487" i="11"/>
  <c r="F487" i="11"/>
  <c r="K482" i="11"/>
  <c r="I482" i="11"/>
  <c r="H482" i="11"/>
  <c r="F482" i="11"/>
  <c r="E482" i="11"/>
  <c r="K477" i="11"/>
  <c r="I477" i="11"/>
  <c r="H477" i="11"/>
  <c r="F477" i="11"/>
  <c r="K474" i="11"/>
  <c r="I474" i="11"/>
  <c r="H474" i="11"/>
  <c r="F474" i="11"/>
  <c r="K469" i="11"/>
  <c r="I469" i="11"/>
  <c r="H469" i="11"/>
  <c r="F469" i="11"/>
  <c r="K466" i="11"/>
  <c r="I466" i="11"/>
  <c r="H466" i="11"/>
  <c r="F466" i="11"/>
  <c r="K461" i="11"/>
  <c r="I461" i="11"/>
  <c r="H461" i="11"/>
  <c r="F461" i="11"/>
  <c r="K456" i="11"/>
  <c r="E456" i="11"/>
  <c r="I456" i="11"/>
  <c r="H456" i="11"/>
  <c r="K452" i="11"/>
  <c r="E452" i="11"/>
  <c r="I452" i="11"/>
  <c r="H452" i="11"/>
  <c r="F452" i="11"/>
  <c r="K449" i="11"/>
  <c r="I449" i="11"/>
  <c r="H449" i="11"/>
  <c r="E449" i="11"/>
  <c r="F449" i="11"/>
  <c r="K444" i="11"/>
  <c r="I444" i="11"/>
  <c r="H444" i="11"/>
  <c r="F444" i="11"/>
  <c r="E444" i="11"/>
  <c r="K439" i="11"/>
  <c r="I439" i="11"/>
  <c r="H439" i="11"/>
  <c r="F439" i="11"/>
  <c r="K436" i="11"/>
  <c r="I436" i="11"/>
  <c r="H436" i="11"/>
  <c r="F436" i="11"/>
  <c r="K432" i="11"/>
  <c r="I432" i="11"/>
  <c r="H432" i="11"/>
  <c r="F432" i="11"/>
  <c r="E432" i="11"/>
  <c r="K427" i="11"/>
  <c r="I427" i="11"/>
  <c r="H427" i="11"/>
  <c r="F427" i="11"/>
  <c r="K424" i="11"/>
  <c r="I424" i="11"/>
  <c r="H424" i="11"/>
  <c r="F424" i="11"/>
  <c r="E424" i="11"/>
  <c r="K419" i="11"/>
  <c r="I419" i="11"/>
  <c r="H419" i="11"/>
  <c r="F419" i="11"/>
  <c r="K416" i="11"/>
  <c r="I416" i="11"/>
  <c r="H416" i="11"/>
  <c r="F416" i="11"/>
  <c r="K412" i="11"/>
  <c r="I412" i="11"/>
  <c r="H412" i="11"/>
  <c r="F412" i="11"/>
  <c r="K409" i="11"/>
  <c r="I409" i="11"/>
  <c r="H409" i="11"/>
  <c r="F409" i="11"/>
  <c r="K407" i="11"/>
  <c r="I407" i="11"/>
  <c r="H407" i="11"/>
  <c r="F407" i="11"/>
  <c r="E407" i="11"/>
  <c r="K405" i="11"/>
  <c r="I405" i="11"/>
  <c r="H405" i="11"/>
  <c r="F405" i="11"/>
  <c r="K400" i="11"/>
  <c r="I400" i="11"/>
  <c r="E400" i="11"/>
  <c r="H400" i="11"/>
  <c r="F400" i="11"/>
  <c r="K397" i="11"/>
  <c r="I397" i="11"/>
  <c r="H397" i="11"/>
  <c r="F397" i="11"/>
  <c r="K394" i="11"/>
  <c r="I394" i="11"/>
  <c r="H394" i="11"/>
  <c r="F394" i="11"/>
  <c r="K389" i="11"/>
  <c r="E389" i="11"/>
  <c r="I389" i="11"/>
  <c r="H389" i="11"/>
  <c r="F389" i="11"/>
  <c r="K386" i="11"/>
  <c r="I386" i="11"/>
  <c r="H386" i="11"/>
  <c r="F386" i="11"/>
  <c r="K383" i="11"/>
  <c r="I383" i="11"/>
  <c r="H383" i="11"/>
  <c r="F383" i="11"/>
  <c r="K378" i="11"/>
  <c r="E378" i="11"/>
  <c r="I378" i="11"/>
  <c r="H378" i="11"/>
  <c r="F378" i="11"/>
  <c r="K375" i="11"/>
  <c r="I375" i="11"/>
  <c r="H375" i="11"/>
  <c r="F375" i="11"/>
  <c r="K372" i="11"/>
  <c r="I372" i="11"/>
  <c r="H372" i="11"/>
  <c r="E372" i="11"/>
  <c r="F372" i="11"/>
  <c r="K367" i="11"/>
  <c r="I367" i="11"/>
  <c r="H367" i="11"/>
  <c r="F367" i="11"/>
  <c r="K363" i="11"/>
  <c r="I363" i="11"/>
  <c r="H363" i="11"/>
  <c r="F363" i="11"/>
  <c r="K358" i="11"/>
  <c r="I358" i="11"/>
  <c r="E358" i="11"/>
  <c r="H358" i="11"/>
  <c r="K355" i="11"/>
  <c r="I355" i="11"/>
  <c r="H355" i="11"/>
  <c r="F355" i="11"/>
  <c r="K350" i="11"/>
  <c r="I350" i="11"/>
  <c r="H350" i="11"/>
  <c r="F350" i="11"/>
  <c r="K347" i="11"/>
  <c r="I347" i="11"/>
  <c r="H347" i="11"/>
  <c r="F347" i="11"/>
  <c r="K344" i="11"/>
  <c r="I344" i="11"/>
  <c r="H344" i="11"/>
  <c r="F344" i="11"/>
  <c r="K340" i="11"/>
  <c r="I340" i="11"/>
  <c r="H340" i="11"/>
  <c r="E340" i="11"/>
  <c r="F340" i="11"/>
  <c r="K336" i="11"/>
  <c r="I336" i="11"/>
  <c r="H336" i="11"/>
  <c r="F336" i="11"/>
  <c r="K331" i="11"/>
  <c r="I331" i="11"/>
  <c r="H331" i="11"/>
  <c r="F331" i="11"/>
  <c r="K326" i="11"/>
  <c r="I326" i="11"/>
  <c r="H326" i="11"/>
  <c r="F326" i="11"/>
  <c r="K323" i="11"/>
  <c r="I323" i="11"/>
  <c r="E323" i="11"/>
  <c r="H323" i="11"/>
  <c r="F323" i="11"/>
  <c r="K319" i="11"/>
  <c r="I319" i="11"/>
  <c r="H319" i="11"/>
  <c r="F319" i="11"/>
  <c r="E319" i="11"/>
  <c r="K315" i="11"/>
  <c r="I315" i="11"/>
  <c r="H315" i="11"/>
  <c r="F315" i="11"/>
  <c r="K312" i="11"/>
  <c r="E312" i="11"/>
  <c r="I312" i="11"/>
  <c r="H312" i="11"/>
  <c r="F312" i="11"/>
  <c r="K307" i="11"/>
  <c r="I307" i="11"/>
  <c r="H307" i="11"/>
  <c r="F307" i="11"/>
  <c r="E307" i="11"/>
  <c r="K304" i="11"/>
  <c r="I304" i="11"/>
  <c r="H304" i="11"/>
  <c r="E304" i="11"/>
  <c r="F304" i="11"/>
  <c r="K300" i="11"/>
  <c r="I300" i="11"/>
  <c r="H300" i="11"/>
  <c r="F300" i="11"/>
  <c r="K297" i="11"/>
  <c r="I297" i="11"/>
  <c r="H297" i="11"/>
  <c r="F297" i="11"/>
  <c r="E297" i="11"/>
  <c r="K293" i="11"/>
  <c r="I293" i="11"/>
  <c r="H293" i="11"/>
  <c r="E293" i="11"/>
  <c r="F293" i="11"/>
  <c r="K288" i="11"/>
  <c r="I288" i="11"/>
  <c r="H288" i="11"/>
  <c r="F288" i="11"/>
  <c r="K283" i="11"/>
  <c r="I283" i="11"/>
  <c r="H283" i="11"/>
  <c r="F283" i="11"/>
  <c r="K280" i="11"/>
  <c r="I280" i="11"/>
  <c r="H280" i="11"/>
  <c r="E280" i="11"/>
  <c r="F280" i="11"/>
  <c r="K275" i="11"/>
  <c r="I275" i="11"/>
  <c r="H275" i="11"/>
  <c r="F275" i="11"/>
  <c r="E275" i="11"/>
  <c r="K272" i="11"/>
  <c r="I272" i="11"/>
  <c r="H272" i="11"/>
  <c r="F272" i="11"/>
  <c r="K269" i="11"/>
  <c r="I269" i="11"/>
  <c r="E269" i="11"/>
  <c r="H269" i="11"/>
  <c r="F269" i="11"/>
  <c r="K264" i="11"/>
  <c r="I264" i="11"/>
  <c r="H264" i="11"/>
  <c r="F264" i="11"/>
  <c r="K260" i="11"/>
  <c r="I260" i="11"/>
  <c r="H260" i="11"/>
  <c r="E260" i="11"/>
  <c r="F260" i="11"/>
  <c r="K256" i="11"/>
  <c r="I256" i="11"/>
  <c r="E256" i="11"/>
  <c r="H256" i="11"/>
  <c r="F256" i="11"/>
  <c r="K252" i="11"/>
  <c r="I252" i="11"/>
  <c r="H252" i="11"/>
  <c r="F252" i="11"/>
  <c r="K248" i="11"/>
  <c r="I248" i="11"/>
  <c r="H248" i="11"/>
  <c r="F248" i="11"/>
  <c r="E248" i="11"/>
  <c r="K245" i="11"/>
  <c r="I245" i="11"/>
  <c r="H245" i="11"/>
  <c r="F245" i="11"/>
  <c r="K242" i="11"/>
  <c r="I242" i="11"/>
  <c r="H242" i="11"/>
  <c r="F242" i="11"/>
  <c r="K238" i="11"/>
  <c r="I238" i="11"/>
  <c r="H238" i="11"/>
  <c r="F238" i="11"/>
  <c r="E238" i="11"/>
  <c r="K233" i="11"/>
  <c r="I233" i="11"/>
  <c r="H233" i="11"/>
  <c r="F233" i="11"/>
  <c r="K228" i="11"/>
  <c r="I228" i="11"/>
  <c r="H228" i="11"/>
  <c r="F228" i="11"/>
  <c r="E228" i="11"/>
  <c r="K225" i="11"/>
  <c r="I225" i="11"/>
  <c r="E225" i="11"/>
  <c r="H225" i="11"/>
  <c r="F225" i="11"/>
  <c r="K220" i="11"/>
  <c r="I220" i="11"/>
  <c r="H220" i="11"/>
  <c r="F220" i="11"/>
  <c r="K215" i="11"/>
  <c r="I215" i="11"/>
  <c r="H215" i="11"/>
  <c r="F215" i="11"/>
  <c r="K212" i="11"/>
  <c r="I212" i="11"/>
  <c r="H212" i="11"/>
  <c r="F212" i="11"/>
  <c r="K209" i="11"/>
  <c r="I209" i="11"/>
  <c r="H209" i="11"/>
  <c r="F209" i="11"/>
  <c r="K206" i="11"/>
  <c r="I206" i="11"/>
  <c r="E206" i="11"/>
  <c r="H206" i="11"/>
  <c r="F206" i="11"/>
  <c r="K202" i="11"/>
  <c r="I202" i="11"/>
  <c r="H202" i="11"/>
  <c r="F202" i="11"/>
  <c r="K197" i="11"/>
  <c r="I197" i="11"/>
  <c r="H197" i="11"/>
  <c r="F197" i="11"/>
  <c r="K192" i="11"/>
  <c r="I192" i="11"/>
  <c r="E192" i="11"/>
  <c r="H192" i="11"/>
  <c r="F192" i="11"/>
  <c r="K189" i="11"/>
  <c r="E189" i="11"/>
  <c r="I189" i="11"/>
  <c r="H189" i="11"/>
  <c r="F189" i="11"/>
  <c r="K186" i="11"/>
  <c r="I186" i="11"/>
  <c r="H186" i="11"/>
  <c r="K183" i="11"/>
  <c r="I183" i="11"/>
  <c r="H183" i="11"/>
  <c r="F183" i="11"/>
  <c r="K179" i="11"/>
  <c r="I179" i="11"/>
  <c r="H179" i="11"/>
  <c r="F179" i="11"/>
  <c r="K176" i="11"/>
  <c r="I176" i="11"/>
  <c r="H176" i="11"/>
  <c r="F176" i="11"/>
  <c r="K173" i="11"/>
  <c r="I173" i="11"/>
  <c r="E173" i="11"/>
  <c r="H173" i="11"/>
  <c r="F173" i="11"/>
  <c r="K170" i="11"/>
  <c r="I170" i="11"/>
  <c r="H170" i="11"/>
  <c r="F170" i="11"/>
  <c r="K168" i="11"/>
  <c r="I168" i="11"/>
  <c r="H168" i="11"/>
  <c r="E168" i="11"/>
  <c r="F168" i="11"/>
  <c r="K163" i="11"/>
  <c r="I163" i="11"/>
  <c r="H163" i="11"/>
  <c r="F163" i="11"/>
  <c r="K160" i="11"/>
  <c r="I160" i="11"/>
  <c r="H160" i="11"/>
  <c r="F160" i="11"/>
  <c r="K157" i="11"/>
  <c r="I157" i="11"/>
  <c r="H157" i="11"/>
  <c r="F157" i="11"/>
  <c r="K155" i="11"/>
  <c r="I155" i="11"/>
  <c r="H155" i="11"/>
  <c r="F155" i="11"/>
  <c r="K151" i="11"/>
  <c r="I151" i="11"/>
  <c r="H151" i="11"/>
  <c r="F151" i="11"/>
  <c r="K146" i="11"/>
  <c r="I146" i="11"/>
  <c r="H146" i="11"/>
  <c r="F146" i="11"/>
  <c r="K143" i="11"/>
  <c r="I143" i="11"/>
  <c r="H143" i="11"/>
  <c r="F143" i="11"/>
  <c r="K138" i="11"/>
  <c r="I138" i="11"/>
  <c r="H138" i="11"/>
  <c r="F138" i="11"/>
  <c r="K135" i="11"/>
  <c r="I135" i="11"/>
  <c r="H135" i="11"/>
  <c r="F135" i="11"/>
  <c r="K131" i="11"/>
  <c r="I131" i="11"/>
  <c r="H131" i="11"/>
  <c r="F131" i="11"/>
  <c r="E131" i="11"/>
  <c r="K127" i="11"/>
  <c r="I127" i="11"/>
  <c r="H127" i="11"/>
  <c r="F127" i="11"/>
  <c r="K123" i="11"/>
  <c r="I123" i="11"/>
  <c r="H123" i="11"/>
  <c r="F123" i="11"/>
  <c r="K119" i="11"/>
  <c r="I119" i="11"/>
  <c r="H119" i="11"/>
  <c r="F119" i="11"/>
  <c r="E119" i="11"/>
  <c r="K116" i="11"/>
  <c r="I116" i="11"/>
  <c r="H116" i="11"/>
  <c r="F116" i="11"/>
  <c r="K111" i="11"/>
  <c r="I111" i="11"/>
  <c r="H111" i="11"/>
  <c r="F111" i="11"/>
  <c r="K108" i="11"/>
  <c r="I108" i="11"/>
  <c r="H108" i="11"/>
  <c r="F108" i="11"/>
  <c r="K104" i="11"/>
  <c r="I104" i="11"/>
  <c r="H104" i="11"/>
  <c r="F104" i="11"/>
  <c r="E104" i="11"/>
  <c r="K101" i="11"/>
  <c r="I101" i="11"/>
  <c r="H101" i="11"/>
  <c r="F101" i="11"/>
  <c r="K96" i="11"/>
  <c r="I96" i="11"/>
  <c r="H96" i="11"/>
  <c r="F96" i="11"/>
  <c r="K93" i="11"/>
  <c r="I93" i="11"/>
  <c r="H93" i="11"/>
  <c r="F93" i="11"/>
  <c r="K88" i="11"/>
  <c r="I88" i="11"/>
  <c r="H88" i="11"/>
  <c r="F88" i="11"/>
  <c r="K85" i="11"/>
  <c r="I85" i="11"/>
  <c r="E85" i="11"/>
  <c r="H85" i="11"/>
  <c r="F85" i="11"/>
  <c r="K82" i="11"/>
  <c r="I82" i="11"/>
  <c r="H82" i="11"/>
  <c r="F82" i="11"/>
  <c r="K80" i="11"/>
  <c r="I80" i="11"/>
  <c r="H80" i="11"/>
  <c r="F80" i="11"/>
  <c r="K77" i="11"/>
  <c r="I77" i="11"/>
  <c r="H77" i="11"/>
  <c r="F77" i="11"/>
  <c r="K72" i="11"/>
  <c r="I72" i="11"/>
  <c r="H72" i="11"/>
  <c r="F72" i="11"/>
  <c r="K68" i="11"/>
  <c r="I68" i="11"/>
  <c r="H68" i="11"/>
  <c r="F68" i="11"/>
  <c r="K64" i="11"/>
  <c r="I64" i="11"/>
  <c r="E64" i="11"/>
  <c r="H64" i="11"/>
  <c r="F64" i="11"/>
  <c r="K59" i="11"/>
  <c r="I59" i="11"/>
  <c r="H59" i="11"/>
  <c r="F59" i="11"/>
  <c r="K54" i="11"/>
  <c r="I54" i="11"/>
  <c r="H54" i="11"/>
  <c r="F54" i="11"/>
  <c r="K49" i="11"/>
  <c r="E49" i="11"/>
  <c r="I49" i="11"/>
  <c r="H49" i="11"/>
  <c r="F49" i="11"/>
  <c r="K46" i="11"/>
  <c r="I46" i="11"/>
  <c r="H46" i="11"/>
  <c r="F46" i="11"/>
  <c r="K41" i="11"/>
  <c r="I41" i="11"/>
  <c r="H41" i="11"/>
  <c r="F41" i="11"/>
  <c r="E41" i="11"/>
  <c r="K36" i="11"/>
  <c r="I36" i="11"/>
  <c r="H36" i="11"/>
  <c r="F36" i="11"/>
  <c r="E36" i="11"/>
  <c r="K33" i="11"/>
  <c r="I33" i="11"/>
  <c r="H33" i="11"/>
  <c r="F33" i="11"/>
  <c r="E33" i="11"/>
  <c r="K29" i="11"/>
  <c r="I29" i="11"/>
  <c r="H29" i="11"/>
  <c r="E29" i="11"/>
  <c r="F29" i="11"/>
  <c r="K25" i="11"/>
  <c r="I25" i="11"/>
  <c r="H25" i="11"/>
  <c r="F25" i="11"/>
  <c r="K20" i="11"/>
  <c r="I20" i="11"/>
  <c r="H20" i="11"/>
  <c r="F20" i="11"/>
  <c r="K17" i="11"/>
  <c r="I17" i="11"/>
  <c r="H17" i="11"/>
  <c r="E17" i="11"/>
  <c r="F17" i="11"/>
  <c r="K14" i="11"/>
  <c r="I14" i="11"/>
  <c r="H14" i="11"/>
  <c r="F14" i="11"/>
  <c r="E219" i="3"/>
  <c r="E220" i="3"/>
  <c r="E221" i="3"/>
  <c r="E222" i="3"/>
  <c r="E11"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180"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22"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64"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19" i="10"/>
  <c r="E18" i="10"/>
  <c r="E17" i="10"/>
  <c r="E16" i="10"/>
  <c r="E15" i="10"/>
  <c r="E14" i="10"/>
  <c r="E13" i="10"/>
  <c r="E12" i="10"/>
  <c r="E11" i="10"/>
  <c r="E10" i="10"/>
  <c r="E9" i="10"/>
  <c r="E22" i="9"/>
  <c r="E21" i="9"/>
  <c r="E20" i="9"/>
  <c r="E19" i="9"/>
  <c r="E18" i="9"/>
  <c r="E17" i="9"/>
  <c r="E16" i="9"/>
  <c r="E15" i="9"/>
  <c r="E14" i="9"/>
  <c r="E13" i="9"/>
  <c r="E12" i="9"/>
  <c r="E11" i="9"/>
  <c r="E10" i="9"/>
  <c r="E9" i="9"/>
  <c r="P499" i="7"/>
  <c r="N499" i="7"/>
  <c r="L499" i="7"/>
  <c r="F499" i="7"/>
  <c r="F412" i="7"/>
  <c r="H412" i="7"/>
  <c r="I412" i="7"/>
  <c r="E412" i="7"/>
  <c r="J412" i="7"/>
  <c r="K412" i="7"/>
  <c r="L412" i="7"/>
  <c r="N412" i="7"/>
  <c r="P412" i="7"/>
  <c r="E502" i="7"/>
  <c r="P501" i="7"/>
  <c r="N501" i="7"/>
  <c r="L501" i="7"/>
  <c r="K501" i="7"/>
  <c r="J501" i="7"/>
  <c r="I501" i="7"/>
  <c r="H501" i="7"/>
  <c r="F501" i="7"/>
  <c r="E500" i="7"/>
  <c r="K499" i="7"/>
  <c r="J499" i="7"/>
  <c r="I499" i="7"/>
  <c r="H499" i="7"/>
  <c r="E498" i="7"/>
  <c r="E497" i="7"/>
  <c r="P496" i="7"/>
  <c r="N496" i="7"/>
  <c r="L496" i="7"/>
  <c r="K496" i="7"/>
  <c r="J496" i="7"/>
  <c r="I496" i="7"/>
  <c r="E496" i="7"/>
  <c r="H496" i="7"/>
  <c r="F496" i="7"/>
  <c r="E495" i="7"/>
  <c r="P494" i="7"/>
  <c r="N494" i="7"/>
  <c r="L494" i="7"/>
  <c r="K494" i="7"/>
  <c r="J494" i="7"/>
  <c r="I494" i="7"/>
  <c r="H494" i="7"/>
  <c r="F494" i="7"/>
  <c r="E494" i="7"/>
  <c r="E493" i="7"/>
  <c r="P492" i="7"/>
  <c r="N492" i="7"/>
  <c r="L492" i="7"/>
  <c r="K492" i="7"/>
  <c r="J492" i="7"/>
  <c r="I492" i="7"/>
  <c r="H492" i="7"/>
  <c r="F492" i="7"/>
  <c r="E492" i="7"/>
  <c r="E491" i="7"/>
  <c r="P490" i="7"/>
  <c r="N490" i="7"/>
  <c r="E490" i="7"/>
  <c r="L490" i="7"/>
  <c r="K490" i="7"/>
  <c r="J490" i="7"/>
  <c r="I490" i="7"/>
  <c r="H490" i="7"/>
  <c r="F490" i="7"/>
  <c r="E489" i="7"/>
  <c r="P488" i="7"/>
  <c r="N488" i="7"/>
  <c r="L488" i="7"/>
  <c r="K488" i="7"/>
  <c r="E488" i="7"/>
  <c r="J488" i="7"/>
  <c r="I488" i="7"/>
  <c r="H488" i="7"/>
  <c r="F488" i="7"/>
  <c r="E487" i="7"/>
  <c r="P486" i="7"/>
  <c r="N486" i="7"/>
  <c r="L486" i="7"/>
  <c r="K486" i="7"/>
  <c r="J486" i="7"/>
  <c r="I486" i="7"/>
  <c r="E486" i="7"/>
  <c r="H486" i="7"/>
  <c r="F486" i="7"/>
  <c r="E485" i="7"/>
  <c r="P484" i="7"/>
  <c r="N484" i="7"/>
  <c r="L484" i="7"/>
  <c r="K484" i="7"/>
  <c r="J484" i="7"/>
  <c r="I484" i="7"/>
  <c r="H484" i="7"/>
  <c r="F484" i="7"/>
  <c r="E483" i="7"/>
  <c r="P482" i="7"/>
  <c r="N482" i="7"/>
  <c r="L482" i="7"/>
  <c r="K482" i="7"/>
  <c r="J482" i="7"/>
  <c r="I482" i="7"/>
  <c r="H482" i="7"/>
  <c r="F482" i="7"/>
  <c r="E481" i="7"/>
  <c r="E480" i="7"/>
  <c r="E479" i="7"/>
  <c r="P478" i="7"/>
  <c r="N478" i="7"/>
  <c r="L478" i="7"/>
  <c r="K478" i="7"/>
  <c r="J478" i="7"/>
  <c r="I478" i="7"/>
  <c r="H478" i="7"/>
  <c r="F478" i="7"/>
  <c r="E477" i="7"/>
  <c r="P476" i="7"/>
  <c r="N476" i="7"/>
  <c r="L476" i="7"/>
  <c r="E476" i="7"/>
  <c r="K476" i="7"/>
  <c r="J476" i="7"/>
  <c r="I476" i="7"/>
  <c r="H476" i="7"/>
  <c r="F476" i="7"/>
  <c r="E475" i="7"/>
  <c r="E474" i="7"/>
  <c r="E473" i="7"/>
  <c r="P472" i="7"/>
  <c r="N472" i="7"/>
  <c r="L472" i="7"/>
  <c r="K472" i="7"/>
  <c r="E472" i="7"/>
  <c r="J472" i="7"/>
  <c r="I472" i="7"/>
  <c r="H472" i="7"/>
  <c r="F472" i="7"/>
  <c r="E471" i="7"/>
  <c r="P470" i="7"/>
  <c r="N470" i="7"/>
  <c r="L470" i="7"/>
  <c r="K470" i="7"/>
  <c r="J470" i="7"/>
  <c r="I470" i="7"/>
  <c r="H470" i="7"/>
  <c r="F470" i="7"/>
  <c r="E469" i="7"/>
  <c r="E468" i="7"/>
  <c r="P467" i="7"/>
  <c r="N467" i="7"/>
  <c r="L467" i="7"/>
  <c r="K467" i="7"/>
  <c r="J467" i="7"/>
  <c r="I467" i="7"/>
  <c r="E467" i="7"/>
  <c r="H467" i="7"/>
  <c r="F467" i="7"/>
  <c r="E466" i="7"/>
  <c r="P465" i="7"/>
  <c r="N465" i="7"/>
  <c r="L465" i="7"/>
  <c r="K465" i="7"/>
  <c r="J465" i="7"/>
  <c r="I465" i="7"/>
  <c r="H465" i="7"/>
  <c r="F465" i="7"/>
  <c r="E464" i="7"/>
  <c r="P463" i="7"/>
  <c r="N463" i="7"/>
  <c r="L463" i="7"/>
  <c r="E463" i="7"/>
  <c r="K463" i="7"/>
  <c r="J463" i="7"/>
  <c r="I463" i="7"/>
  <c r="H463" i="7"/>
  <c r="F463" i="7"/>
  <c r="E462" i="7"/>
  <c r="E461" i="7"/>
  <c r="E460" i="7"/>
  <c r="P459" i="7"/>
  <c r="N459" i="7"/>
  <c r="L459" i="7"/>
  <c r="E459" i="7"/>
  <c r="K459" i="7"/>
  <c r="J459" i="7"/>
  <c r="I459" i="7"/>
  <c r="H459" i="7"/>
  <c r="F459" i="7"/>
  <c r="E458" i="7"/>
  <c r="P457" i="7"/>
  <c r="N457" i="7"/>
  <c r="L457" i="7"/>
  <c r="K457" i="7"/>
  <c r="J457" i="7"/>
  <c r="I457" i="7"/>
  <c r="H457" i="7"/>
  <c r="F457" i="7"/>
  <c r="E457" i="7"/>
  <c r="E456" i="7"/>
  <c r="P455" i="7"/>
  <c r="N455" i="7"/>
  <c r="L455" i="7"/>
  <c r="K455" i="7"/>
  <c r="J455" i="7"/>
  <c r="I455" i="7"/>
  <c r="H455" i="7"/>
  <c r="F455" i="7"/>
  <c r="E454" i="7"/>
  <c r="P453" i="7"/>
  <c r="N453" i="7"/>
  <c r="L453" i="7"/>
  <c r="K453" i="7"/>
  <c r="J453" i="7"/>
  <c r="I453" i="7"/>
  <c r="H453" i="7"/>
  <c r="F453" i="7"/>
  <c r="E452" i="7"/>
  <c r="P451" i="7"/>
  <c r="N451" i="7"/>
  <c r="L451" i="7"/>
  <c r="K451" i="7"/>
  <c r="J451" i="7"/>
  <c r="I451" i="7"/>
  <c r="H451" i="7"/>
  <c r="F451" i="7"/>
  <c r="E451" i="7"/>
  <c r="E450" i="7"/>
  <c r="P449" i="7"/>
  <c r="N449" i="7"/>
  <c r="L449" i="7"/>
  <c r="E449" i="7"/>
  <c r="K449" i="7"/>
  <c r="J449" i="7"/>
  <c r="I449" i="7"/>
  <c r="H449" i="7"/>
  <c r="F449" i="7"/>
  <c r="E448" i="7"/>
  <c r="E447" i="7"/>
  <c r="P446" i="7"/>
  <c r="N446" i="7"/>
  <c r="L446" i="7"/>
  <c r="K446" i="7"/>
  <c r="J446" i="7"/>
  <c r="I446" i="7"/>
  <c r="H446" i="7"/>
  <c r="F446" i="7"/>
  <c r="E445" i="7"/>
  <c r="E444" i="7"/>
  <c r="P443" i="7"/>
  <c r="N443" i="7"/>
  <c r="L443" i="7"/>
  <c r="K443" i="7"/>
  <c r="J443" i="7"/>
  <c r="I443" i="7"/>
  <c r="H443" i="7"/>
  <c r="E443" i="7"/>
  <c r="F443" i="7"/>
  <c r="E442" i="7"/>
  <c r="P441" i="7"/>
  <c r="N441" i="7"/>
  <c r="L441" i="7"/>
  <c r="K441" i="7"/>
  <c r="J441" i="7"/>
  <c r="I441" i="7"/>
  <c r="H441" i="7"/>
  <c r="F441" i="7"/>
  <c r="E440" i="7"/>
  <c r="P439" i="7"/>
  <c r="E439" i="7"/>
  <c r="N439" i="7"/>
  <c r="L439" i="7"/>
  <c r="K439" i="7"/>
  <c r="J439" i="7"/>
  <c r="I439" i="7"/>
  <c r="H439" i="7"/>
  <c r="F439" i="7"/>
  <c r="E438" i="7"/>
  <c r="E437" i="7"/>
  <c r="P436" i="7"/>
  <c r="N436" i="7"/>
  <c r="L436" i="7"/>
  <c r="K436" i="7"/>
  <c r="J436" i="7"/>
  <c r="I436" i="7"/>
  <c r="H436" i="7"/>
  <c r="F436" i="7"/>
  <c r="E435" i="7"/>
  <c r="P434" i="7"/>
  <c r="N434" i="7"/>
  <c r="L434" i="7"/>
  <c r="K434" i="7"/>
  <c r="J434" i="7"/>
  <c r="I434" i="7"/>
  <c r="H434" i="7"/>
  <c r="F434" i="7"/>
  <c r="E433" i="7"/>
  <c r="P432" i="7"/>
  <c r="N432" i="7"/>
  <c r="L432" i="7"/>
  <c r="K432" i="7"/>
  <c r="J432" i="7"/>
  <c r="I432" i="7"/>
  <c r="H432" i="7"/>
  <c r="E431" i="7"/>
  <c r="P430" i="7"/>
  <c r="E430" i="7"/>
  <c r="N430" i="7"/>
  <c r="L430" i="7"/>
  <c r="K430" i="7"/>
  <c r="J430" i="7"/>
  <c r="I430" i="7"/>
  <c r="H430" i="7"/>
  <c r="F430" i="7"/>
  <c r="E429" i="7"/>
  <c r="P428" i="7"/>
  <c r="N428" i="7"/>
  <c r="L428" i="7"/>
  <c r="K428" i="7"/>
  <c r="E428" i="7"/>
  <c r="J428" i="7"/>
  <c r="I428" i="7"/>
  <c r="H428" i="7"/>
  <c r="F428" i="7"/>
  <c r="E427" i="7"/>
  <c r="P426" i="7"/>
  <c r="N426" i="7"/>
  <c r="L426" i="7"/>
  <c r="K426" i="7"/>
  <c r="J426" i="7"/>
  <c r="I426" i="7"/>
  <c r="H426" i="7"/>
  <c r="F426" i="7"/>
  <c r="E425" i="7"/>
  <c r="P424" i="7"/>
  <c r="N424" i="7"/>
  <c r="L424" i="7"/>
  <c r="K424" i="7"/>
  <c r="J424" i="7"/>
  <c r="I424" i="7"/>
  <c r="H424" i="7"/>
  <c r="F424" i="7"/>
  <c r="E423" i="7"/>
  <c r="E422" i="7"/>
  <c r="P421" i="7"/>
  <c r="N421" i="7"/>
  <c r="L421" i="7"/>
  <c r="K421" i="7"/>
  <c r="J421" i="7"/>
  <c r="I421" i="7"/>
  <c r="H421" i="7"/>
  <c r="F421" i="7"/>
  <c r="E420" i="7"/>
  <c r="E419" i="7"/>
  <c r="P418" i="7"/>
  <c r="N418" i="7"/>
  <c r="E418" i="7"/>
  <c r="L418" i="7"/>
  <c r="K418" i="7"/>
  <c r="J418" i="7"/>
  <c r="I418" i="7"/>
  <c r="H418" i="7"/>
  <c r="F418" i="7"/>
  <c r="E417" i="7"/>
  <c r="P416" i="7"/>
  <c r="N416" i="7"/>
  <c r="L416" i="7"/>
  <c r="K416" i="7"/>
  <c r="J416" i="7"/>
  <c r="E416" i="7"/>
  <c r="I416" i="7"/>
  <c r="H416" i="7"/>
  <c r="F416" i="7"/>
  <c r="E415" i="7"/>
  <c r="P414" i="7"/>
  <c r="N414" i="7"/>
  <c r="L414" i="7"/>
  <c r="K414" i="7"/>
  <c r="J414" i="7"/>
  <c r="I414" i="7"/>
  <c r="H414" i="7"/>
  <c r="F414" i="7"/>
  <c r="E414" i="7"/>
  <c r="E413" i="7"/>
  <c r="E411" i="7"/>
  <c r="P410" i="7"/>
  <c r="N410" i="7"/>
  <c r="L410" i="7"/>
  <c r="K410" i="7"/>
  <c r="J410" i="7"/>
  <c r="I410" i="7"/>
  <c r="H410" i="7"/>
  <c r="F410" i="7"/>
  <c r="E409" i="7"/>
  <c r="P408" i="7"/>
  <c r="N408" i="7"/>
  <c r="L408" i="7"/>
  <c r="K408" i="7"/>
  <c r="J408" i="7"/>
  <c r="I408" i="7"/>
  <c r="H408" i="7"/>
  <c r="F408" i="7"/>
  <c r="E408" i="7"/>
  <c r="E407" i="7"/>
  <c r="P406" i="7"/>
  <c r="N406" i="7"/>
  <c r="E406" i="7"/>
  <c r="L406" i="7"/>
  <c r="K406" i="7"/>
  <c r="J406" i="7"/>
  <c r="I406" i="7"/>
  <c r="H406" i="7"/>
  <c r="F406" i="7"/>
  <c r="E405" i="7"/>
  <c r="P404" i="7"/>
  <c r="N404" i="7"/>
  <c r="L404" i="7"/>
  <c r="K404" i="7"/>
  <c r="J404" i="7"/>
  <c r="I404" i="7"/>
  <c r="H404" i="7"/>
  <c r="F404" i="7"/>
  <c r="E403" i="7"/>
  <c r="E402" i="7"/>
  <c r="P401" i="7"/>
  <c r="N401" i="7"/>
  <c r="L401" i="7"/>
  <c r="K401" i="7"/>
  <c r="J401" i="7"/>
  <c r="I401" i="7"/>
  <c r="H401" i="7"/>
  <c r="E401" i="7"/>
  <c r="F401" i="7"/>
  <c r="E400" i="7"/>
  <c r="P399" i="7"/>
  <c r="N399" i="7"/>
  <c r="L399" i="7"/>
  <c r="K399" i="7"/>
  <c r="J399" i="7"/>
  <c r="I399" i="7"/>
  <c r="H399" i="7"/>
  <c r="F399" i="7"/>
  <c r="E398" i="7"/>
  <c r="P397" i="7"/>
  <c r="N397" i="7"/>
  <c r="L397" i="7"/>
  <c r="K397" i="7"/>
  <c r="J397" i="7"/>
  <c r="I397" i="7"/>
  <c r="H397" i="7"/>
  <c r="F397" i="7"/>
  <c r="E396" i="7"/>
  <c r="E395" i="7"/>
  <c r="P394" i="7"/>
  <c r="N394" i="7"/>
  <c r="L394" i="7"/>
  <c r="K394" i="7"/>
  <c r="J394" i="7"/>
  <c r="I394" i="7"/>
  <c r="H394" i="7"/>
  <c r="F394" i="7"/>
  <c r="E393" i="7"/>
  <c r="P392" i="7"/>
  <c r="N392" i="7"/>
  <c r="L392" i="7"/>
  <c r="K392" i="7"/>
  <c r="J392" i="7"/>
  <c r="I392" i="7"/>
  <c r="E392" i="7"/>
  <c r="H392" i="7"/>
  <c r="F392" i="7"/>
  <c r="E391" i="7"/>
  <c r="P390" i="7"/>
  <c r="N390" i="7"/>
  <c r="L390" i="7"/>
  <c r="K390" i="7"/>
  <c r="J390" i="7"/>
  <c r="I390" i="7"/>
  <c r="H390" i="7"/>
  <c r="F390" i="7"/>
  <c r="E389" i="7"/>
  <c r="P388" i="7"/>
  <c r="N388" i="7"/>
  <c r="L388" i="7"/>
  <c r="K388" i="7"/>
  <c r="J388" i="7"/>
  <c r="I388" i="7"/>
  <c r="H388" i="7"/>
  <c r="F388" i="7"/>
  <c r="E387" i="7"/>
  <c r="P386" i="7"/>
  <c r="N386" i="7"/>
  <c r="L386" i="7"/>
  <c r="K386" i="7"/>
  <c r="J386" i="7"/>
  <c r="I386" i="7"/>
  <c r="H386" i="7"/>
  <c r="F386" i="7"/>
  <c r="E385" i="7"/>
  <c r="E384" i="7"/>
  <c r="P383" i="7"/>
  <c r="N383" i="7"/>
  <c r="L383" i="7"/>
  <c r="K383" i="7"/>
  <c r="J383" i="7"/>
  <c r="I383" i="7"/>
  <c r="H383" i="7"/>
  <c r="F383" i="7"/>
  <c r="E382" i="7"/>
  <c r="P381" i="7"/>
  <c r="N381" i="7"/>
  <c r="L381" i="7"/>
  <c r="K381" i="7"/>
  <c r="J381" i="7"/>
  <c r="I381" i="7"/>
  <c r="H381" i="7"/>
  <c r="F381" i="7"/>
  <c r="E380" i="7"/>
  <c r="P379" i="7"/>
  <c r="N379" i="7"/>
  <c r="L379" i="7"/>
  <c r="K379" i="7"/>
  <c r="J379" i="7"/>
  <c r="I379" i="7"/>
  <c r="H379" i="7"/>
  <c r="F379" i="7"/>
  <c r="E378" i="7"/>
  <c r="P377" i="7"/>
  <c r="N377" i="7"/>
  <c r="E377" i="7"/>
  <c r="L377" i="7"/>
  <c r="K377" i="7"/>
  <c r="J377" i="7"/>
  <c r="I377" i="7"/>
  <c r="H377" i="7"/>
  <c r="F377" i="7"/>
  <c r="E376" i="7"/>
  <c r="P375" i="7"/>
  <c r="N375" i="7"/>
  <c r="L375" i="7"/>
  <c r="K375" i="7"/>
  <c r="E375" i="7"/>
  <c r="J375" i="7"/>
  <c r="I375" i="7"/>
  <c r="H375" i="7"/>
  <c r="F375" i="7"/>
  <c r="E374" i="7"/>
  <c r="P373" i="7"/>
  <c r="N373" i="7"/>
  <c r="L373" i="7"/>
  <c r="K373" i="7"/>
  <c r="J373" i="7"/>
  <c r="I373" i="7"/>
  <c r="H373" i="7"/>
  <c r="E373" i="7"/>
  <c r="F373" i="7"/>
  <c r="E372" i="7"/>
  <c r="P371" i="7"/>
  <c r="N371" i="7"/>
  <c r="L371" i="7"/>
  <c r="K371" i="7"/>
  <c r="J371" i="7"/>
  <c r="I371" i="7"/>
  <c r="H371" i="7"/>
  <c r="F371" i="7"/>
  <c r="E370" i="7"/>
  <c r="P369" i="7"/>
  <c r="E369" i="7"/>
  <c r="N369" i="7"/>
  <c r="L369" i="7"/>
  <c r="K369" i="7"/>
  <c r="J369" i="7"/>
  <c r="I369" i="7"/>
  <c r="H369" i="7"/>
  <c r="F369" i="7"/>
  <c r="E368" i="7"/>
  <c r="P367" i="7"/>
  <c r="N367" i="7"/>
  <c r="L367" i="7"/>
  <c r="K367" i="7"/>
  <c r="J367" i="7"/>
  <c r="I367" i="7"/>
  <c r="H367" i="7"/>
  <c r="F367" i="7"/>
  <c r="E366" i="7"/>
  <c r="P365" i="7"/>
  <c r="N365" i="7"/>
  <c r="L365" i="7"/>
  <c r="K365" i="7"/>
  <c r="J365" i="7"/>
  <c r="I365" i="7"/>
  <c r="H365" i="7"/>
  <c r="F365" i="7"/>
  <c r="E364" i="7"/>
  <c r="P363" i="7"/>
  <c r="N363" i="7"/>
  <c r="L363" i="7"/>
  <c r="K363" i="7"/>
  <c r="J363" i="7"/>
  <c r="I363" i="7"/>
  <c r="H363" i="7"/>
  <c r="F363" i="7"/>
  <c r="E362" i="7"/>
  <c r="P361" i="7"/>
  <c r="N361" i="7"/>
  <c r="L361" i="7"/>
  <c r="K361" i="7"/>
  <c r="J361" i="7"/>
  <c r="I361" i="7"/>
  <c r="H361" i="7"/>
  <c r="F361" i="7"/>
  <c r="E360" i="7"/>
  <c r="E359" i="7"/>
  <c r="P358" i="7"/>
  <c r="N358" i="7"/>
  <c r="L358" i="7"/>
  <c r="E358" i="7"/>
  <c r="K358" i="7"/>
  <c r="J358" i="7"/>
  <c r="I358" i="7"/>
  <c r="H358" i="7"/>
  <c r="F358" i="7"/>
  <c r="E357" i="7"/>
  <c r="P356" i="7"/>
  <c r="N356" i="7"/>
  <c r="L356" i="7"/>
  <c r="K356" i="7"/>
  <c r="J356" i="7"/>
  <c r="I356" i="7"/>
  <c r="E356" i="7"/>
  <c r="H356" i="7"/>
  <c r="F356" i="7"/>
  <c r="E355" i="7"/>
  <c r="P354" i="7"/>
  <c r="N354" i="7"/>
  <c r="L354" i="7"/>
  <c r="K354" i="7"/>
  <c r="J354" i="7"/>
  <c r="I354" i="7"/>
  <c r="H354" i="7"/>
  <c r="F354" i="7"/>
  <c r="E353" i="7"/>
  <c r="P352" i="7"/>
  <c r="N352" i="7"/>
  <c r="L352" i="7"/>
  <c r="K352" i="7"/>
  <c r="J352" i="7"/>
  <c r="I352" i="7"/>
  <c r="H352" i="7"/>
  <c r="F352" i="7"/>
  <c r="E351" i="7"/>
  <c r="E350" i="7"/>
  <c r="P349" i="7"/>
  <c r="N349" i="7"/>
  <c r="L349" i="7"/>
  <c r="K349" i="7"/>
  <c r="J349" i="7"/>
  <c r="I349" i="7"/>
  <c r="H349" i="7"/>
  <c r="F349" i="7"/>
  <c r="E348" i="7"/>
  <c r="P347" i="7"/>
  <c r="N347" i="7"/>
  <c r="L347" i="7"/>
  <c r="K347" i="7"/>
  <c r="J347" i="7"/>
  <c r="I347" i="7"/>
  <c r="H347" i="7"/>
  <c r="F347" i="7"/>
  <c r="E346" i="7"/>
  <c r="P345" i="7"/>
  <c r="N345" i="7"/>
  <c r="L345" i="7"/>
  <c r="K345" i="7"/>
  <c r="J345" i="7"/>
  <c r="I345" i="7"/>
  <c r="H345" i="7"/>
  <c r="F345" i="7"/>
  <c r="E345" i="7"/>
  <c r="E344" i="7"/>
  <c r="E343" i="7"/>
  <c r="P342" i="7"/>
  <c r="N342" i="7"/>
  <c r="L342" i="7"/>
  <c r="K342" i="7"/>
  <c r="J342" i="7"/>
  <c r="I342" i="7"/>
  <c r="H342" i="7"/>
  <c r="F342" i="7"/>
  <c r="E341" i="7"/>
  <c r="P340" i="7"/>
  <c r="N340" i="7"/>
  <c r="L340" i="7"/>
  <c r="K340" i="7"/>
  <c r="J340" i="7"/>
  <c r="I340" i="7"/>
  <c r="H340" i="7"/>
  <c r="F340" i="7"/>
  <c r="E339" i="7"/>
  <c r="P338" i="7"/>
  <c r="N338" i="7"/>
  <c r="L338" i="7"/>
  <c r="K338" i="7"/>
  <c r="E338" i="7"/>
  <c r="J338" i="7"/>
  <c r="I338" i="7"/>
  <c r="H338" i="7"/>
  <c r="F338" i="7"/>
  <c r="E337" i="7"/>
  <c r="P336" i="7"/>
  <c r="N336" i="7"/>
  <c r="L336" i="7"/>
  <c r="K336" i="7"/>
  <c r="J336" i="7"/>
  <c r="I336" i="7"/>
  <c r="H336" i="7"/>
  <c r="F336" i="7"/>
  <c r="E335" i="7"/>
  <c r="P334" i="7"/>
  <c r="N334" i="7"/>
  <c r="L334" i="7"/>
  <c r="K334" i="7"/>
  <c r="J334" i="7"/>
  <c r="I334" i="7"/>
  <c r="H334" i="7"/>
  <c r="F334" i="7"/>
  <c r="E333" i="7"/>
  <c r="E332" i="7"/>
  <c r="E331" i="7"/>
  <c r="P330" i="7"/>
  <c r="N330" i="7"/>
  <c r="L330" i="7"/>
  <c r="K330" i="7"/>
  <c r="J330" i="7"/>
  <c r="I330" i="7"/>
  <c r="H330" i="7"/>
  <c r="F330" i="7"/>
  <c r="E329" i="7"/>
  <c r="E328" i="7"/>
  <c r="P327" i="7"/>
  <c r="N327" i="7"/>
  <c r="L327" i="7"/>
  <c r="K327" i="7"/>
  <c r="J327" i="7"/>
  <c r="I327" i="7"/>
  <c r="H327" i="7"/>
  <c r="F327" i="7"/>
  <c r="E326" i="7"/>
  <c r="P325" i="7"/>
  <c r="N325" i="7"/>
  <c r="L325" i="7"/>
  <c r="E325" i="7"/>
  <c r="K325" i="7"/>
  <c r="J325" i="7"/>
  <c r="I325" i="7"/>
  <c r="H325" i="7"/>
  <c r="F325" i="7"/>
  <c r="E324" i="7"/>
  <c r="E323" i="7"/>
  <c r="P322" i="7"/>
  <c r="N322" i="7"/>
  <c r="L322" i="7"/>
  <c r="K322" i="7"/>
  <c r="J322" i="7"/>
  <c r="E322" i="7"/>
  <c r="I322" i="7"/>
  <c r="H322" i="7"/>
  <c r="F322" i="7"/>
  <c r="E321" i="7"/>
  <c r="P320" i="7"/>
  <c r="N320" i="7"/>
  <c r="L320" i="7"/>
  <c r="K320" i="7"/>
  <c r="J320" i="7"/>
  <c r="I320" i="7"/>
  <c r="H320" i="7"/>
  <c r="F320" i="7"/>
  <c r="E320" i="7"/>
  <c r="E319" i="7"/>
  <c r="P318" i="7"/>
  <c r="N318" i="7"/>
  <c r="L318" i="7"/>
  <c r="K318" i="7"/>
  <c r="J318" i="7"/>
  <c r="I318" i="7"/>
  <c r="H318" i="7"/>
  <c r="E318" i="7"/>
  <c r="F318" i="7"/>
  <c r="E317" i="7"/>
  <c r="E316" i="7"/>
  <c r="P315" i="7"/>
  <c r="N315" i="7"/>
  <c r="L315" i="7"/>
  <c r="K315" i="7"/>
  <c r="J315" i="7"/>
  <c r="I315" i="7"/>
  <c r="H315" i="7"/>
  <c r="F315" i="7"/>
  <c r="E314" i="7"/>
  <c r="E313" i="7"/>
  <c r="P312" i="7"/>
  <c r="N312" i="7"/>
  <c r="E312" i="7"/>
  <c r="L312" i="7"/>
  <c r="K312" i="7"/>
  <c r="J312" i="7"/>
  <c r="I312" i="7"/>
  <c r="H312" i="7"/>
  <c r="F312" i="7"/>
  <c r="E311" i="7"/>
  <c r="P310" i="7"/>
  <c r="N310" i="7"/>
  <c r="L310" i="7"/>
  <c r="K310" i="7"/>
  <c r="J310" i="7"/>
  <c r="E310" i="7"/>
  <c r="I310" i="7"/>
  <c r="H310" i="7"/>
  <c r="F310" i="7"/>
  <c r="E309" i="7"/>
  <c r="E308" i="7"/>
  <c r="P307" i="7"/>
  <c r="N307" i="7"/>
  <c r="L307" i="7"/>
  <c r="K307" i="7"/>
  <c r="J307" i="7"/>
  <c r="I307" i="7"/>
  <c r="H307" i="7"/>
  <c r="F307" i="7"/>
  <c r="E306" i="7"/>
  <c r="P305" i="7"/>
  <c r="N305" i="7"/>
  <c r="L305" i="7"/>
  <c r="K305" i="7"/>
  <c r="J305" i="7"/>
  <c r="I305" i="7"/>
  <c r="H305" i="7"/>
  <c r="F305" i="7"/>
  <c r="E304" i="7"/>
  <c r="P303" i="7"/>
  <c r="N303" i="7"/>
  <c r="L303" i="7"/>
  <c r="K303" i="7"/>
  <c r="J303" i="7"/>
  <c r="I303" i="7"/>
  <c r="H303" i="7"/>
  <c r="F303" i="7"/>
  <c r="E302" i="7"/>
  <c r="E301" i="7"/>
  <c r="P300" i="7"/>
  <c r="N300" i="7"/>
  <c r="L300" i="7"/>
  <c r="E300" i="7"/>
  <c r="K300" i="7"/>
  <c r="J300" i="7"/>
  <c r="I300" i="7"/>
  <c r="H300" i="7"/>
  <c r="F300" i="7"/>
  <c r="E299" i="7"/>
  <c r="E298" i="7"/>
  <c r="P297" i="7"/>
  <c r="N297" i="7"/>
  <c r="L297" i="7"/>
  <c r="K297" i="7"/>
  <c r="J297" i="7"/>
  <c r="I297" i="7"/>
  <c r="H297" i="7"/>
  <c r="F297" i="7"/>
  <c r="E296" i="7"/>
  <c r="E295" i="7"/>
  <c r="P294" i="7"/>
  <c r="N294" i="7"/>
  <c r="L294" i="7"/>
  <c r="K294" i="7"/>
  <c r="J294" i="7"/>
  <c r="I294" i="7"/>
  <c r="H294" i="7"/>
  <c r="F294" i="7"/>
  <c r="E293" i="7"/>
  <c r="P292" i="7"/>
  <c r="N292" i="7"/>
  <c r="L292" i="7"/>
  <c r="K292" i="7"/>
  <c r="J292" i="7"/>
  <c r="I292" i="7"/>
  <c r="H292" i="7"/>
  <c r="F292" i="7"/>
  <c r="E291" i="7"/>
  <c r="P290" i="7"/>
  <c r="E290" i="7"/>
  <c r="N290" i="7"/>
  <c r="L290" i="7"/>
  <c r="K290" i="7"/>
  <c r="J290" i="7"/>
  <c r="I290" i="7"/>
  <c r="H290" i="7"/>
  <c r="F290" i="7"/>
  <c r="E289" i="7"/>
  <c r="E288" i="7"/>
  <c r="P287" i="7"/>
  <c r="N287" i="7"/>
  <c r="L287" i="7"/>
  <c r="K287" i="7"/>
  <c r="J287" i="7"/>
  <c r="I287" i="7"/>
  <c r="H287" i="7"/>
  <c r="F287" i="7"/>
  <c r="E286" i="7"/>
  <c r="P285" i="7"/>
  <c r="N285" i="7"/>
  <c r="L285" i="7"/>
  <c r="K285" i="7"/>
  <c r="J285" i="7"/>
  <c r="I285" i="7"/>
  <c r="H285" i="7"/>
  <c r="F285" i="7"/>
  <c r="E284" i="7"/>
  <c r="P283" i="7"/>
  <c r="N283" i="7"/>
  <c r="L283" i="7"/>
  <c r="K283" i="7"/>
  <c r="J283" i="7"/>
  <c r="I283" i="7"/>
  <c r="H283" i="7"/>
  <c r="F283" i="7"/>
  <c r="E282" i="7"/>
  <c r="E281" i="7"/>
  <c r="P280" i="7"/>
  <c r="N280" i="7"/>
  <c r="L280" i="7"/>
  <c r="K280" i="7"/>
  <c r="J280" i="7"/>
  <c r="I280" i="7"/>
  <c r="H280" i="7"/>
  <c r="E280" i="7"/>
  <c r="E279" i="7"/>
  <c r="P278" i="7"/>
  <c r="N278" i="7"/>
  <c r="L278" i="7"/>
  <c r="K278" i="7"/>
  <c r="J278" i="7"/>
  <c r="I278" i="7"/>
  <c r="H278" i="7"/>
  <c r="F278" i="7"/>
  <c r="E278" i="7"/>
  <c r="E277" i="7"/>
  <c r="P276" i="7"/>
  <c r="N276" i="7"/>
  <c r="L276" i="7"/>
  <c r="K276" i="7"/>
  <c r="J276" i="7"/>
  <c r="I276" i="7"/>
  <c r="H276" i="7"/>
  <c r="F276" i="7"/>
  <c r="E275" i="7"/>
  <c r="E274" i="7"/>
  <c r="P273" i="7"/>
  <c r="N273" i="7"/>
  <c r="L273" i="7"/>
  <c r="K273" i="7"/>
  <c r="J273" i="7"/>
  <c r="I273" i="7"/>
  <c r="E273" i="7"/>
  <c r="H273" i="7"/>
  <c r="F273" i="7"/>
  <c r="E272" i="7"/>
  <c r="E271" i="7"/>
  <c r="E270" i="7"/>
  <c r="P269" i="7"/>
  <c r="N269" i="7"/>
  <c r="L269" i="7"/>
  <c r="K269" i="7"/>
  <c r="J269" i="7"/>
  <c r="I269" i="7"/>
  <c r="H269" i="7"/>
  <c r="F269" i="7"/>
  <c r="E269" i="7"/>
  <c r="E268" i="7"/>
  <c r="P267" i="7"/>
  <c r="N267" i="7"/>
  <c r="L267" i="7"/>
  <c r="K267" i="7"/>
  <c r="J267" i="7"/>
  <c r="I267" i="7"/>
  <c r="H267" i="7"/>
  <c r="F267" i="7"/>
  <c r="E266" i="7"/>
  <c r="P265" i="7"/>
  <c r="N265" i="7"/>
  <c r="L265" i="7"/>
  <c r="K265" i="7"/>
  <c r="J265" i="7"/>
  <c r="I265" i="7"/>
  <c r="H265" i="7"/>
  <c r="F265" i="7"/>
  <c r="E264" i="7"/>
  <c r="E263" i="7"/>
  <c r="P262" i="7"/>
  <c r="N262" i="7"/>
  <c r="L262" i="7"/>
  <c r="K262" i="7"/>
  <c r="J262" i="7"/>
  <c r="I262" i="7"/>
  <c r="H262" i="7"/>
  <c r="F262" i="7"/>
  <c r="E261" i="7"/>
  <c r="P260" i="7"/>
  <c r="N260" i="7"/>
  <c r="L260" i="7"/>
  <c r="K260" i="7"/>
  <c r="J260" i="7"/>
  <c r="I260" i="7"/>
  <c r="H260" i="7"/>
  <c r="F260" i="7"/>
  <c r="E259" i="7"/>
  <c r="E258" i="7"/>
  <c r="P257" i="7"/>
  <c r="N257" i="7"/>
  <c r="L257" i="7"/>
  <c r="K257" i="7"/>
  <c r="J257" i="7"/>
  <c r="I257" i="7"/>
  <c r="H257" i="7"/>
  <c r="E257" i="7"/>
  <c r="F257" i="7"/>
  <c r="E256" i="7"/>
  <c r="P255" i="7"/>
  <c r="N255" i="7"/>
  <c r="L255" i="7"/>
  <c r="K255" i="7"/>
  <c r="J255" i="7"/>
  <c r="I255" i="7"/>
  <c r="H255" i="7"/>
  <c r="E255" i="7"/>
  <c r="F255" i="7"/>
  <c r="E254" i="7"/>
  <c r="P253" i="7"/>
  <c r="N253" i="7"/>
  <c r="L253" i="7"/>
  <c r="K253" i="7"/>
  <c r="J253" i="7"/>
  <c r="I253" i="7"/>
  <c r="H253" i="7"/>
  <c r="F253" i="7"/>
  <c r="E252" i="7"/>
  <c r="P251" i="7"/>
  <c r="N251" i="7"/>
  <c r="L251" i="7"/>
  <c r="K251" i="7"/>
  <c r="J251" i="7"/>
  <c r="I251" i="7"/>
  <c r="H251" i="7"/>
  <c r="F251" i="7"/>
  <c r="E251" i="7"/>
  <c r="E250" i="7"/>
  <c r="P249" i="7"/>
  <c r="N249" i="7"/>
  <c r="L249" i="7"/>
  <c r="K249" i="7"/>
  <c r="J249" i="7"/>
  <c r="E249" i="7"/>
  <c r="I249" i="7"/>
  <c r="H249" i="7"/>
  <c r="F249" i="7"/>
  <c r="E248" i="7"/>
  <c r="P247" i="7"/>
  <c r="N247" i="7"/>
  <c r="L247" i="7"/>
  <c r="K247" i="7"/>
  <c r="J247" i="7"/>
  <c r="I247" i="7"/>
  <c r="H247" i="7"/>
  <c r="F247" i="7"/>
  <c r="E247" i="7"/>
  <c r="E246" i="7"/>
  <c r="E245" i="7"/>
  <c r="P244" i="7"/>
  <c r="N244" i="7"/>
  <c r="L244" i="7"/>
  <c r="K244" i="7"/>
  <c r="J244" i="7"/>
  <c r="I244" i="7"/>
  <c r="H244" i="7"/>
  <c r="F244" i="7"/>
  <c r="E243" i="7"/>
  <c r="P242" i="7"/>
  <c r="N242" i="7"/>
  <c r="L242" i="7"/>
  <c r="K242" i="7"/>
  <c r="J242" i="7"/>
  <c r="I242" i="7"/>
  <c r="H242" i="7"/>
  <c r="F242" i="7"/>
  <c r="E241" i="7"/>
  <c r="P240" i="7"/>
  <c r="N240" i="7"/>
  <c r="L240" i="7"/>
  <c r="K240" i="7"/>
  <c r="J240" i="7"/>
  <c r="I240" i="7"/>
  <c r="H240" i="7"/>
  <c r="F240" i="7"/>
  <c r="E239" i="7"/>
  <c r="E238" i="7"/>
  <c r="P237" i="7"/>
  <c r="N237" i="7"/>
  <c r="L237" i="7"/>
  <c r="K237" i="7"/>
  <c r="J237" i="7"/>
  <c r="I237" i="7"/>
  <c r="H237" i="7"/>
  <c r="F237" i="7"/>
  <c r="E237" i="7"/>
  <c r="E236" i="7"/>
  <c r="P235" i="7"/>
  <c r="N235" i="7"/>
  <c r="L235" i="7"/>
  <c r="K235" i="7"/>
  <c r="J235" i="7"/>
  <c r="I235" i="7"/>
  <c r="H235" i="7"/>
  <c r="F235" i="7"/>
  <c r="E234" i="7"/>
  <c r="P233" i="7"/>
  <c r="N233" i="7"/>
  <c r="L233" i="7"/>
  <c r="K233" i="7"/>
  <c r="J233" i="7"/>
  <c r="I233" i="7"/>
  <c r="H233" i="7"/>
  <c r="F233" i="7"/>
  <c r="E232" i="7"/>
  <c r="E231" i="7"/>
  <c r="P230" i="7"/>
  <c r="N230" i="7"/>
  <c r="L230" i="7"/>
  <c r="K230" i="7"/>
  <c r="J230" i="7"/>
  <c r="I230" i="7"/>
  <c r="H230" i="7"/>
  <c r="F230" i="7"/>
  <c r="E229" i="7"/>
  <c r="P228" i="7"/>
  <c r="N228" i="7"/>
  <c r="L228" i="7"/>
  <c r="K228" i="7"/>
  <c r="J228" i="7"/>
  <c r="I228" i="7"/>
  <c r="H228" i="7"/>
  <c r="F228" i="7"/>
  <c r="E227" i="7"/>
  <c r="P226" i="7"/>
  <c r="N226" i="7"/>
  <c r="L226" i="7"/>
  <c r="K226" i="7"/>
  <c r="J226" i="7"/>
  <c r="I226" i="7"/>
  <c r="E226" i="7"/>
  <c r="H226" i="7"/>
  <c r="F226" i="7"/>
  <c r="E225" i="7"/>
  <c r="E224" i="7"/>
  <c r="P223" i="7"/>
  <c r="N223" i="7"/>
  <c r="L223" i="7"/>
  <c r="K223" i="7"/>
  <c r="J223" i="7"/>
  <c r="I223" i="7"/>
  <c r="H223" i="7"/>
  <c r="F223" i="7"/>
  <c r="E223" i="7"/>
  <c r="E222" i="7"/>
  <c r="P221" i="7"/>
  <c r="N221" i="7"/>
  <c r="L221" i="7"/>
  <c r="K221" i="7"/>
  <c r="J221" i="7"/>
  <c r="I221" i="7"/>
  <c r="H221" i="7"/>
  <c r="F221" i="7"/>
  <c r="E220" i="7"/>
  <c r="E219" i="7"/>
  <c r="P218" i="7"/>
  <c r="E218" i="7"/>
  <c r="N218" i="7"/>
  <c r="L218" i="7"/>
  <c r="K218" i="7"/>
  <c r="J218" i="7"/>
  <c r="I218" i="7"/>
  <c r="H218" i="7"/>
  <c r="E217" i="7"/>
  <c r="P216" i="7"/>
  <c r="N216" i="7"/>
  <c r="L216" i="7"/>
  <c r="K216" i="7"/>
  <c r="J216" i="7"/>
  <c r="E216" i="7"/>
  <c r="I216" i="7"/>
  <c r="H216" i="7"/>
  <c r="F216" i="7"/>
  <c r="E215" i="7"/>
  <c r="E214" i="7"/>
  <c r="P213" i="7"/>
  <c r="N213" i="7"/>
  <c r="L213" i="7"/>
  <c r="K213" i="7"/>
  <c r="J213" i="7"/>
  <c r="I213" i="7"/>
  <c r="H213" i="7"/>
  <c r="F213" i="7"/>
  <c r="E213" i="7"/>
  <c r="E212" i="7"/>
  <c r="P211" i="7"/>
  <c r="N211" i="7"/>
  <c r="L211" i="7"/>
  <c r="K211" i="7"/>
  <c r="J211" i="7"/>
  <c r="I211" i="7"/>
  <c r="E211" i="7"/>
  <c r="H211" i="7"/>
  <c r="F211" i="7"/>
  <c r="E210" i="7"/>
  <c r="P209" i="7"/>
  <c r="N209" i="7"/>
  <c r="L209" i="7"/>
  <c r="K209" i="7"/>
  <c r="J209" i="7"/>
  <c r="I209" i="7"/>
  <c r="H209" i="7"/>
  <c r="F209" i="7"/>
  <c r="E208" i="7"/>
  <c r="P207" i="7"/>
  <c r="N207" i="7"/>
  <c r="L207" i="7"/>
  <c r="E207" i="7"/>
  <c r="K207" i="7"/>
  <c r="J207" i="7"/>
  <c r="I207" i="7"/>
  <c r="H207" i="7"/>
  <c r="F207" i="7"/>
  <c r="E206" i="7"/>
  <c r="P205" i="7"/>
  <c r="N205" i="7"/>
  <c r="L205" i="7"/>
  <c r="K205" i="7"/>
  <c r="J205" i="7"/>
  <c r="I205" i="7"/>
  <c r="E205" i="7"/>
  <c r="H205" i="7"/>
  <c r="F205" i="7"/>
  <c r="E204" i="7"/>
  <c r="E203" i="7"/>
  <c r="P202" i="7"/>
  <c r="N202" i="7"/>
  <c r="L202" i="7"/>
  <c r="K202" i="7"/>
  <c r="J202" i="7"/>
  <c r="I202" i="7"/>
  <c r="H202" i="7"/>
  <c r="F202" i="7"/>
  <c r="E201" i="7"/>
  <c r="E200" i="7"/>
  <c r="P199" i="7"/>
  <c r="N199" i="7"/>
  <c r="L199" i="7"/>
  <c r="K199" i="7"/>
  <c r="J199" i="7"/>
  <c r="I199" i="7"/>
  <c r="H199" i="7"/>
  <c r="F199" i="7"/>
  <c r="E198" i="7"/>
  <c r="P197" i="7"/>
  <c r="N197" i="7"/>
  <c r="L197" i="7"/>
  <c r="K197" i="7"/>
  <c r="J197" i="7"/>
  <c r="I197" i="7"/>
  <c r="H197" i="7"/>
  <c r="F197" i="7"/>
  <c r="E196" i="7"/>
  <c r="P195" i="7"/>
  <c r="N195" i="7"/>
  <c r="L195" i="7"/>
  <c r="K195" i="7"/>
  <c r="J195" i="7"/>
  <c r="I195" i="7"/>
  <c r="H195" i="7"/>
  <c r="F195" i="7"/>
  <c r="E194" i="7"/>
  <c r="P193" i="7"/>
  <c r="N193" i="7"/>
  <c r="L193" i="7"/>
  <c r="K193" i="7"/>
  <c r="J193" i="7"/>
  <c r="I193" i="7"/>
  <c r="H193" i="7"/>
  <c r="F193" i="7"/>
  <c r="E192" i="7"/>
  <c r="P191" i="7"/>
  <c r="N191" i="7"/>
  <c r="L191" i="7"/>
  <c r="K191" i="7"/>
  <c r="J191" i="7"/>
  <c r="I191" i="7"/>
  <c r="H191" i="7"/>
  <c r="F191" i="7"/>
  <c r="E190" i="7"/>
  <c r="E189" i="7"/>
  <c r="P188" i="7"/>
  <c r="N188" i="7"/>
  <c r="L188" i="7"/>
  <c r="K188" i="7"/>
  <c r="J188" i="7"/>
  <c r="I188" i="7"/>
  <c r="H188" i="7"/>
  <c r="F188" i="7"/>
  <c r="E187" i="7"/>
  <c r="P186" i="7"/>
  <c r="N186" i="7"/>
  <c r="L186" i="7"/>
  <c r="K186" i="7"/>
  <c r="J186" i="7"/>
  <c r="I186" i="7"/>
  <c r="H186" i="7"/>
  <c r="F186" i="7"/>
  <c r="E185" i="7"/>
  <c r="P184" i="7"/>
  <c r="N184" i="7"/>
  <c r="L184" i="7"/>
  <c r="K184" i="7"/>
  <c r="J184" i="7"/>
  <c r="I184" i="7"/>
  <c r="H184" i="7"/>
  <c r="F184" i="7"/>
  <c r="E183" i="7"/>
  <c r="P182" i="7"/>
  <c r="N182" i="7"/>
  <c r="L182" i="7"/>
  <c r="K182" i="7"/>
  <c r="J182" i="7"/>
  <c r="I182" i="7"/>
  <c r="H182" i="7"/>
  <c r="F182" i="7"/>
  <c r="E182" i="7"/>
  <c r="E181" i="7"/>
  <c r="P180" i="7"/>
  <c r="N180" i="7"/>
  <c r="L180" i="7"/>
  <c r="K180" i="7"/>
  <c r="J180" i="7"/>
  <c r="I180" i="7"/>
  <c r="H180" i="7"/>
  <c r="F180" i="7"/>
  <c r="E179" i="7"/>
  <c r="E178" i="7"/>
  <c r="P177" i="7"/>
  <c r="E177" i="7"/>
  <c r="N177" i="7"/>
  <c r="L177" i="7"/>
  <c r="K177" i="7"/>
  <c r="J177" i="7"/>
  <c r="I177" i="7"/>
  <c r="H177" i="7"/>
  <c r="F177" i="7"/>
  <c r="E176" i="7"/>
  <c r="E175" i="7"/>
  <c r="P174" i="7"/>
  <c r="N174" i="7"/>
  <c r="L174" i="7"/>
  <c r="E174" i="7"/>
  <c r="K174" i="7"/>
  <c r="J174" i="7"/>
  <c r="I174" i="7"/>
  <c r="H174" i="7"/>
  <c r="F174" i="7"/>
  <c r="E173" i="7"/>
  <c r="P172" i="7"/>
  <c r="N172" i="7"/>
  <c r="L172" i="7"/>
  <c r="K172" i="7"/>
  <c r="J172" i="7"/>
  <c r="I172" i="7"/>
  <c r="H172" i="7"/>
  <c r="F172" i="7"/>
  <c r="E171" i="7"/>
  <c r="E170" i="7"/>
  <c r="P169" i="7"/>
  <c r="N169" i="7"/>
  <c r="L169" i="7"/>
  <c r="K169" i="7"/>
  <c r="J169" i="7"/>
  <c r="I169" i="7"/>
  <c r="H169" i="7"/>
  <c r="F169" i="7"/>
  <c r="E168" i="7"/>
  <c r="P167" i="7"/>
  <c r="N167" i="7"/>
  <c r="L167" i="7"/>
  <c r="K167" i="7"/>
  <c r="J167" i="7"/>
  <c r="I167" i="7"/>
  <c r="H167" i="7"/>
  <c r="F167" i="7"/>
  <c r="E166" i="7"/>
  <c r="P165" i="7"/>
  <c r="N165" i="7"/>
  <c r="L165" i="7"/>
  <c r="K165" i="7"/>
  <c r="J165" i="7"/>
  <c r="I165" i="7"/>
  <c r="H165" i="7"/>
  <c r="F165" i="7"/>
  <c r="E164" i="7"/>
  <c r="E163" i="7"/>
  <c r="P162" i="7"/>
  <c r="N162" i="7"/>
  <c r="L162" i="7"/>
  <c r="K162" i="7"/>
  <c r="E162" i="7"/>
  <c r="J162" i="7"/>
  <c r="I162" i="7"/>
  <c r="H162" i="7"/>
  <c r="F162" i="7"/>
  <c r="E161" i="7"/>
  <c r="P160" i="7"/>
  <c r="N160" i="7"/>
  <c r="L160" i="7"/>
  <c r="K160" i="7"/>
  <c r="J160" i="7"/>
  <c r="I160" i="7"/>
  <c r="H160" i="7"/>
  <c r="E160" i="7"/>
  <c r="F160" i="7"/>
  <c r="E159" i="7"/>
  <c r="P158" i="7"/>
  <c r="N158" i="7"/>
  <c r="L158" i="7"/>
  <c r="K158" i="7"/>
  <c r="J158" i="7"/>
  <c r="I158" i="7"/>
  <c r="H158" i="7"/>
  <c r="F158" i="7"/>
  <c r="E157" i="7"/>
  <c r="P156" i="7"/>
  <c r="E156" i="7"/>
  <c r="N156" i="7"/>
  <c r="L156" i="7"/>
  <c r="K156" i="7"/>
  <c r="J156" i="7"/>
  <c r="I156" i="7"/>
  <c r="H156" i="7"/>
  <c r="F156" i="7"/>
  <c r="E155" i="7"/>
  <c r="P154" i="7"/>
  <c r="N154" i="7"/>
  <c r="L154" i="7"/>
  <c r="K154" i="7"/>
  <c r="J154" i="7"/>
  <c r="I154" i="7"/>
  <c r="H154" i="7"/>
  <c r="F154" i="7"/>
  <c r="E153" i="7"/>
  <c r="P152" i="7"/>
  <c r="N152" i="7"/>
  <c r="L152" i="7"/>
  <c r="K152" i="7"/>
  <c r="J152" i="7"/>
  <c r="I152" i="7"/>
  <c r="H152" i="7"/>
  <c r="E152" i="7"/>
  <c r="F152" i="7"/>
  <c r="E151" i="7"/>
  <c r="P150" i="7"/>
  <c r="N150" i="7"/>
  <c r="L150" i="7"/>
  <c r="K150" i="7"/>
  <c r="J150" i="7"/>
  <c r="I150" i="7"/>
  <c r="H150" i="7"/>
  <c r="F150" i="7"/>
  <c r="E149" i="7"/>
  <c r="P148" i="7"/>
  <c r="N148" i="7"/>
  <c r="L148" i="7"/>
  <c r="K148" i="7"/>
  <c r="J148" i="7"/>
  <c r="I148" i="7"/>
  <c r="H148" i="7"/>
  <c r="F148" i="7"/>
  <c r="E147" i="7"/>
  <c r="E146" i="7"/>
  <c r="P145" i="7"/>
  <c r="N145" i="7"/>
  <c r="L145" i="7"/>
  <c r="E145" i="7"/>
  <c r="K145" i="7"/>
  <c r="J145" i="7"/>
  <c r="I145" i="7"/>
  <c r="H145" i="7"/>
  <c r="F145" i="7"/>
  <c r="E144" i="7"/>
  <c r="E143" i="7"/>
  <c r="P142" i="7"/>
  <c r="N142" i="7"/>
  <c r="L142" i="7"/>
  <c r="K142" i="7"/>
  <c r="J142" i="7"/>
  <c r="I142" i="7"/>
  <c r="H142" i="7"/>
  <c r="F142" i="7"/>
  <c r="E141" i="7"/>
  <c r="P140" i="7"/>
  <c r="N140" i="7"/>
  <c r="L140" i="7"/>
  <c r="K140" i="7"/>
  <c r="J140" i="7"/>
  <c r="I140" i="7"/>
  <c r="H140" i="7"/>
  <c r="F140" i="7"/>
  <c r="E139" i="7"/>
  <c r="E138" i="7"/>
  <c r="P137" i="7"/>
  <c r="N137" i="7"/>
  <c r="L137" i="7"/>
  <c r="K137" i="7"/>
  <c r="J137" i="7"/>
  <c r="I137" i="7"/>
  <c r="H137" i="7"/>
  <c r="F137" i="7"/>
  <c r="E136" i="7"/>
  <c r="E135" i="7"/>
  <c r="P134" i="7"/>
  <c r="N134" i="7"/>
  <c r="L134" i="7"/>
  <c r="K134" i="7"/>
  <c r="J134" i="7"/>
  <c r="I134" i="7"/>
  <c r="H134" i="7"/>
  <c r="F134" i="7"/>
  <c r="E133" i="7"/>
  <c r="P132" i="7"/>
  <c r="N132" i="7"/>
  <c r="L132" i="7"/>
  <c r="K132" i="7"/>
  <c r="J132" i="7"/>
  <c r="I132" i="7"/>
  <c r="H132" i="7"/>
  <c r="F132" i="7"/>
  <c r="E131" i="7"/>
  <c r="P130" i="7"/>
  <c r="N130" i="7"/>
  <c r="L130" i="7"/>
  <c r="K130" i="7"/>
  <c r="J130" i="7"/>
  <c r="I130" i="7"/>
  <c r="E130" i="7"/>
  <c r="H130" i="7"/>
  <c r="F130" i="7"/>
  <c r="E129" i="7"/>
  <c r="P128" i="7"/>
  <c r="N128" i="7"/>
  <c r="L128" i="7"/>
  <c r="K128" i="7"/>
  <c r="J128" i="7"/>
  <c r="I128" i="7"/>
  <c r="E128" i="7"/>
  <c r="H128" i="7"/>
  <c r="F128" i="7"/>
  <c r="E127" i="7"/>
  <c r="P126" i="7"/>
  <c r="N126" i="7"/>
  <c r="L126" i="7"/>
  <c r="K126" i="7"/>
  <c r="J126" i="7"/>
  <c r="I126" i="7"/>
  <c r="H126" i="7"/>
  <c r="F126" i="7"/>
  <c r="E125" i="7"/>
  <c r="E124" i="7"/>
  <c r="P123" i="7"/>
  <c r="N123" i="7"/>
  <c r="L123" i="7"/>
  <c r="K123" i="7"/>
  <c r="J123" i="7"/>
  <c r="I123" i="7"/>
  <c r="H123" i="7"/>
  <c r="F123" i="7"/>
  <c r="E122" i="7"/>
  <c r="E121" i="7"/>
  <c r="P120" i="7"/>
  <c r="N120" i="7"/>
  <c r="L120" i="7"/>
  <c r="K120" i="7"/>
  <c r="J120" i="7"/>
  <c r="I120" i="7"/>
  <c r="H120" i="7"/>
  <c r="F120" i="7"/>
  <c r="E119" i="7"/>
  <c r="P118" i="7"/>
  <c r="N118" i="7"/>
  <c r="L118" i="7"/>
  <c r="K118" i="7"/>
  <c r="J118" i="7"/>
  <c r="I118" i="7"/>
  <c r="H118" i="7"/>
  <c r="F118" i="7"/>
  <c r="E117" i="7"/>
  <c r="P116" i="7"/>
  <c r="N116" i="7"/>
  <c r="L116" i="7"/>
  <c r="K116" i="7"/>
  <c r="J116" i="7"/>
  <c r="I116" i="7"/>
  <c r="H116" i="7"/>
  <c r="F116" i="7"/>
  <c r="E115" i="7"/>
  <c r="P114" i="7"/>
  <c r="E114" i="7"/>
  <c r="N114" i="7"/>
  <c r="L114" i="7"/>
  <c r="K114" i="7"/>
  <c r="J114" i="7"/>
  <c r="I114" i="7"/>
  <c r="H114" i="7"/>
  <c r="F114" i="7"/>
  <c r="E113" i="7"/>
  <c r="P112" i="7"/>
  <c r="N112" i="7"/>
  <c r="L112" i="7"/>
  <c r="K112" i="7"/>
  <c r="J112" i="7"/>
  <c r="I112" i="7"/>
  <c r="H112" i="7"/>
  <c r="F112" i="7"/>
  <c r="E111" i="7"/>
  <c r="P110" i="7"/>
  <c r="N110" i="7"/>
  <c r="L110" i="7"/>
  <c r="K110" i="7"/>
  <c r="J110" i="7"/>
  <c r="I110" i="7"/>
  <c r="H110" i="7"/>
  <c r="F110" i="7"/>
  <c r="E109" i="7"/>
  <c r="P108" i="7"/>
  <c r="N108" i="7"/>
  <c r="L108" i="7"/>
  <c r="K108" i="7"/>
  <c r="J108" i="7"/>
  <c r="I108" i="7"/>
  <c r="H108" i="7"/>
  <c r="F108" i="7"/>
  <c r="E107" i="7"/>
  <c r="P106" i="7"/>
  <c r="E106" i="7"/>
  <c r="N106" i="7"/>
  <c r="L106" i="7"/>
  <c r="K106" i="7"/>
  <c r="J106" i="7"/>
  <c r="I106" i="7"/>
  <c r="H106" i="7"/>
  <c r="F106" i="7"/>
  <c r="E105" i="7"/>
  <c r="P104" i="7"/>
  <c r="N104" i="7"/>
  <c r="L104" i="7"/>
  <c r="K104" i="7"/>
  <c r="E104" i="7"/>
  <c r="J104" i="7"/>
  <c r="I104" i="7"/>
  <c r="H104" i="7"/>
  <c r="F104" i="7"/>
  <c r="E103" i="7"/>
  <c r="E102" i="7"/>
  <c r="P101" i="7"/>
  <c r="N101" i="7"/>
  <c r="L101" i="7"/>
  <c r="K101" i="7"/>
  <c r="J101" i="7"/>
  <c r="I101" i="7"/>
  <c r="H101" i="7"/>
  <c r="F101" i="7"/>
  <c r="E100" i="7"/>
  <c r="P99" i="7"/>
  <c r="N99" i="7"/>
  <c r="L99" i="7"/>
  <c r="K99" i="7"/>
  <c r="J99" i="7"/>
  <c r="I99" i="7"/>
  <c r="E99" i="7"/>
  <c r="H99" i="7"/>
  <c r="F99" i="7"/>
  <c r="E98" i="7"/>
  <c r="P97" i="7"/>
  <c r="N97" i="7"/>
  <c r="L97" i="7"/>
  <c r="K97" i="7"/>
  <c r="J97" i="7"/>
  <c r="I97" i="7"/>
  <c r="H97" i="7"/>
  <c r="F97" i="7"/>
  <c r="E96" i="7"/>
  <c r="P95" i="7"/>
  <c r="N95" i="7"/>
  <c r="L95" i="7"/>
  <c r="E95" i="7"/>
  <c r="K95" i="7"/>
  <c r="J95" i="7"/>
  <c r="I95" i="7"/>
  <c r="H95" i="7"/>
  <c r="F95" i="7"/>
  <c r="E94" i="7"/>
  <c r="P93" i="7"/>
  <c r="N93" i="7"/>
  <c r="L93" i="7"/>
  <c r="K93" i="7"/>
  <c r="J93" i="7"/>
  <c r="I93" i="7"/>
  <c r="H93" i="7"/>
  <c r="F93" i="7"/>
  <c r="E92" i="7"/>
  <c r="E91" i="7"/>
  <c r="P90" i="7"/>
  <c r="N90" i="7"/>
  <c r="L90" i="7"/>
  <c r="K90" i="7"/>
  <c r="J90" i="7"/>
  <c r="I90" i="7"/>
  <c r="H90" i="7"/>
  <c r="F90" i="7"/>
  <c r="E90" i="7"/>
  <c r="E89" i="7"/>
  <c r="P88" i="7"/>
  <c r="N88" i="7"/>
  <c r="L88" i="7"/>
  <c r="K88" i="7"/>
  <c r="J88" i="7"/>
  <c r="I88" i="7"/>
  <c r="H88" i="7"/>
  <c r="E88" i="7"/>
  <c r="F88" i="7"/>
  <c r="E87" i="7"/>
  <c r="E86" i="7"/>
  <c r="P85" i="7"/>
  <c r="N85" i="7"/>
  <c r="L85" i="7"/>
  <c r="K85" i="7"/>
  <c r="J85" i="7"/>
  <c r="I85" i="7"/>
  <c r="H85" i="7"/>
  <c r="F85" i="7"/>
  <c r="E84" i="7"/>
  <c r="P83" i="7"/>
  <c r="N83" i="7"/>
  <c r="L83" i="7"/>
  <c r="K83" i="7"/>
  <c r="J83" i="7"/>
  <c r="I83" i="7"/>
  <c r="H83" i="7"/>
  <c r="E82" i="7"/>
  <c r="P81" i="7"/>
  <c r="N81" i="7"/>
  <c r="L81" i="7"/>
  <c r="K81" i="7"/>
  <c r="J81" i="7"/>
  <c r="I81" i="7"/>
  <c r="H81" i="7"/>
  <c r="E80" i="7"/>
  <c r="P79" i="7"/>
  <c r="N79" i="7"/>
  <c r="K79" i="7"/>
  <c r="J79" i="7"/>
  <c r="I79" i="7"/>
  <c r="H79" i="7"/>
  <c r="F79" i="7"/>
  <c r="E78" i="7"/>
  <c r="P77" i="7"/>
  <c r="N77" i="7"/>
  <c r="L77" i="7"/>
  <c r="E77" i="7"/>
  <c r="K77" i="7"/>
  <c r="J77" i="7"/>
  <c r="I77" i="7"/>
  <c r="H77" i="7"/>
  <c r="F77" i="7"/>
  <c r="E76" i="7"/>
  <c r="P75" i="7"/>
  <c r="N75" i="7"/>
  <c r="L75" i="7"/>
  <c r="K75" i="7"/>
  <c r="J75" i="7"/>
  <c r="I75" i="7"/>
  <c r="H75" i="7"/>
  <c r="E74" i="7"/>
  <c r="P73" i="7"/>
  <c r="N73" i="7"/>
  <c r="L73" i="7"/>
  <c r="K73" i="7"/>
  <c r="J73" i="7"/>
  <c r="I73" i="7"/>
  <c r="H73" i="7"/>
  <c r="E72" i="7"/>
  <c r="E71" i="7"/>
  <c r="P70" i="7"/>
  <c r="E70" i="7"/>
  <c r="N70" i="7"/>
  <c r="L70" i="7"/>
  <c r="K70" i="7"/>
  <c r="J70" i="7"/>
  <c r="I70" i="7"/>
  <c r="H70" i="7"/>
  <c r="F70" i="7"/>
  <c r="E69" i="7"/>
  <c r="P68" i="7"/>
  <c r="N68" i="7"/>
  <c r="L68" i="7"/>
  <c r="K68" i="7"/>
  <c r="J68" i="7"/>
  <c r="I68" i="7"/>
  <c r="H68" i="7"/>
  <c r="F68" i="7"/>
  <c r="E67" i="7"/>
  <c r="P66" i="7"/>
  <c r="N66" i="7"/>
  <c r="L66" i="7"/>
  <c r="K66" i="7"/>
  <c r="J66" i="7"/>
  <c r="I66" i="7"/>
  <c r="H66" i="7"/>
  <c r="F66" i="7"/>
  <c r="E66" i="7"/>
  <c r="E65" i="7"/>
  <c r="P64" i="7"/>
  <c r="N64" i="7"/>
  <c r="L64" i="7"/>
  <c r="K64" i="7"/>
  <c r="J64" i="7"/>
  <c r="I64" i="7"/>
  <c r="E64" i="7"/>
  <c r="H64" i="7"/>
  <c r="F64" i="7"/>
  <c r="E63" i="7"/>
  <c r="E62" i="7"/>
  <c r="P61" i="7"/>
  <c r="N61" i="7"/>
  <c r="L61" i="7"/>
  <c r="K61" i="7"/>
  <c r="J61" i="7"/>
  <c r="I61" i="7"/>
  <c r="H61" i="7"/>
  <c r="F61" i="7"/>
  <c r="E60" i="7"/>
  <c r="P59" i="7"/>
  <c r="N59" i="7"/>
  <c r="E59" i="7"/>
  <c r="L59" i="7"/>
  <c r="K59" i="7"/>
  <c r="J59" i="7"/>
  <c r="I59" i="7"/>
  <c r="H59" i="7"/>
  <c r="F59" i="7"/>
  <c r="E58" i="7"/>
  <c r="E57" i="7"/>
  <c r="P56" i="7"/>
  <c r="N56" i="7"/>
  <c r="L56" i="7"/>
  <c r="K56" i="7"/>
  <c r="J56" i="7"/>
  <c r="I56" i="7"/>
  <c r="H56" i="7"/>
  <c r="F56" i="7"/>
  <c r="E55" i="7"/>
  <c r="P54" i="7"/>
  <c r="N54" i="7"/>
  <c r="L54" i="7"/>
  <c r="K54" i="7"/>
  <c r="J54" i="7"/>
  <c r="I54" i="7"/>
  <c r="H54" i="7"/>
  <c r="E54" i="7"/>
  <c r="F54" i="7"/>
  <c r="E53" i="7"/>
  <c r="P52" i="7"/>
  <c r="N52" i="7"/>
  <c r="L52" i="7"/>
  <c r="K52" i="7"/>
  <c r="J52" i="7"/>
  <c r="I52" i="7"/>
  <c r="H52" i="7"/>
  <c r="E52" i="7"/>
  <c r="F52" i="7"/>
  <c r="E51" i="7"/>
  <c r="P50" i="7"/>
  <c r="N50" i="7"/>
  <c r="L50" i="7"/>
  <c r="K50" i="7"/>
  <c r="J50" i="7"/>
  <c r="I50" i="7"/>
  <c r="H50" i="7"/>
  <c r="F50" i="7"/>
  <c r="E49" i="7"/>
  <c r="P48" i="7"/>
  <c r="N48" i="7"/>
  <c r="L48" i="7"/>
  <c r="K48" i="7"/>
  <c r="J48" i="7"/>
  <c r="I48" i="7"/>
  <c r="H48" i="7"/>
  <c r="F48" i="7"/>
  <c r="E47" i="7"/>
  <c r="P46" i="7"/>
  <c r="N46" i="7"/>
  <c r="L46" i="7"/>
  <c r="K46" i="7"/>
  <c r="J46" i="7"/>
  <c r="I46" i="7"/>
  <c r="H46" i="7"/>
  <c r="F46" i="7"/>
  <c r="E45" i="7"/>
  <c r="P44" i="7"/>
  <c r="N44" i="7"/>
  <c r="L44" i="7"/>
  <c r="K44" i="7"/>
  <c r="J44" i="7"/>
  <c r="I44" i="7"/>
  <c r="E44" i="7"/>
  <c r="H44" i="7"/>
  <c r="F44" i="7"/>
  <c r="E43" i="7"/>
  <c r="P42" i="7"/>
  <c r="N42" i="7"/>
  <c r="L42" i="7"/>
  <c r="K42" i="7"/>
  <c r="J42" i="7"/>
  <c r="I42" i="7"/>
  <c r="H42" i="7"/>
  <c r="F42" i="7"/>
  <c r="E41" i="7"/>
  <c r="E40" i="7"/>
  <c r="P39" i="7"/>
  <c r="N39" i="7"/>
  <c r="L39" i="7"/>
  <c r="K39" i="7"/>
  <c r="J39" i="7"/>
  <c r="I39" i="7"/>
  <c r="H39" i="7"/>
  <c r="F39" i="7"/>
  <c r="E39" i="7"/>
  <c r="E38" i="7"/>
  <c r="E37" i="7"/>
  <c r="P36" i="7"/>
  <c r="N36" i="7"/>
  <c r="L36" i="7"/>
  <c r="K36" i="7"/>
  <c r="J36" i="7"/>
  <c r="I36" i="7"/>
  <c r="H36" i="7"/>
  <c r="F36" i="7"/>
  <c r="E35" i="7"/>
  <c r="P34" i="7"/>
  <c r="L34" i="7"/>
  <c r="K34" i="7"/>
  <c r="J34" i="7"/>
  <c r="I34" i="7"/>
  <c r="H34" i="7"/>
  <c r="F34" i="7"/>
  <c r="E34" i="7"/>
  <c r="E33" i="7"/>
  <c r="P32" i="7"/>
  <c r="N32" i="7"/>
  <c r="L32" i="7"/>
  <c r="K32" i="7"/>
  <c r="J32" i="7"/>
  <c r="I32" i="7"/>
  <c r="H32" i="7"/>
  <c r="F32" i="7"/>
  <c r="E31" i="7"/>
  <c r="E30" i="7"/>
  <c r="P29" i="7"/>
  <c r="N29" i="7"/>
  <c r="L29" i="7"/>
  <c r="K29" i="7"/>
  <c r="J29" i="7"/>
  <c r="I29" i="7"/>
  <c r="H29" i="7"/>
  <c r="F29" i="7"/>
  <c r="E28" i="7"/>
  <c r="E27" i="7"/>
  <c r="E26" i="7"/>
  <c r="P25" i="7"/>
  <c r="N25" i="7"/>
  <c r="L25" i="7"/>
  <c r="K25" i="7"/>
  <c r="J25" i="7"/>
  <c r="I25" i="7"/>
  <c r="H25" i="7"/>
  <c r="F25" i="7"/>
  <c r="E24" i="7"/>
  <c r="P23" i="7"/>
  <c r="N23" i="7"/>
  <c r="L23" i="7"/>
  <c r="E23" i="7"/>
  <c r="K23" i="7"/>
  <c r="J23" i="7"/>
  <c r="I23" i="7"/>
  <c r="H23" i="7"/>
  <c r="F23" i="7"/>
  <c r="E22" i="7"/>
  <c r="P21" i="7"/>
  <c r="N21" i="7"/>
  <c r="L21" i="7"/>
  <c r="K21" i="7"/>
  <c r="J21" i="7"/>
  <c r="I21" i="7"/>
  <c r="E21" i="7"/>
  <c r="H21" i="7"/>
  <c r="F21" i="7"/>
  <c r="E20" i="7"/>
  <c r="P19" i="7"/>
  <c r="N19" i="7"/>
  <c r="L19" i="7"/>
  <c r="K19" i="7"/>
  <c r="J19" i="7"/>
  <c r="I19" i="7"/>
  <c r="H19" i="7"/>
  <c r="F19" i="7"/>
  <c r="E18" i="7"/>
  <c r="P17" i="7"/>
  <c r="N17" i="7"/>
  <c r="L17" i="7"/>
  <c r="K17" i="7"/>
  <c r="J17" i="7"/>
  <c r="I17" i="7"/>
  <c r="H17" i="7"/>
  <c r="F17" i="7"/>
  <c r="E16" i="7"/>
  <c r="P15" i="7"/>
  <c r="N15" i="7"/>
  <c r="L15" i="7"/>
  <c r="K15" i="7"/>
  <c r="J15" i="7"/>
  <c r="I15" i="7"/>
  <c r="H15" i="7"/>
  <c r="F15" i="7"/>
  <c r="E14" i="7"/>
  <c r="P13" i="7"/>
  <c r="N13" i="7"/>
  <c r="L13" i="7"/>
  <c r="K13" i="7"/>
  <c r="J13" i="7"/>
  <c r="I13" i="7"/>
  <c r="E13" i="7"/>
  <c r="H13" i="7"/>
  <c r="F13" i="7"/>
  <c r="P12" i="7"/>
  <c r="N12" i="7"/>
  <c r="L12" i="7"/>
  <c r="K12" i="7"/>
  <c r="J12" i="7"/>
  <c r="I12" i="7"/>
  <c r="H12" i="7"/>
  <c r="F12" i="7"/>
  <c r="P11" i="7"/>
  <c r="N11" i="7"/>
  <c r="L11" i="7"/>
  <c r="K11" i="7"/>
  <c r="J11" i="7"/>
  <c r="I11" i="7"/>
  <c r="H11" i="7"/>
  <c r="F11" i="7"/>
  <c r="P10" i="7"/>
  <c r="N10" i="7"/>
  <c r="L10" i="7"/>
  <c r="L9" i="7" s="1"/>
  <c r="K10" i="7"/>
  <c r="J10" i="7"/>
  <c r="I10" i="7"/>
  <c r="H10" i="7"/>
  <c r="H9" i="7" s="1"/>
  <c r="F10" i="7"/>
  <c r="F9" i="7" s="1"/>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O10" i="6"/>
  <c r="M10" i="6"/>
  <c r="L10" i="6"/>
  <c r="K10" i="6"/>
  <c r="J10" i="6"/>
  <c r="H10" i="6"/>
  <c r="G10" i="6"/>
  <c r="F10" i="6"/>
  <c r="E29" i="5"/>
  <c r="E28" i="5"/>
  <c r="E27" i="5"/>
  <c r="E26" i="5"/>
  <c r="E25" i="5"/>
  <c r="E24" i="5"/>
  <c r="E23" i="5"/>
  <c r="E22" i="5"/>
  <c r="E21" i="5"/>
  <c r="N20" i="5"/>
  <c r="N19" i="5"/>
  <c r="N18" i="5"/>
  <c r="L20" i="5"/>
  <c r="L19" i="5"/>
  <c r="L18" i="5"/>
  <c r="L9" i="5"/>
  <c r="K20" i="5"/>
  <c r="K19" i="5"/>
  <c r="K18" i="5"/>
  <c r="K9" i="5"/>
  <c r="J20" i="5"/>
  <c r="J19" i="5"/>
  <c r="J18" i="5"/>
  <c r="I20" i="5"/>
  <c r="I19" i="5"/>
  <c r="I18" i="5"/>
  <c r="I9" i="5"/>
  <c r="H20" i="5"/>
  <c r="H19" i="5"/>
  <c r="H18" i="5"/>
  <c r="G20" i="5"/>
  <c r="G19" i="5"/>
  <c r="G18" i="5"/>
  <c r="F20" i="5"/>
  <c r="E17" i="5"/>
  <c r="E16" i="5"/>
  <c r="E15" i="5"/>
  <c r="E14" i="5"/>
  <c r="E13" i="5"/>
  <c r="E12" i="5"/>
  <c r="N11" i="5"/>
  <c r="N10" i="5"/>
  <c r="N9" i="5"/>
  <c r="L11" i="5"/>
  <c r="K11" i="5"/>
  <c r="K10" i="5"/>
  <c r="J11" i="5"/>
  <c r="J10" i="5"/>
  <c r="J9" i="5"/>
  <c r="I11" i="5"/>
  <c r="I10" i="5"/>
  <c r="H11" i="5"/>
  <c r="H10" i="5"/>
  <c r="G11" i="5"/>
  <c r="G10" i="5"/>
  <c r="F11" i="5"/>
  <c r="H10" i="4"/>
  <c r="F10" i="4"/>
  <c r="E10" i="4"/>
  <c r="K10" i="3"/>
  <c r="J10" i="3"/>
  <c r="I10" i="3"/>
  <c r="H10" i="3"/>
  <c r="F10" i="3"/>
  <c r="F11" i="2"/>
  <c r="K11" i="2"/>
  <c r="E11" i="2"/>
  <c r="J11" i="2"/>
  <c r="I11" i="2"/>
  <c r="H11"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33" i="28"/>
  <c r="G10" i="32"/>
  <c r="F10" i="32"/>
  <c r="E15" i="32"/>
  <c r="E14" i="32"/>
  <c r="E13" i="32"/>
  <c r="E11" i="32"/>
  <c r="E12" i="32"/>
  <c r="G18" i="31"/>
  <c r="E18" i="31"/>
  <c r="H18" i="31"/>
  <c r="I18" i="31"/>
  <c r="J18" i="31"/>
  <c r="K18" i="31"/>
  <c r="G10" i="31"/>
  <c r="E10" i="31"/>
  <c r="H10" i="31"/>
  <c r="I10" i="31"/>
  <c r="J10" i="31"/>
  <c r="K10" i="31"/>
  <c r="F18" i="31"/>
  <c r="F10" i="31"/>
  <c r="E11" i="31"/>
  <c r="E12" i="31"/>
  <c r="E13" i="31"/>
  <c r="E14" i="31"/>
  <c r="E15" i="31"/>
  <c r="E16" i="31"/>
  <c r="E17" i="31"/>
  <c r="E19" i="31"/>
  <c r="E20" i="31"/>
  <c r="E21" i="31"/>
  <c r="E22" i="31"/>
  <c r="E23" i="31"/>
  <c r="E24" i="31"/>
  <c r="E25" i="31"/>
  <c r="E27" i="30"/>
  <c r="K19" i="30"/>
  <c r="J19" i="30"/>
  <c r="I19" i="30"/>
  <c r="H19" i="30"/>
  <c r="E19" i="30"/>
  <c r="G19" i="30"/>
  <c r="F19" i="30"/>
  <c r="G10" i="30"/>
  <c r="H10" i="30"/>
  <c r="I10" i="30"/>
  <c r="J10" i="30"/>
  <c r="K10" i="30"/>
  <c r="F10" i="30"/>
  <c r="E11" i="30"/>
  <c r="E12" i="30"/>
  <c r="E13" i="30"/>
  <c r="E14" i="30"/>
  <c r="E15" i="30"/>
  <c r="E16" i="30"/>
  <c r="E17" i="30"/>
  <c r="E18" i="30"/>
  <c r="E20" i="30"/>
  <c r="E21" i="30"/>
  <c r="E22" i="30"/>
  <c r="E23" i="30"/>
  <c r="E24" i="30"/>
  <c r="E25" i="30"/>
  <c r="E26" i="30"/>
  <c r="G26" i="29"/>
  <c r="H26" i="29"/>
  <c r="I26" i="29"/>
  <c r="J26" i="29"/>
  <c r="K26" i="29"/>
  <c r="E26" i="29"/>
  <c r="F26" i="29"/>
  <c r="F9" i="29"/>
  <c r="G9" i="29"/>
  <c r="E9" i="29"/>
  <c r="H9" i="29"/>
  <c r="I9" i="29"/>
  <c r="J9" i="29"/>
  <c r="K9" i="29"/>
  <c r="G17" i="29"/>
  <c r="H17" i="29"/>
  <c r="I17" i="29"/>
  <c r="J17" i="29"/>
  <c r="E17" i="29"/>
  <c r="K17" i="29"/>
  <c r="F17" i="29"/>
  <c r="G32" i="29"/>
  <c r="E32" i="29"/>
  <c r="H32" i="29"/>
  <c r="I32" i="29"/>
  <c r="J32" i="29"/>
  <c r="K32" i="29"/>
  <c r="F32" i="29"/>
  <c r="E10" i="29"/>
  <c r="E11" i="29"/>
  <c r="E12" i="29"/>
  <c r="E13" i="29"/>
  <c r="E14" i="29"/>
  <c r="E15" i="29"/>
  <c r="E16" i="29"/>
  <c r="E18" i="29"/>
  <c r="E19" i="29"/>
  <c r="E20" i="29"/>
  <c r="E21" i="29"/>
  <c r="E22" i="29"/>
  <c r="E23" i="29"/>
  <c r="E24" i="29"/>
  <c r="E25" i="29"/>
  <c r="E27" i="29"/>
  <c r="E28" i="29"/>
  <c r="E29" i="29"/>
  <c r="E30" i="29"/>
  <c r="E31" i="29"/>
  <c r="E33" i="29"/>
  <c r="E34" i="29"/>
  <c r="E35" i="29"/>
  <c r="E36" i="29"/>
  <c r="G13" i="28"/>
  <c r="H13" i="28"/>
  <c r="I13" i="28"/>
  <c r="E13" i="28"/>
  <c r="J13" i="28"/>
  <c r="K13" i="28"/>
  <c r="G19" i="28"/>
  <c r="E19" i="28"/>
  <c r="H19" i="28"/>
  <c r="I19" i="28"/>
  <c r="J19" i="28"/>
  <c r="K19" i="28"/>
  <c r="G48" i="28"/>
  <c r="H48" i="28"/>
  <c r="I48" i="28"/>
  <c r="J48" i="28"/>
  <c r="K48" i="28"/>
  <c r="F48" i="28"/>
  <c r="E48" i="28"/>
  <c r="F19" i="28"/>
  <c r="F13" i="28"/>
  <c r="E11" i="28"/>
  <c r="E12" i="28"/>
  <c r="E14" i="28"/>
  <c r="E15" i="28"/>
  <c r="E16" i="28"/>
  <c r="E17" i="28"/>
  <c r="E18" i="28"/>
  <c r="E20" i="28"/>
  <c r="E21" i="28"/>
  <c r="E22" i="28"/>
  <c r="E23" i="28"/>
  <c r="E24" i="28"/>
  <c r="E25" i="28"/>
  <c r="E26" i="28"/>
  <c r="E27" i="28"/>
  <c r="E28" i="28"/>
  <c r="E29" i="28"/>
  <c r="E30" i="28"/>
  <c r="E31" i="28"/>
  <c r="E32" i="28"/>
  <c r="E34" i="28"/>
  <c r="E35" i="28"/>
  <c r="E36" i="28"/>
  <c r="E37" i="28"/>
  <c r="E38" i="28"/>
  <c r="E39" i="28"/>
  <c r="E40" i="28"/>
  <c r="E41" i="28"/>
  <c r="E42" i="28"/>
  <c r="E43" i="28"/>
  <c r="E44" i="28"/>
  <c r="E45" i="28"/>
  <c r="E46" i="28"/>
  <c r="E47" i="28"/>
  <c r="E49" i="28"/>
  <c r="E50" i="28"/>
  <c r="E51" i="28"/>
  <c r="G10" i="28"/>
  <c r="H10" i="28"/>
  <c r="I10" i="28"/>
  <c r="J10" i="28"/>
  <c r="K10" i="28"/>
  <c r="F10" i="28"/>
  <c r="E10" i="28"/>
  <c r="F12" i="27"/>
  <c r="F11" i="27"/>
  <c r="E19" i="27"/>
  <c r="E20" i="27"/>
  <c r="E21" i="27"/>
  <c r="E22" i="27"/>
  <c r="G12" i="27"/>
  <c r="E12" i="27"/>
  <c r="G11" i="27"/>
  <c r="G10" i="27"/>
  <c r="H12" i="27"/>
  <c r="H11" i="27"/>
  <c r="H10" i="27"/>
  <c r="I12" i="27"/>
  <c r="I11" i="27"/>
  <c r="I10" i="27"/>
  <c r="J12" i="27"/>
  <c r="J11" i="27"/>
  <c r="J10" i="27"/>
  <c r="K12" i="27"/>
  <c r="K11" i="27"/>
  <c r="K10" i="27"/>
  <c r="E13" i="27"/>
  <c r="E14" i="27"/>
  <c r="E15" i="27"/>
  <c r="E16" i="27"/>
  <c r="E17" i="27"/>
  <c r="E18" i="27"/>
  <c r="G13" i="26"/>
  <c r="G11" i="26"/>
  <c r="G10" i="26"/>
  <c r="H13" i="26"/>
  <c r="H11" i="26"/>
  <c r="H10" i="26"/>
  <c r="I13" i="26"/>
  <c r="J13" i="26"/>
  <c r="J11" i="26"/>
  <c r="J10" i="26"/>
  <c r="K13" i="26"/>
  <c r="K11" i="26"/>
  <c r="K10" i="26"/>
  <c r="F13" i="26"/>
  <c r="E13" i="26"/>
  <c r="E12" i="26"/>
  <c r="E14" i="26"/>
  <c r="E15" i="26"/>
  <c r="E16" i="26"/>
  <c r="E17" i="26"/>
  <c r="E18" i="26"/>
  <c r="E19" i="26"/>
  <c r="E20" i="26"/>
  <c r="E21" i="26"/>
  <c r="E22" i="26"/>
  <c r="E23" i="26"/>
  <c r="G13" i="25"/>
  <c r="G11" i="25"/>
  <c r="H13" i="25"/>
  <c r="H11" i="25"/>
  <c r="H10" i="25"/>
  <c r="I13" i="25"/>
  <c r="I11" i="25"/>
  <c r="I10" i="25"/>
  <c r="J13" i="25"/>
  <c r="J11" i="25"/>
  <c r="J10" i="25"/>
  <c r="K13" i="25"/>
  <c r="K11" i="25"/>
  <c r="K10" i="25"/>
  <c r="F13" i="25"/>
  <c r="F11" i="25"/>
  <c r="F10" i="25"/>
  <c r="E12" i="25"/>
  <c r="E14" i="25"/>
  <c r="E15" i="25"/>
  <c r="E16" i="25"/>
  <c r="E17" i="25"/>
  <c r="E18" i="25"/>
  <c r="E19" i="25"/>
  <c r="E20" i="25"/>
  <c r="E21" i="25"/>
  <c r="E22" i="25"/>
  <c r="E23" i="25"/>
  <c r="P9" i="17"/>
  <c r="N9" i="17"/>
  <c r="G9" i="17"/>
  <c r="E9" i="17"/>
  <c r="H9" i="17"/>
  <c r="I9" i="17"/>
  <c r="J9" i="17"/>
  <c r="K9" i="17"/>
  <c r="L9" i="17"/>
  <c r="F9" i="17"/>
  <c r="E30" i="17"/>
  <c r="E10" i="17"/>
  <c r="E11" i="17"/>
  <c r="E12" i="17"/>
  <c r="E13" i="17"/>
  <c r="E14" i="17"/>
  <c r="E15" i="17"/>
  <c r="E16" i="17"/>
  <c r="E17" i="17"/>
  <c r="E18" i="17"/>
  <c r="E19" i="17"/>
  <c r="E20" i="17"/>
  <c r="E21" i="17"/>
  <c r="E22" i="17"/>
  <c r="E23" i="17"/>
  <c r="E24" i="17"/>
  <c r="E25" i="17"/>
  <c r="E26" i="17"/>
  <c r="E27" i="17"/>
  <c r="E28" i="17"/>
  <c r="E29" i="17"/>
  <c r="I13" i="34"/>
  <c r="G13" i="34"/>
  <c r="F13" i="34"/>
  <c r="E13" i="34"/>
  <c r="E225" i="34"/>
  <c r="E224" i="34"/>
  <c r="E223" i="34"/>
  <c r="E222" i="34"/>
  <c r="E221" i="34"/>
  <c r="E220" i="34"/>
  <c r="E219" i="34"/>
  <c r="E218" i="34"/>
  <c r="E217" i="34"/>
  <c r="E216" i="34"/>
  <c r="E215" i="34"/>
  <c r="E214" i="34"/>
  <c r="E213" i="34"/>
  <c r="E212" i="34"/>
  <c r="E211" i="34"/>
  <c r="E210" i="34"/>
  <c r="E209" i="34"/>
  <c r="E208" i="34"/>
  <c r="E207" i="34"/>
  <c r="E206" i="34"/>
  <c r="E205" i="34"/>
  <c r="E204" i="34"/>
  <c r="E203" i="34"/>
  <c r="E202" i="34"/>
  <c r="E201" i="34"/>
  <c r="E200" i="34"/>
  <c r="E199" i="34"/>
  <c r="E198" i="34"/>
  <c r="E197" i="34"/>
  <c r="E196" i="34"/>
  <c r="E195" i="34"/>
  <c r="E194" i="34"/>
  <c r="E193" i="34"/>
  <c r="E192" i="34"/>
  <c r="E191" i="34"/>
  <c r="E190" i="34"/>
  <c r="E189" i="34"/>
  <c r="E188" i="34"/>
  <c r="E187" i="34"/>
  <c r="E186" i="34"/>
  <c r="E185" i="34"/>
  <c r="E184" i="34"/>
  <c r="E183" i="34"/>
  <c r="E182" i="34"/>
  <c r="E181" i="34"/>
  <c r="E180" i="34"/>
  <c r="E179" i="34"/>
  <c r="E178" i="34"/>
  <c r="E177" i="34"/>
  <c r="E176" i="34"/>
  <c r="E175" i="34"/>
  <c r="E174" i="34"/>
  <c r="E173" i="34"/>
  <c r="E172" i="34"/>
  <c r="E171" i="34"/>
  <c r="E170" i="34"/>
  <c r="E169" i="34"/>
  <c r="E168" i="34"/>
  <c r="E167" i="34"/>
  <c r="E166" i="34"/>
  <c r="E165" i="34"/>
  <c r="E164" i="34"/>
  <c r="E163" i="34"/>
  <c r="E162" i="34"/>
  <c r="E161" i="34"/>
  <c r="E160" i="34"/>
  <c r="E159" i="34"/>
  <c r="E158" i="34"/>
  <c r="E157" i="34"/>
  <c r="E156" i="34"/>
  <c r="E155" i="34"/>
  <c r="E154" i="34"/>
  <c r="E153" i="34"/>
  <c r="E152" i="34"/>
  <c r="E151" i="34"/>
  <c r="E150" i="34"/>
  <c r="E149" i="34"/>
  <c r="E148" i="34"/>
  <c r="E147" i="34"/>
  <c r="E146" i="34"/>
  <c r="E145" i="34"/>
  <c r="E144" i="34"/>
  <c r="E143" i="34"/>
  <c r="E142" i="34"/>
  <c r="E141" i="34"/>
  <c r="E140" i="34"/>
  <c r="E139" i="34"/>
  <c r="E138" i="34"/>
  <c r="E137" i="34"/>
  <c r="E136" i="34"/>
  <c r="E135" i="34"/>
  <c r="E134" i="34"/>
  <c r="E133" i="34"/>
  <c r="E132" i="34"/>
  <c r="E131" i="34"/>
  <c r="E130" i="34"/>
  <c r="E129" i="34"/>
  <c r="E128" i="34"/>
  <c r="E127" i="34"/>
  <c r="E126" i="34"/>
  <c r="E125" i="34"/>
  <c r="E124" i="34"/>
  <c r="E123" i="34"/>
  <c r="E122" i="34"/>
  <c r="E121" i="34"/>
  <c r="E120" i="34"/>
  <c r="E119" i="34"/>
  <c r="E118" i="34"/>
  <c r="E117" i="34"/>
  <c r="E116" i="34"/>
  <c r="E115" i="34"/>
  <c r="E114" i="34"/>
  <c r="E113" i="34"/>
  <c r="E112" i="34"/>
  <c r="E110" i="34"/>
  <c r="E111" i="34"/>
  <c r="E109" i="34"/>
  <c r="E108" i="34"/>
  <c r="E107" i="34"/>
  <c r="E106" i="34"/>
  <c r="E105" i="34"/>
  <c r="E104" i="34"/>
  <c r="E103" i="34"/>
  <c r="E102" i="34"/>
  <c r="E101" i="34"/>
  <c r="E100" i="34"/>
  <c r="E99" i="34"/>
  <c r="E98" i="34"/>
  <c r="E97" i="34"/>
  <c r="E96" i="34"/>
  <c r="E95" i="34"/>
  <c r="E94" i="34"/>
  <c r="E93" i="34"/>
  <c r="E92" i="34"/>
  <c r="E91" i="34"/>
  <c r="E90" i="34"/>
  <c r="E89" i="34"/>
  <c r="E88" i="34"/>
  <c r="E87" i="34"/>
  <c r="E86" i="34"/>
  <c r="E85" i="34"/>
  <c r="E84" i="34"/>
  <c r="E83" i="34"/>
  <c r="E82" i="34"/>
  <c r="E81" i="34"/>
  <c r="E80" i="34"/>
  <c r="E79" i="34"/>
  <c r="E78" i="34"/>
  <c r="E77" i="34"/>
  <c r="E76" i="34"/>
  <c r="E75" i="34"/>
  <c r="E74" i="34"/>
  <c r="E73" i="34"/>
  <c r="E72" i="34"/>
  <c r="E71" i="34"/>
  <c r="E70" i="34"/>
  <c r="E69" i="34"/>
  <c r="E68" i="34"/>
  <c r="E67" i="34"/>
  <c r="E66" i="34"/>
  <c r="E65" i="34"/>
  <c r="E64" i="34"/>
  <c r="E63" i="34"/>
  <c r="E62" i="34"/>
  <c r="E61" i="34"/>
  <c r="E60" i="34"/>
  <c r="E59" i="34"/>
  <c r="E58" i="34"/>
  <c r="E57" i="34"/>
  <c r="E56" i="34"/>
  <c r="E55" i="34"/>
  <c r="E54" i="34"/>
  <c r="E53" i="34"/>
  <c r="E52" i="34"/>
  <c r="E51" i="34"/>
  <c r="E50" i="34"/>
  <c r="E49" i="34"/>
  <c r="E48" i="34"/>
  <c r="E47" i="34"/>
  <c r="E46" i="34"/>
  <c r="E45" i="34"/>
  <c r="E44" i="34"/>
  <c r="E43" i="34"/>
  <c r="E42" i="34"/>
  <c r="E41" i="34"/>
  <c r="E40" i="34"/>
  <c r="E39" i="34"/>
  <c r="E38" i="34"/>
  <c r="E37" i="34"/>
  <c r="E36" i="34"/>
  <c r="E35" i="34"/>
  <c r="E34" i="34"/>
  <c r="E33" i="34"/>
  <c r="E32" i="34"/>
  <c r="E31" i="34"/>
  <c r="E30" i="34"/>
  <c r="E29" i="34"/>
  <c r="E28" i="34"/>
  <c r="E27" i="34"/>
  <c r="E26" i="34"/>
  <c r="E25" i="34"/>
  <c r="E24" i="34"/>
  <c r="E23" i="34"/>
  <c r="E22" i="34"/>
  <c r="E21" i="34"/>
  <c r="E20" i="34"/>
  <c r="E19" i="34"/>
  <c r="E18" i="34"/>
  <c r="E17" i="34"/>
  <c r="E16" i="34"/>
  <c r="E15" i="34"/>
  <c r="E14" i="34"/>
  <c r="F8" i="33"/>
  <c r="G15" i="37"/>
  <c r="E15" i="37"/>
  <c r="G10" i="37"/>
  <c r="G9" i="37"/>
  <c r="E10" i="37"/>
  <c r="E9" i="37"/>
  <c r="H11" i="36"/>
  <c r="G11" i="36"/>
  <c r="E11" i="36"/>
  <c r="G10" i="35"/>
  <c r="G31" i="40"/>
  <c r="G30" i="40"/>
  <c r="F12" i="43"/>
  <c r="H12" i="43"/>
  <c r="J12" i="43"/>
  <c r="L12" i="43"/>
  <c r="L11" i="43"/>
  <c r="N12" i="43"/>
  <c r="N11" i="43"/>
  <c r="F13" i="43"/>
  <c r="H13" i="43"/>
  <c r="J13" i="43"/>
  <c r="L13" i="43"/>
  <c r="N13" i="43"/>
  <c r="F14" i="43"/>
  <c r="H14" i="43"/>
  <c r="J14" i="43"/>
  <c r="E14" i="43"/>
  <c r="L14" i="43"/>
  <c r="N14" i="43"/>
  <c r="F15" i="43"/>
  <c r="H15" i="43"/>
  <c r="J15" i="43"/>
  <c r="E15" i="43"/>
  <c r="L15" i="43"/>
  <c r="N15" i="43"/>
  <c r="F16" i="43"/>
  <c r="H16" i="43"/>
  <c r="J16" i="43"/>
  <c r="L16" i="43"/>
  <c r="N16" i="43"/>
  <c r="E16" i="43"/>
  <c r="F17" i="43"/>
  <c r="H17" i="43"/>
  <c r="E17" i="43"/>
  <c r="J17" i="43"/>
  <c r="L17" i="43"/>
  <c r="N17" i="43"/>
  <c r="F18" i="43"/>
  <c r="H18" i="43"/>
  <c r="E18" i="43"/>
  <c r="J18" i="43"/>
  <c r="L18" i="43"/>
  <c r="N18" i="43"/>
  <c r="F19" i="43"/>
  <c r="H19" i="43"/>
  <c r="E19" i="43"/>
  <c r="J19" i="43"/>
  <c r="L19" i="43"/>
  <c r="N19" i="43"/>
  <c r="E20" i="43"/>
  <c r="E21" i="43"/>
  <c r="E22" i="43"/>
  <c r="E23" i="43"/>
  <c r="E24" i="43"/>
  <c r="E25" i="43"/>
  <c r="E26" i="43"/>
  <c r="F27" i="43"/>
  <c r="H27" i="43"/>
  <c r="E27" i="43"/>
  <c r="J27" i="43"/>
  <c r="L27" i="43"/>
  <c r="N27" i="43"/>
  <c r="E28" i="43"/>
  <c r="E29" i="43"/>
  <c r="E30" i="43"/>
  <c r="E31" i="43"/>
  <c r="E32" i="43"/>
  <c r="E33" i="43"/>
  <c r="E34" i="43"/>
  <c r="G41" i="40"/>
  <c r="G39" i="40"/>
  <c r="G36" i="40"/>
  <c r="G21" i="40"/>
  <c r="G15" i="40"/>
  <c r="G9" i="40"/>
  <c r="G9" i="8"/>
  <c r="E9" i="8"/>
  <c r="E16" i="32"/>
  <c r="E24" i="15"/>
  <c r="E10" i="12"/>
  <c r="E165" i="7"/>
  <c r="F19" i="5"/>
  <c r="F18" i="5"/>
  <c r="E18" i="5"/>
  <c r="I11" i="26"/>
  <c r="I10" i="26"/>
  <c r="F9" i="21"/>
  <c r="E36" i="15"/>
  <c r="E16" i="15"/>
  <c r="E21" i="15"/>
  <c r="E13" i="11"/>
  <c r="E9" i="44"/>
  <c r="E135" i="11"/>
  <c r="E492" i="11"/>
  <c r="E252" i="11"/>
  <c r="E383" i="11"/>
  <c r="E14" i="11"/>
  <c r="E101" i="11"/>
  <c r="E111" i="11"/>
  <c r="E151" i="11"/>
  <c r="E163" i="11"/>
  <c r="E272" i="11"/>
  <c r="E315" i="11"/>
  <c r="E436" i="11"/>
  <c r="E461" i="11"/>
  <c r="E527" i="11"/>
  <c r="E531" i="11"/>
  <c r="E536" i="11"/>
  <c r="E562" i="11"/>
  <c r="E570" i="11"/>
  <c r="E336" i="11"/>
  <c r="E405" i="11"/>
  <c r="E427" i="11"/>
  <c r="E477" i="11"/>
  <c r="E518" i="11"/>
  <c r="E209" i="11"/>
  <c r="E215" i="11"/>
  <c r="E582" i="11"/>
  <c r="E600" i="11"/>
  <c r="E605" i="11"/>
  <c r="E608" i="11"/>
  <c r="E622" i="11"/>
  <c r="E625" i="11"/>
  <c r="E631" i="11"/>
  <c r="E636" i="11"/>
  <c r="E649" i="11"/>
  <c r="E656" i="11"/>
  <c r="E664" i="11"/>
  <c r="E667" i="11"/>
  <c r="E677" i="11"/>
  <c r="E679" i="11"/>
  <c r="E681" i="11"/>
  <c r="E690" i="11"/>
  <c r="E695" i="11"/>
  <c r="E707" i="11"/>
  <c r="E712" i="11"/>
  <c r="E723" i="11"/>
  <c r="E727" i="11"/>
  <c r="E740" i="11"/>
  <c r="E743" i="11"/>
  <c r="E746" i="11"/>
  <c r="E754" i="11"/>
  <c r="E759" i="11"/>
  <c r="E773" i="11"/>
  <c r="E77" i="11"/>
  <c r="E88" i="11"/>
  <c r="E138" i="11"/>
  <c r="E155" i="11"/>
  <c r="E176" i="11"/>
  <c r="E179" i="11"/>
  <c r="E233" i="11"/>
  <c r="E264" i="11"/>
  <c r="E344" i="11"/>
  <c r="E347" i="11"/>
  <c r="E350" i="11"/>
  <c r="E510" i="11"/>
  <c r="E546" i="11"/>
  <c r="E555" i="11"/>
  <c r="E800" i="11"/>
  <c r="E811" i="11"/>
  <c r="E202" i="11"/>
  <c r="E283" i="11"/>
  <c r="E288" i="11"/>
  <c r="E394" i="11"/>
  <c r="E409" i="11"/>
  <c r="E412" i="11"/>
  <c r="E416" i="11"/>
  <c r="E469" i="11"/>
  <c r="E474" i="11"/>
  <c r="E487" i="11"/>
  <c r="E497" i="11"/>
  <c r="E502" i="11"/>
  <c r="E816" i="11"/>
  <c r="E12" i="11"/>
  <c r="E20" i="11"/>
  <c r="E25" i="11"/>
  <c r="E46" i="11"/>
  <c r="E59" i="11"/>
  <c r="E72" i="11"/>
  <c r="E80" i="11"/>
  <c r="E82" i="11"/>
  <c r="E93" i="11"/>
  <c r="E96" i="11"/>
  <c r="E108" i="11"/>
  <c r="E116" i="11"/>
  <c r="E127" i="11"/>
  <c r="E143" i="11"/>
  <c r="E160" i="11"/>
  <c r="E170" i="11"/>
  <c r="E183" i="11"/>
  <c r="E186" i="11"/>
  <c r="E212" i="11"/>
  <c r="E242" i="11"/>
  <c r="E245" i="11"/>
  <c r="E300" i="11"/>
  <c r="E331" i="11"/>
  <c r="E419" i="11"/>
  <c r="E439" i="11"/>
  <c r="E513" i="11"/>
  <c r="E559" i="11"/>
  <c r="E565" i="11"/>
  <c r="E577" i="11"/>
  <c r="E589" i="11"/>
  <c r="I9" i="11"/>
  <c r="E10" i="11"/>
  <c r="E29" i="7"/>
  <c r="E68" i="7"/>
  <c r="E112" i="7"/>
  <c r="E118" i="7"/>
  <c r="E132" i="7"/>
  <c r="E285" i="7"/>
  <c r="E315" i="7"/>
  <c r="E327" i="7"/>
  <c r="E336" i="7"/>
  <c r="E349" i="7"/>
  <c r="E352" i="7"/>
  <c r="E397" i="7"/>
  <c r="E499" i="7"/>
  <c r="E93" i="7"/>
  <c r="E108" i="7"/>
  <c r="E134" i="7"/>
  <c r="E148" i="7"/>
  <c r="E158" i="7"/>
  <c r="E172" i="7"/>
  <c r="E330" i="7"/>
  <c r="E363" i="7"/>
  <c r="E365" i="7"/>
  <c r="E367" i="7"/>
  <c r="E381" i="7"/>
  <c r="E388" i="7"/>
  <c r="E434" i="7"/>
  <c r="E455" i="7"/>
  <c r="E61" i="7"/>
  <c r="E180" i="7"/>
  <c r="E184" i="7"/>
  <c r="E186" i="7"/>
  <c r="E233" i="7"/>
  <c r="E235" i="7"/>
  <c r="E292" i="7"/>
  <c r="E361" i="7"/>
  <c r="E453" i="7"/>
  <c r="E101" i="7"/>
  <c r="E195" i="7"/>
  <c r="E221" i="7"/>
  <c r="E305" i="7"/>
  <c r="E371" i="7"/>
  <c r="E410" i="7"/>
  <c r="E19" i="7"/>
  <c r="E46" i="7"/>
  <c r="E75" i="7"/>
  <c r="E81" i="7"/>
  <c r="E116" i="7"/>
  <c r="E140" i="7"/>
  <c r="E142" i="7"/>
  <c r="E154" i="7"/>
  <c r="E169" i="7"/>
  <c r="E188" i="7"/>
  <c r="E191" i="7"/>
  <c r="E193" i="7"/>
  <c r="E199" i="7"/>
  <c r="E209" i="7"/>
  <c r="E230" i="7"/>
  <c r="E244" i="7"/>
  <c r="E262" i="7"/>
  <c r="E265" i="7"/>
  <c r="E287" i="7"/>
  <c r="E340" i="7"/>
  <c r="E342" i="7"/>
  <c r="E421" i="7"/>
  <c r="E424" i="7"/>
  <c r="E426" i="7"/>
  <c r="E432" i="7"/>
  <c r="E446" i="7"/>
  <c r="E478" i="7"/>
  <c r="E32" i="7"/>
  <c r="E36" i="7"/>
  <c r="E137" i="7"/>
  <c r="E202" i="7"/>
  <c r="E228" i="7"/>
  <c r="E260" i="7"/>
  <c r="E307" i="7"/>
  <c r="E386" i="7"/>
  <c r="E441" i="7"/>
  <c r="E15" i="7"/>
  <c r="E17" i="7"/>
  <c r="E25" i="7"/>
  <c r="E42" i="7"/>
  <c r="E48" i="7"/>
  <c r="E50" i="7"/>
  <c r="E56" i="7"/>
  <c r="E79" i="7"/>
  <c r="E83" i="7"/>
  <c r="E85" i="7"/>
  <c r="E97" i="7"/>
  <c r="E110" i="7"/>
  <c r="E120" i="7"/>
  <c r="E123" i="7"/>
  <c r="E126" i="7"/>
  <c r="E150" i="7"/>
  <c r="E167" i="7"/>
  <c r="E240" i="7"/>
  <c r="E253" i="7"/>
  <c r="E267" i="7"/>
  <c r="E276" i="7"/>
  <c r="E294" i="7"/>
  <c r="E297" i="7"/>
  <c r="E303" i="7"/>
  <c r="E347" i="7"/>
  <c r="E354" i="7"/>
  <c r="E379" i="7"/>
  <c r="E383" i="7"/>
  <c r="E390" i="7"/>
  <c r="E394" i="7"/>
  <c r="E399" i="7"/>
  <c r="E404" i="7"/>
  <c r="E436" i="7"/>
  <c r="E465" i="7"/>
  <c r="E482" i="7"/>
  <c r="E484" i="7"/>
  <c r="F10" i="5"/>
  <c r="E10" i="5"/>
  <c r="H9" i="5"/>
  <c r="E11" i="5"/>
  <c r="E197" i="7"/>
  <c r="E501" i="7"/>
  <c r="E466" i="11"/>
  <c r="E10" i="32"/>
  <c r="E13" i="43"/>
  <c r="E242" i="7"/>
  <c r="E334" i="7"/>
  <c r="E470" i="7"/>
  <c r="E68" i="11"/>
  <c r="E73" i="7"/>
  <c r="E283" i="7"/>
  <c r="E704" i="11"/>
  <c r="E19" i="5"/>
  <c r="E10" i="6"/>
  <c r="E11" i="27"/>
  <c r="F10" i="27"/>
  <c r="E10" i="27"/>
  <c r="G10" i="25"/>
  <c r="E10" i="25"/>
  <c r="E11" i="25"/>
  <c r="F9" i="5"/>
  <c r="E9" i="5"/>
  <c r="E13" i="25"/>
  <c r="E9" i="11"/>
  <c r="F11" i="26"/>
  <c r="E10" i="30"/>
  <c r="J11" i="43"/>
  <c r="G9" i="5"/>
  <c r="E10" i="3"/>
  <c r="E20" i="5"/>
  <c r="H11" i="43"/>
  <c r="F11" i="43"/>
  <c r="E11" i="43"/>
  <c r="E12" i="43"/>
  <c r="F10" i="26"/>
  <c r="E10" i="26"/>
  <c r="E11" i="26"/>
  <c r="J9" i="7" l="1"/>
  <c r="P9" i="7"/>
  <c r="K9" i="7"/>
  <c r="I9" i="7"/>
  <c r="E9" i="7" s="1"/>
  <c r="E12" i="7"/>
  <c r="N9" i="7"/>
  <c r="E10" i="7"/>
  <c r="E11" i="7"/>
</calcChain>
</file>

<file path=xl/sharedStrings.xml><?xml version="1.0" encoding="utf-8"?>
<sst xmlns="http://schemas.openxmlformats.org/spreadsheetml/2006/main" count="5728" uniqueCount="928">
  <si>
    <t>Cuadro 5.1</t>
  </si>
  <si>
    <t>&amp;</t>
  </si>
  <si>
    <t>Al 15 de marzo de 2015</t>
  </si>
  <si>
    <t>Municipio</t>
  </si>
  <si>
    <t>Total</t>
  </si>
  <si>
    <t>No 
afiliada</t>
  </si>
  <si>
    <t>IMSS</t>
  </si>
  <si>
    <t>ISSSTE e ISSSTE estatal</t>
  </si>
  <si>
    <t>PEMEX,
Defensa o Marina</t>
  </si>
  <si>
    <t>b/</t>
  </si>
  <si>
    <t>Estado</t>
  </si>
  <si>
    <t>Nota:</t>
  </si>
  <si>
    <t>a/</t>
  </si>
  <si>
    <t>Incluye al Sistema de Protección Social en Salud (SPSS) que coordina la Secretaría de Salud (SSA).</t>
  </si>
  <si>
    <t>Fuente:</t>
  </si>
  <si>
    <t>Comprende asegurados, pensionados y a sus familiares dependientes. Las cifras de asegurados y pensionados son realizadas a partir de los registros administrativos del IMSS, mientras que las relativas a sus familiares corresponden a estimaciones determinadas con base en coeficientes familiares. Los coeficientes familiares corresponden al promedio del número de derechohabientes por familia y aplican al número de trabajadores asegurados y de pensionados.</t>
  </si>
  <si>
    <t>SEDENA</t>
  </si>
  <si>
    <t>ISSSTE</t>
  </si>
  <si>
    <t>según institución</t>
  </si>
  <si>
    <t>por municipio de residencia habitual del derechohabiente</t>
  </si>
  <si>
    <t>Cuadro 5.2</t>
  </si>
  <si>
    <t>Población derechohabiente de las instituciones del sector público de salud</t>
  </si>
  <si>
    <t>1a. parte</t>
  </si>
  <si>
    <t>público de salud por municipio de atención al usuario según institución</t>
  </si>
  <si>
    <t>Cuadro 5.3</t>
  </si>
  <si>
    <t>Población usuaria de los servicios médicos de las instituciones del sector</t>
  </si>
  <si>
    <t>IMSS-PROSPERA</t>
  </si>
  <si>
    <t>2a. parte y última</t>
  </si>
  <si>
    <t>d/</t>
  </si>
  <si>
    <t>c/</t>
  </si>
  <si>
    <t>Incluye internos.</t>
  </si>
  <si>
    <t>Personal administrativo</t>
  </si>
  <si>
    <t>Otro personal paramédico</t>
  </si>
  <si>
    <t>Otros</t>
  </si>
  <si>
    <t>Pasantes</t>
  </si>
  <si>
    <t>Especializado</t>
  </si>
  <si>
    <t>General</t>
  </si>
  <si>
    <t>Auxiliar</t>
  </si>
  <si>
    <t>De enfermería</t>
  </si>
  <si>
    <t>Personal paramédico</t>
  </si>
  <si>
    <t>Personal no médico</t>
  </si>
  <si>
    <t>En otras labores</t>
  </si>
  <si>
    <t>Residentes</t>
  </si>
  <si>
    <t>Odontólogos</t>
  </si>
  <si>
    <t>Médicos 
especialistas</t>
  </si>
  <si>
    <t>Médicos generales</t>
  </si>
  <si>
    <t>En contacto directo
con el paciente</t>
  </si>
  <si>
    <t>Personal médico</t>
  </si>
  <si>
    <t>Tipo de personal</t>
  </si>
  <si>
    <t>por tipo de personal según institución</t>
  </si>
  <si>
    <t>Cuadro 5.4</t>
  </si>
  <si>
    <t>Recursos humanos de las instituciones del sector público de salud</t>
  </si>
  <si>
    <t>por municipio según institución</t>
  </si>
  <si>
    <t>Cuadro 5.5</t>
  </si>
  <si>
    <t xml:space="preserve">Personal médico de las instituciones del sector público de salud </t>
  </si>
  <si>
    <t>De hospitalización especializada</t>
  </si>
  <si>
    <t>De hospitalización general</t>
  </si>
  <si>
    <t>De consulta externa</t>
  </si>
  <si>
    <t>Municipio 
      Nivel</t>
  </si>
  <si>
    <t>por municipio y nivel de operación según institución</t>
  </si>
  <si>
    <t>Cuadro 5.6</t>
  </si>
  <si>
    <t>Unidades médicas en servicio de las instituciones del sector público de salud</t>
  </si>
  <si>
    <t>Se refiere a las personas oriundas de las propias comunidades, líderes que gozan de prestigio y reconocimiento y que están capacitadas para otorgar servicios básicos de salud.</t>
  </si>
  <si>
    <t>Casas de salud</t>
  </si>
  <si>
    <t>Cuadro 5.7</t>
  </si>
  <si>
    <t>Casas y técnicas en salud coordinadas por la SSA por municipio</t>
  </si>
  <si>
    <t>Farmacias</t>
  </si>
  <si>
    <t>Bancos de sangre</t>
  </si>
  <si>
    <t>Salas de expulsión</t>
  </si>
  <si>
    <t>Quirófanos</t>
  </si>
  <si>
    <t>Equipos de rayos X
(móviles o fijos)</t>
  </si>
  <si>
    <t>Gabinetes de radiología</t>
  </si>
  <si>
    <t>Áreas de terapia intensiva</t>
  </si>
  <si>
    <t>Áreas de urgencias</t>
  </si>
  <si>
    <t>Ambulancias</t>
  </si>
  <si>
    <t>Consultorios</t>
  </si>
  <si>
    <t>Incubadoras</t>
  </si>
  <si>
    <t>Camas no censables</t>
  </si>
  <si>
    <t>Camas censables</t>
  </si>
  <si>
    <t>Concepto</t>
  </si>
  <si>
    <t>de las instituciones del sector público de salud según institución</t>
  </si>
  <si>
    <t>Cuadro 5.8</t>
  </si>
  <si>
    <t xml:space="preserve">Principales recursos materiales de las unidades médicas en servicio </t>
  </si>
  <si>
    <t>Consultas y atenciones 
de planificación familiar</t>
  </si>
  <si>
    <t>Pláticas de educación
para la salud</t>
  </si>
  <si>
    <t>Dosis de biológicos
aplicadas</t>
  </si>
  <si>
    <t>Abortos registrados</t>
  </si>
  <si>
    <t>Partos atendidos</t>
  </si>
  <si>
    <t>Intervenciones
quirúrgicas</t>
  </si>
  <si>
    <t>Sesiones de 
tratamiento</t>
  </si>
  <si>
    <t>Estudios de
diagnóstico</t>
  </si>
  <si>
    <t>Consultas externas</t>
  </si>
  <si>
    <t>Cuadro 5.9</t>
  </si>
  <si>
    <t xml:space="preserve">Principales servicios otorgados en las instituciones del sector público de salud </t>
  </si>
  <si>
    <t>Odontológica</t>
  </si>
  <si>
    <t>De urgencia</t>
  </si>
  <si>
    <t>Especializada</t>
  </si>
  <si>
    <t>Municipio
      Tipo de consulta</t>
  </si>
  <si>
    <t>por municipio de atención al paciente y tipo de consulta según institución</t>
  </si>
  <si>
    <t>Cuadro 5.10</t>
  </si>
  <si>
    <t xml:space="preserve">Consultas externas otorgadas en las instituciones del sector público de salud </t>
  </si>
  <si>
    <t>Ultrasonido</t>
  </si>
  <si>
    <t>Radiología</t>
  </si>
  <si>
    <t>Electrodiagnóstico</t>
  </si>
  <si>
    <t>Anatomía patológica</t>
  </si>
  <si>
    <t>Análisis clínicos</t>
  </si>
  <si>
    <t>Estudios de diagnóstico</t>
  </si>
  <si>
    <t>Tipo de estudio</t>
  </si>
  <si>
    <t>por principales tipos de estudio según institución</t>
  </si>
  <si>
    <t xml:space="preserve">de diagnóstico de las instituciones del sector público de salud </t>
  </si>
  <si>
    <t>Cuadro 5.11</t>
  </si>
  <si>
    <t>Radioterapia</t>
  </si>
  <si>
    <t>Quimioterapia</t>
  </si>
  <si>
    <t>Inhaloterapia</t>
  </si>
  <si>
    <t>Fisioterapia</t>
  </si>
  <si>
    <t>Diálisis</t>
  </si>
  <si>
    <t>Sesiones de tratamiento</t>
  </si>
  <si>
    <t>Tipo de tratamiento</t>
  </si>
  <si>
    <t>por principales tipos de tratamiento según institución</t>
  </si>
  <si>
    <t xml:space="preserve">de tratamiento de las instituciones del sector público de salud </t>
  </si>
  <si>
    <t>Cuadro 5.12</t>
  </si>
  <si>
    <t>k/</t>
  </si>
  <si>
    <t>j/</t>
  </si>
  <si>
    <t>Previene sarampión, rubéola y parotiditis.</t>
  </si>
  <si>
    <t>i/</t>
  </si>
  <si>
    <t>Previene sarampión y rubéola.</t>
  </si>
  <si>
    <t>h/</t>
  </si>
  <si>
    <t>Previene poliomielitis.</t>
  </si>
  <si>
    <t>g/</t>
  </si>
  <si>
    <t>Previene diarrea por rotavirus.</t>
  </si>
  <si>
    <t>f/</t>
  </si>
  <si>
    <r>
      <t xml:space="preserve">Previene difteria, tos ferina, tétanos, poliomielitis e infecciones por </t>
    </r>
    <r>
      <rPr>
        <i/>
        <sz val="8"/>
        <rFont val="Arial"/>
        <family val="2"/>
      </rPr>
      <t>Haemophilus influenzae b.</t>
    </r>
  </si>
  <si>
    <t>e/</t>
  </si>
  <si>
    <t>Previene infecciones por neumococo.</t>
  </si>
  <si>
    <t>Previene difteria, tos ferina y tétanos.</t>
  </si>
  <si>
    <t>Bacilo de Calmette-Guérin. Previene tuberculosis.</t>
  </si>
  <si>
    <t>Hepatitis B</t>
  </si>
  <si>
    <t>Biológico</t>
  </si>
  <si>
    <t>Cuadro 5.13</t>
  </si>
  <si>
    <t xml:space="preserve">Dosis de biológicos aplicadas en las instituciones del sector público de salud </t>
  </si>
  <si>
    <t>Datos referidos al 31 de diciembre.</t>
  </si>
  <si>
    <t>Comprende médicas y no médicas.</t>
  </si>
  <si>
    <t>Preservativo</t>
  </si>
  <si>
    <t>Quirúrgico</t>
  </si>
  <si>
    <t>Dispositivo intrauterino</t>
  </si>
  <si>
    <t>Implante subdérmico</t>
  </si>
  <si>
    <t>Oral</t>
  </si>
  <si>
    <t>Usuarios nuevos</t>
  </si>
  <si>
    <t>Solo hormonal</t>
  </si>
  <si>
    <t>Oclusión tubaria bilateral</t>
  </si>
  <si>
    <t>Inserción de dispositivo 
intrauterino</t>
  </si>
  <si>
    <t>Atenciones posteventos
obstétricos</t>
  </si>
  <si>
    <t>Vasectomía</t>
  </si>
  <si>
    <t>Oclusión tubaria 
bilateral</t>
  </si>
  <si>
    <t>Métodos anticonceptivos repartidos</t>
  </si>
  <si>
    <t>20 y más años</t>
  </si>
  <si>
    <t>Menores de 20 años</t>
  </si>
  <si>
    <t>Subsecuentes</t>
  </si>
  <si>
    <t>Primera vez</t>
  </si>
  <si>
    <t>en las instituciones del sector público de salud según institución</t>
  </si>
  <si>
    <t>Cuadro 5.14</t>
  </si>
  <si>
    <t xml:space="preserve">Principales características del servicio de planificación familiar otorgado </t>
  </si>
  <si>
    <t>35 y más años</t>
  </si>
  <si>
    <t>30 a 34 años</t>
  </si>
  <si>
    <t>25 a 29 años</t>
  </si>
  <si>
    <t>20 a 24 años</t>
  </si>
  <si>
    <t>15 a 19 años</t>
  </si>
  <si>
    <t>10 a 14 años</t>
  </si>
  <si>
    <t>Hasta 9 años</t>
  </si>
  <si>
    <t>Mujeres</t>
  </si>
  <si>
    <t>Hombres</t>
  </si>
  <si>
    <t>Sexo
      Grupo de edad</t>
  </si>
  <si>
    <t>Cuadro 5.15</t>
  </si>
  <si>
    <t>La información se refiere a los casos de enfermedad que, previa certificación médica, fueron registrados por las instituciones del sector, y que por la naturaleza de tales padecimientos, requieren de una notificación inmediata.</t>
  </si>
  <si>
    <t>Resto de los
diagnósticos</t>
  </si>
  <si>
    <t>Diagnóstico</t>
  </si>
  <si>
    <t>Cuadro 5.16</t>
  </si>
  <si>
    <t>Casos nuevos de enfermedades registrados en las instituciones del sector</t>
  </si>
  <si>
    <t>Z00-Z99 Factores que influyen en el estado de salud 
y contacto con los servicios de salud</t>
  </si>
  <si>
    <t>S00-T98 Traumatismos, envenenamientos y algunas
otras consecuencias de causas externas</t>
  </si>
  <si>
    <t>R00-R99 Síntomas, signos y hallazgos anormales 
clínicos y de laboratorio, no clasificados 
en otra parte</t>
  </si>
  <si>
    <t>Q00-Q99 Malformaciones congénitas, deformidades
y anomalías cromosómicas</t>
  </si>
  <si>
    <t>P00-P96 Ciertas afecciones originadas 
en el periodo perinatal</t>
  </si>
  <si>
    <t>O00-O99 Embarazo, parto y puerperio</t>
  </si>
  <si>
    <t>N00-N99 Enfermedades del sistema genitourinario</t>
  </si>
  <si>
    <t>M00-M99 Enfermedades del sistema osteomuscular
y del tejido conjuntivo</t>
  </si>
  <si>
    <t>L00-L99 Enfermedades de la piel y del tejido 
subcutáneo</t>
  </si>
  <si>
    <t>K00-K93 Enfermedades del sistema digestivo</t>
  </si>
  <si>
    <t>J00-J99 Enfermedades del sistema respiratorio</t>
  </si>
  <si>
    <t>I00-I99 Enfermedades del sistema circulatorio</t>
  </si>
  <si>
    <t>H60-H95 Enfermedades del oído y de la apófisis 
mastoides</t>
  </si>
  <si>
    <t>H00-H59 Enfermedades del ojo y sus anexos</t>
  </si>
  <si>
    <t>G00-G99 Enfermedades del sistema nervioso</t>
  </si>
  <si>
    <t>F00-F99 Trastornos mentales y del comportamiento</t>
  </si>
  <si>
    <t>E00-E90 Enfermedades endocrinas, nutricionales
y metabólicas</t>
  </si>
  <si>
    <t>D50-D89 Enfermedades de la sangre y de los órganos hematopoyéticos, y ciertos trastornos que afectan 
el mecanismo de la inmunidad</t>
  </si>
  <si>
    <t>C00-D48 Tumores (neoplasias)</t>
  </si>
  <si>
    <t>A00-B99 Ciertas enfermedades infecciosas 
y parasitarias</t>
  </si>
  <si>
    <t>Grupo de diagnóstico de egreso</t>
  </si>
  <si>
    <t>por grupo de diagnósticos de egreso según institución</t>
  </si>
  <si>
    <t>Cuadro 5.17</t>
  </si>
  <si>
    <t xml:space="preserve">Egresos hospitalarios en las instituciones del sector público de salud </t>
  </si>
  <si>
    <t>Los códigos que aparecen en cada concepto corresponden al capítulo CIE-10.</t>
  </si>
  <si>
    <t>por grupo de diagnósticos de egreso según sexo</t>
  </si>
  <si>
    <t>Cuadro 5.18</t>
  </si>
  <si>
    <t>V01-Y89 Causas externas de morbilidad
y de mortalidad</t>
  </si>
  <si>
    <t>D50-D89 Enfermedades de la sangre y de los 
órganos hematopoyéticos, y ciertos trastornos 
que afectan el mecanismo de la inmunidad</t>
  </si>
  <si>
    <t>Grupo de causas de muerte</t>
  </si>
  <si>
    <t>público de salud por grupo de causas de muerte según institución</t>
  </si>
  <si>
    <t>Cuadro 5.19</t>
  </si>
  <si>
    <t>Defunciones hospitalarias registradas en las instituciones del sector</t>
  </si>
  <si>
    <t>público de salud por grupo de causas de muerte según sexo</t>
  </si>
  <si>
    <t>Cuadro 5.20</t>
  </si>
  <si>
    <t>50 y más
camas</t>
  </si>
  <si>
    <t>25 a 49
camas</t>
  </si>
  <si>
    <t>15 a 24
camas</t>
  </si>
  <si>
    <t>10 a 14
camas</t>
  </si>
  <si>
    <t>5 a 9
camas</t>
  </si>
  <si>
    <t>1 a 4
camas</t>
  </si>
  <si>
    <t>de hospitalización por número de camas censables</t>
  </si>
  <si>
    <t>Gráfica 5.1</t>
  </si>
  <si>
    <t>Establecimientos particulares de salud con servicio</t>
  </si>
  <si>
    <r>
      <t>INEGI.</t>
    </r>
    <r>
      <rPr>
        <sz val="8"/>
        <rFont val="Arial"/>
        <family val="2"/>
      </rPr>
      <t xml:space="preserve"> Dirección General de Estadísticas Económicas. </t>
    </r>
    <r>
      <rPr>
        <i/>
        <sz val="8"/>
        <rFont val="Arial"/>
        <family val="2"/>
      </rPr>
      <t>Estadísticas de salud.</t>
    </r>
  </si>
  <si>
    <t>El personal médico en nómina es el registrado en la plantilla del establecimiento, y es pagado por el hospital cubriendo una jornada laboral.</t>
  </si>
  <si>
    <t>Otros especialistas</t>
  </si>
  <si>
    <t>Anestesiólogos</t>
  </si>
  <si>
    <t>Internistas</t>
  </si>
  <si>
    <t>Cirujanos</t>
  </si>
  <si>
    <t>Pediatras</t>
  </si>
  <si>
    <t>Gineco-obstetras</t>
  </si>
  <si>
    <t>según número de camas censables</t>
  </si>
  <si>
    <t xml:space="preserve">de salud con servicio de hospitalización por tipo de personal </t>
  </si>
  <si>
    <t>Cuadro 5.21</t>
  </si>
  <si>
    <t>Personal médico en nómina que labora en establecimientos particulares</t>
  </si>
  <si>
    <t>El personal médico en acuerdo especial es el contratado y remunerado por los usuarios, los cuales pagan por sus servicios.</t>
  </si>
  <si>
    <t>de personal según número de camas censables</t>
  </si>
  <si>
    <t>particulares de salud con servicio de hospitalización por tipo</t>
  </si>
  <si>
    <t>Cuadro 5.22</t>
  </si>
  <si>
    <t>Personal médico en acuerdo especial que labora en establecimientos</t>
  </si>
  <si>
    <t>Se refiere al personal contratado que realiza funciones de mantenimiento, limpieza y apoyos diversos en las unidades médicas.</t>
  </si>
  <si>
    <t>Otro personal a/</t>
  </si>
  <si>
    <t>Personal de procedimientos
en medicina de tratamiento</t>
  </si>
  <si>
    <t>Personal de procedimientos
en medicina de diagnóstico</t>
  </si>
  <si>
    <t>Otro personal
paramédico</t>
  </si>
  <si>
    <t>con servicio de hospitalización por tipo de personal</t>
  </si>
  <si>
    <t>Cuadro 5.23</t>
  </si>
  <si>
    <t xml:space="preserve">Personal no médico que labora en establecimientos particulares de salud </t>
  </si>
  <si>
    <t>Unidades dentales</t>
  </si>
  <si>
    <t>Para neonatos</t>
  </si>
  <si>
    <t>Para adultos</t>
  </si>
  <si>
    <t>Unidades de cuidados
intensivos</t>
  </si>
  <si>
    <t>Bombas de cobalto</t>
  </si>
  <si>
    <t>Escáneres para tomografía
axial computarizada</t>
  </si>
  <si>
    <t>Litotriptores</t>
  </si>
  <si>
    <t>Electroencefalógrafos</t>
  </si>
  <si>
    <t>Endoscopios</t>
  </si>
  <si>
    <t>Electrocardiógrafos</t>
  </si>
  <si>
    <t>Equipos de ultrasonido</t>
  </si>
  <si>
    <t>Equipos para mamografía</t>
  </si>
  <si>
    <t>Estaciones (unidades) 
de hemodiálisis</t>
  </si>
  <si>
    <t>Equipos de diálisis</t>
  </si>
  <si>
    <t>Áreas de aislamiento</t>
  </si>
  <si>
    <t>Áreas de urgencias
(cubículos de curación)</t>
  </si>
  <si>
    <t>Áreas de pediatría</t>
  </si>
  <si>
    <t>Cunas de recién nacidos</t>
  </si>
  <si>
    <t>Quirófanos (salas)</t>
  </si>
  <si>
    <t>Equipos de radioterapia</t>
  </si>
  <si>
    <t>Áreas de radioterapia</t>
  </si>
  <si>
    <t>Laboratorios de anatomía patológica</t>
  </si>
  <si>
    <t>Laboratorios de análisis clínicos</t>
  </si>
  <si>
    <t>Para cuidado intermedio</t>
  </si>
  <si>
    <t>Para cuidado intensivo</t>
  </si>
  <si>
    <t>De pediatría</t>
  </si>
  <si>
    <t>De gineco-obstetricia</t>
  </si>
  <si>
    <t>De cirugía</t>
  </si>
  <si>
    <t>De medicina interna</t>
  </si>
  <si>
    <t>De especialidad</t>
  </si>
  <si>
    <t>Generales</t>
  </si>
  <si>
    <t>de hospitalización según número de camas censables</t>
  </si>
  <si>
    <t>Cuadro 5.24</t>
  </si>
  <si>
    <t xml:space="preserve">Recursos materiales en establecimientos particulares de salud con servicio </t>
  </si>
  <si>
    <t>Comprende primera vez y subsecuentes.</t>
  </si>
  <si>
    <t>Comprende nacidos vivos de partos y de cesáreas.</t>
  </si>
  <si>
    <t>Comprende: consultas gineco-obstétricas, pediátricas, de cirugía, de medicina interna y de otras especialidades.</t>
  </si>
  <si>
    <t>Consultas de planificación
familiar e/</t>
  </si>
  <si>
    <t>Abortos</t>
  </si>
  <si>
    <t>Con peso de 2 500
y más gramos</t>
  </si>
  <si>
    <t>Con peso menor 
a 2 500 gramos</t>
  </si>
  <si>
    <t>Nacidos vivos d/</t>
  </si>
  <si>
    <t>Otras intervenciones 
quirúrgicas</t>
  </si>
  <si>
    <t>Salpingoclasias</t>
  </si>
  <si>
    <t>Vasectomías</t>
  </si>
  <si>
    <t>Cesáreas</t>
  </si>
  <si>
    <t>Procedimientos médicos
quirúrgicos realizados</t>
  </si>
  <si>
    <t>Defunciones fetales</t>
  </si>
  <si>
    <t>Defunciones hospitalarias c/</t>
  </si>
  <si>
    <t>Días estancia</t>
  </si>
  <si>
    <t>Pediatría</t>
  </si>
  <si>
    <t>Medicina interna</t>
  </si>
  <si>
    <t>Gineco-obstetricia</t>
  </si>
  <si>
    <t>Cirugía</t>
  </si>
  <si>
    <t>Egresos hospitalarios b/</t>
  </si>
  <si>
    <t>Procedimientos en medicina 
de tratamiento aplicados</t>
  </si>
  <si>
    <t>Procedimientos en medicina
de diagnóstico realizados</t>
  </si>
  <si>
    <t>Medicina preventiva</t>
  </si>
  <si>
    <t>Especializada a/</t>
  </si>
  <si>
    <t>Cuadro 5.25</t>
  </si>
  <si>
    <t xml:space="preserve">Servicios otorgados en establecimientos particulares de salud con servicio </t>
  </si>
  <si>
    <t>Imagenología</t>
  </si>
  <si>
    <t>Endoscopia</t>
  </si>
  <si>
    <t>Personas atendidas</t>
  </si>
  <si>
    <t>Procedimientos en medicina 
de diagnóstico realizados</t>
  </si>
  <si>
    <t>Tipo de examen</t>
  </si>
  <si>
    <t>por principales tipos de examen según número de camas censables</t>
  </si>
  <si>
    <t xml:space="preserve">en establecimientos particulares de salud con servicio de hospitalización </t>
  </si>
  <si>
    <t>Cuadro 5.26</t>
  </si>
  <si>
    <t xml:space="preserve">Procedimientos en medicina de diagnóstico realizados y personas atendidas </t>
  </si>
  <si>
    <t>Rehabilitación</t>
  </si>
  <si>
    <t>Procedimientos en medicina
de tratamiento aplicados</t>
  </si>
  <si>
    <t>por principales tipos de tratamiento según número de camas censables</t>
  </si>
  <si>
    <t>Cuadro 5.27</t>
  </si>
  <si>
    <t xml:space="preserve">Procedimientos en medicina de tratamiento aplicados y personas atendidas </t>
  </si>
  <si>
    <r>
      <t xml:space="preserve">INEGI. Dirección General de Estadísticas Económicas. </t>
    </r>
    <r>
      <rPr>
        <i/>
        <sz val="8"/>
        <rFont val="Arial"/>
        <family val="2"/>
      </rPr>
      <t>Estadísticas de salud.</t>
    </r>
  </si>
  <si>
    <r>
      <t xml:space="preserve">La denominación de los diagnósticos corresponde a la lista de tabulación para la morbilidad de la </t>
    </r>
    <r>
      <rPr>
        <i/>
        <sz val="8"/>
        <rFont val="Arial"/>
        <family val="2"/>
      </rPr>
      <t xml:space="preserve">Clasificación Internacional de Enfermedades </t>
    </r>
    <r>
      <rPr>
        <sz val="8"/>
        <rFont val="Arial"/>
        <family val="2"/>
      </rPr>
      <t>en su 10a. revisión.</t>
    </r>
  </si>
  <si>
    <t>Resto de los grupos de diagnósticos</t>
  </si>
  <si>
    <t>Grupo de diagnósticos
de egreso</t>
  </si>
  <si>
    <t>grupos de diagnósticos de egreso según sexo</t>
  </si>
  <si>
    <t xml:space="preserve">con servicio de hospitalización por los cinco principales </t>
  </si>
  <si>
    <t>Cuadro 5.28</t>
  </si>
  <si>
    <t xml:space="preserve">Egresos hospitalarios en establecimientos particulares de salud </t>
  </si>
  <si>
    <t>Consultas de planificación familiar</t>
  </si>
  <si>
    <t>Pláticas de educación para la salud</t>
  </si>
  <si>
    <t>Intervenciones quirúrgicas</t>
  </si>
  <si>
    <t>Consultas externas otorgadas</t>
  </si>
  <si>
    <t>Cuadro 5.29</t>
  </si>
  <si>
    <t>Principales servicios otorgados por la SSA en el Seguro Popular</t>
  </si>
  <si>
    <t>Datos referidos al 31 de diciembre. La información se desagrega por municipio de residencia habitual.</t>
  </si>
  <si>
    <t>Afiliados a/</t>
  </si>
  <si>
    <t>en el Seguro Popular por municipio</t>
  </si>
  <si>
    <t>Cuadro 5.30</t>
  </si>
  <si>
    <t>Afiliados y consultas externas otorgadas por la SSA</t>
  </si>
  <si>
    <t>CONAMED. Dirección General de Calidad e Informática; Subdirección de Estadística; Sistema de Atención de Quejas y Dictámenes; Sistema de Estadística Institucional.</t>
  </si>
  <si>
    <t xml:space="preserve">a/ </t>
  </si>
  <si>
    <t>La información corresponde a la entidad de ubicación de la unidad médica implicada.</t>
  </si>
  <si>
    <t>Dictámenes concluidos</t>
  </si>
  <si>
    <t>Sobreseimiento</t>
  </si>
  <si>
    <t>No conciliado bajo audiencia</t>
  </si>
  <si>
    <t>Laudo</t>
  </si>
  <si>
    <t>Gestión inmediata</t>
  </si>
  <si>
    <t xml:space="preserve">Falta de interés procesal </t>
  </si>
  <si>
    <t>Asesorías especializadas recibidas y concluidas</t>
  </si>
  <si>
    <t>en la Comisión Nacional de Arbitraje Médico</t>
  </si>
  <si>
    <t>Cuadro 5.31</t>
  </si>
  <si>
    <t xml:space="preserve">Asesorías especializadas, inconformidades y dictámenes concluidos </t>
  </si>
  <si>
    <t>Comprende gestiones inmediatas y quejas.</t>
  </si>
  <si>
    <t>En proceso al término del año</t>
  </si>
  <si>
    <t>Dictámenes recibidos durante el año</t>
  </si>
  <si>
    <t>En proceso al inicio del año</t>
  </si>
  <si>
    <t>Dictámenes atendidos</t>
  </si>
  <si>
    <t>Inconformidades concluidas</t>
  </si>
  <si>
    <t>Quejas</t>
  </si>
  <si>
    <t>Gestiones inmediatas</t>
  </si>
  <si>
    <t>Inconformidades recibidas durante el año</t>
  </si>
  <si>
    <r>
      <t xml:space="preserve">Inconformidades atendidas </t>
    </r>
    <r>
      <rPr>
        <sz val="8"/>
        <rFont val="Arial"/>
        <family val="2"/>
      </rPr>
      <t>a/</t>
    </r>
  </si>
  <si>
    <t>Nacional de Arbitraje Médico</t>
  </si>
  <si>
    <t>Cuadro 5.32</t>
  </si>
  <si>
    <t>Inconformidades y dictámenes atendidos en la Comisión</t>
  </si>
  <si>
    <t>Se refiere a las recibidas durante el año.</t>
  </si>
  <si>
    <t>Servicios privados</t>
  </si>
  <si>
    <t>Asistencia social</t>
  </si>
  <si>
    <t>Seguridad social</t>
  </si>
  <si>
    <t>Tipo de institución</t>
  </si>
  <si>
    <t>de Arbitraje Médico por tipo de institución médica implicada</t>
  </si>
  <si>
    <t>Cuadro 5.33</t>
  </si>
  <si>
    <t xml:space="preserve">Inconformidades recibidas y concluidas en la Comisión Nacional </t>
  </si>
  <si>
    <t>Auxiliares de
diagnóstico y
tratamiento</t>
  </si>
  <si>
    <t>Relación
médico-paciente</t>
  </si>
  <si>
    <t>Gráfica 5.2</t>
  </si>
  <si>
    <t xml:space="preserve">Motivos de las inconformidades concluidas en la Comisión Nacional </t>
  </si>
  <si>
    <t>Cuadro 5.34</t>
  </si>
  <si>
    <t>La información que la Comisión Estatal de Arbitraje Médico ha integrado al Sistema de Atención de Quejas y Dictámenes, es adicional a la que integra la Comisión Nacional al mismo sistema y que se presenta en los cuadros anteriores.</t>
  </si>
  <si>
    <t>Quejas concluidas por modalidad</t>
  </si>
  <si>
    <t>Inconformidades concluidas por institución médica implicada</t>
  </si>
  <si>
    <t xml:space="preserve">Inconformidades concluidas por motivo </t>
  </si>
  <si>
    <t>Asuntos recibidos por tipo de servicio</t>
  </si>
  <si>
    <t>en la Comisión Estatal de Arbitraje Médico</t>
  </si>
  <si>
    <t xml:space="preserve">Principales características de los asuntos registrados </t>
  </si>
  <si>
    <t>Nacional</t>
  </si>
  <si>
    <t>Año</t>
  </si>
  <si>
    <t>Cuadro 5.35</t>
  </si>
  <si>
    <t>Indicadores seleccionados de salud nacionales y en el Estado</t>
  </si>
  <si>
    <t>Tasa de mortalidad por VIH/SIDA
(Por cada 100 mil habitantes)</t>
  </si>
  <si>
    <t>La distribución porcentual de la condición de afiliación a servicios de salud se calcula respecto de la población total.</t>
  </si>
  <si>
    <t>Comprende otras instituciones de salud públicas y privadas del país.</t>
  </si>
  <si>
    <t>según condición de afiliación a servicios de salud</t>
  </si>
  <si>
    <t>Población total por municipio y su distribución porcentual</t>
  </si>
  <si>
    <t>El porcentaje para cada institución de servicios de salud se obtuvo con respecto de la población afiliada. La suma de los porcentajes puede ser mayor a 100%, debido a las personas que están afiliadas en más de una institución de salud.</t>
  </si>
  <si>
    <t>Condición de afiliación a/
(Porcentaje)</t>
  </si>
  <si>
    <t xml:space="preserve">
d/</t>
  </si>
  <si>
    <t>Afiliada b/</t>
  </si>
  <si>
    <t>Al 31 de diciembre de 2016</t>
  </si>
  <si>
    <t>2015 y 2016</t>
  </si>
  <si>
    <t>2014, 2015 y 2016</t>
  </si>
  <si>
    <t>Pasantes c/</t>
  </si>
  <si>
    <t>Personal de servicios auxiliares de diagnóstico y tratamiento d/</t>
  </si>
  <si>
    <t>Otro personal e/</t>
  </si>
  <si>
    <t>Egresos
hospitalarios c/</t>
  </si>
  <si>
    <t>Defunciones 
hospitalarias d/</t>
  </si>
  <si>
    <t>l/</t>
  </si>
  <si>
    <t>BCG c/</t>
  </si>
  <si>
    <t>DPT d/</t>
  </si>
  <si>
    <t>Neumocócica conjugada e/</t>
  </si>
  <si>
    <t>Rotavirus g/</t>
  </si>
  <si>
    <t>SABIN h/</t>
  </si>
  <si>
    <t>SR i/</t>
  </si>
  <si>
    <t>SRP j/</t>
  </si>
  <si>
    <r>
      <t>Consultas y atenciones por grandes grupos de edad</t>
    </r>
    <r>
      <rPr>
        <sz val="8"/>
        <rFont val="Arial"/>
        <family val="2"/>
      </rPr>
      <t xml:space="preserve"> c/</t>
    </r>
  </si>
  <si>
    <t>Se refiere al registro de la muerte de pacientes, que al momento del deceso ocupaban una cama censable en el área de hospitalización de la institución; no se consideran como defunciones hospitalarias todas aquellas ocurridas antes del ingreso del paciente a dicha área.</t>
  </si>
  <si>
    <t xml:space="preserve">
c/</t>
  </si>
  <si>
    <t>Acajete</t>
  </si>
  <si>
    <t>Acatlán e/</t>
  </si>
  <si>
    <t>Acayucan</t>
  </si>
  <si>
    <t>Actopan</t>
  </si>
  <si>
    <t>Acula</t>
  </si>
  <si>
    <t>Acultzingo</t>
  </si>
  <si>
    <t>Agua Dulce</t>
  </si>
  <si>
    <t>Álamo Temapache</t>
  </si>
  <si>
    <t>Alpatláhuac</t>
  </si>
  <si>
    <t>Alto Lucero de
Gutiérrez Barrios</t>
  </si>
  <si>
    <t>Altotonga</t>
  </si>
  <si>
    <t>Alvarado</t>
  </si>
  <si>
    <t>Amatitlán</t>
  </si>
  <si>
    <t>Amatlán de los Reyes</t>
  </si>
  <si>
    <t>Ángel R. Cabada</t>
  </si>
  <si>
    <t>Apazapan e/</t>
  </si>
  <si>
    <t>Aquila e/</t>
  </si>
  <si>
    <t>Astacinga e/</t>
  </si>
  <si>
    <t>Atlahuilco</t>
  </si>
  <si>
    <t>Atoyac</t>
  </si>
  <si>
    <t>Atzacan</t>
  </si>
  <si>
    <t>Atzalan</t>
  </si>
  <si>
    <t>Ayahualulco</t>
  </si>
  <si>
    <t>Banderilla</t>
  </si>
  <si>
    <t>Benito Juárez</t>
  </si>
  <si>
    <t>Boca del Río</t>
  </si>
  <si>
    <t>Calcahualco e/</t>
  </si>
  <si>
    <t>Camarón de Tejeda</t>
  </si>
  <si>
    <t>Camerino Z. Mendoza</t>
  </si>
  <si>
    <t>Carlos A. Carrillo</t>
  </si>
  <si>
    <t>Carrillo Puerto</t>
  </si>
  <si>
    <t>Castillo de Teayo</t>
  </si>
  <si>
    <t>Catemaco</t>
  </si>
  <si>
    <t>Cazones de Herrera</t>
  </si>
  <si>
    <t>Cerro Azul</t>
  </si>
  <si>
    <t>Chacaltianguis</t>
  </si>
  <si>
    <t>Chalma</t>
  </si>
  <si>
    <t>Chiconamel</t>
  </si>
  <si>
    <t>Chiconquiaco</t>
  </si>
  <si>
    <t>Chicontepec</t>
  </si>
  <si>
    <t>Chinameca</t>
  </si>
  <si>
    <t>Chinampa de Gorostiza</t>
  </si>
  <si>
    <t>Chocamán</t>
  </si>
  <si>
    <t>Chontla</t>
  </si>
  <si>
    <t>Chumatlán e/</t>
  </si>
  <si>
    <t>Citlaltépetl</t>
  </si>
  <si>
    <t>Coacoatzintla</t>
  </si>
  <si>
    <t>Coahuitlán</t>
  </si>
  <si>
    <t>Coatepec</t>
  </si>
  <si>
    <t>Coatzacoalcos</t>
  </si>
  <si>
    <t>Coatzintla</t>
  </si>
  <si>
    <t>Coetzala e/</t>
  </si>
  <si>
    <t>Colipa</t>
  </si>
  <si>
    <t>Comapa</t>
  </si>
  <si>
    <t>Córdoba</t>
  </si>
  <si>
    <t>Cosamaloapan de Carpio</t>
  </si>
  <si>
    <t>Cosautlán de Carvajal</t>
  </si>
  <si>
    <t>Coscomatepec</t>
  </si>
  <si>
    <t>Cosoleacaque</t>
  </si>
  <si>
    <t>Cotaxtla</t>
  </si>
  <si>
    <t>Coxquihui</t>
  </si>
  <si>
    <t>Coyutla</t>
  </si>
  <si>
    <t>Cuichapa</t>
  </si>
  <si>
    <t>Cuitláhuac</t>
  </si>
  <si>
    <t>El Higo</t>
  </si>
  <si>
    <t>Emiliano Zapata</t>
  </si>
  <si>
    <t>Espinal</t>
  </si>
  <si>
    <t>Filomeno Mata</t>
  </si>
  <si>
    <t>Fortín</t>
  </si>
  <si>
    <t>Gutiérrez Zamora</t>
  </si>
  <si>
    <t>Hidalgotitlán</t>
  </si>
  <si>
    <t>Huatusco</t>
  </si>
  <si>
    <t>Huayacocotla</t>
  </si>
  <si>
    <t>Hueyapan de Ocampo</t>
  </si>
  <si>
    <t>Huiloapan de Cuauhtémoc</t>
  </si>
  <si>
    <t>Ignacio de la Llave</t>
  </si>
  <si>
    <t>Ilamatlán e/</t>
  </si>
  <si>
    <t>Isla</t>
  </si>
  <si>
    <t>Ixcatepec</t>
  </si>
  <si>
    <t>Ixhuacán de los Reyes</t>
  </si>
  <si>
    <t>Ixhuatlancillo</t>
  </si>
  <si>
    <t>Ixhuatlán del Café</t>
  </si>
  <si>
    <t>Ixhuatlán del Sureste</t>
  </si>
  <si>
    <t>Ixhuatlán de Madero</t>
  </si>
  <si>
    <t>Ixmatlahuacan</t>
  </si>
  <si>
    <t>Ixtaczoquitlán</t>
  </si>
  <si>
    <t>Jalacingo</t>
  </si>
  <si>
    <t>Jalcomulco</t>
  </si>
  <si>
    <t>Jáltipan</t>
  </si>
  <si>
    <t>Jamapa</t>
  </si>
  <si>
    <t>Jesús Carranza</t>
  </si>
  <si>
    <t>Jilotepec</t>
  </si>
  <si>
    <t>José Azueta</t>
  </si>
  <si>
    <t>Juan Rodríguez Clara</t>
  </si>
  <si>
    <t>Juchique de Ferrer</t>
  </si>
  <si>
    <t>La Antigua</t>
  </si>
  <si>
    <t>Landero y Coss e/</t>
  </si>
  <si>
    <t>La Perla</t>
  </si>
  <si>
    <t>Las Choapas</t>
  </si>
  <si>
    <t>Las Minas e/</t>
  </si>
  <si>
    <t>Las Vigas de Ramírez</t>
  </si>
  <si>
    <t>Lerdo de Tejada</t>
  </si>
  <si>
    <t>Los Reyes e/</t>
  </si>
  <si>
    <t>Magdalena e/</t>
  </si>
  <si>
    <t>Maltrata</t>
  </si>
  <si>
    <t>Manlio Fabio Altamirano</t>
  </si>
  <si>
    <t>Mariano Escobedo</t>
  </si>
  <si>
    <t>Martínez de la Torre</t>
  </si>
  <si>
    <t>Mecatlán e/</t>
  </si>
  <si>
    <t>Mecayapan e/</t>
  </si>
  <si>
    <t>Medellín de Bravo</t>
  </si>
  <si>
    <t>Miahuatlán e/</t>
  </si>
  <si>
    <t>Minatitlán</t>
  </si>
  <si>
    <t>Misantla</t>
  </si>
  <si>
    <t>Mixtla de Altamirano e/</t>
  </si>
  <si>
    <t>Moloacán</t>
  </si>
  <si>
    <t>Nanchital de Lázaro
Cárdenas del Río</t>
  </si>
  <si>
    <t>Naolinco</t>
  </si>
  <si>
    <t>Naranjal e/</t>
  </si>
  <si>
    <t>Naranjos Amatlán</t>
  </si>
  <si>
    <t>Nautla</t>
  </si>
  <si>
    <t>Nogales</t>
  </si>
  <si>
    <t>Oluta</t>
  </si>
  <si>
    <t>Omealca</t>
  </si>
  <si>
    <t>Orizaba</t>
  </si>
  <si>
    <t>Otatitlán</t>
  </si>
  <si>
    <t>Oteapan</t>
  </si>
  <si>
    <t>Ozuluama de Mascareñas</t>
  </si>
  <si>
    <t>Pajapan</t>
  </si>
  <si>
    <t>Pánuco</t>
  </si>
  <si>
    <t>Papantla</t>
  </si>
  <si>
    <t>Paso del Macho</t>
  </si>
  <si>
    <t>Paso de Ovejas</t>
  </si>
  <si>
    <t>Perote</t>
  </si>
  <si>
    <t>Platón Sánchez</t>
  </si>
  <si>
    <t>Playa Vicente</t>
  </si>
  <si>
    <t>Poza Rica de Hidalgo</t>
  </si>
  <si>
    <t>Pueblo Viejo</t>
  </si>
  <si>
    <t>Puente Nacional</t>
  </si>
  <si>
    <t>Rafael Delgado</t>
  </si>
  <si>
    <t>Rafael Lucio</t>
  </si>
  <si>
    <t>Río Blanco</t>
  </si>
  <si>
    <t>Saltabarranca</t>
  </si>
  <si>
    <t>San Andrés Tenejapan e/</t>
  </si>
  <si>
    <t>San Andrés Tuxtla</t>
  </si>
  <si>
    <t>San Juan Evangelista</t>
  </si>
  <si>
    <t>San Rafael</t>
  </si>
  <si>
    <t>Santiago Sochiapan</t>
  </si>
  <si>
    <t>Santiago Tuxtla</t>
  </si>
  <si>
    <t>Sayula de Alemán</t>
  </si>
  <si>
    <t>Sochiapa e/</t>
  </si>
  <si>
    <t>Soconusco</t>
  </si>
  <si>
    <t>Soledad Atzompa e/</t>
  </si>
  <si>
    <t>Soledad de Doblado</t>
  </si>
  <si>
    <t>Soteapan</t>
  </si>
  <si>
    <t>Tamalín</t>
  </si>
  <si>
    <t>Tamiahua</t>
  </si>
  <si>
    <t>Tampico Alto</t>
  </si>
  <si>
    <t>Tancoco</t>
  </si>
  <si>
    <t>Tantima</t>
  </si>
  <si>
    <t>Tantoyuca</t>
  </si>
  <si>
    <t>Tatahuicapan de Juárez</t>
  </si>
  <si>
    <t>Tatatila e/</t>
  </si>
  <si>
    <t>Tecolutla</t>
  </si>
  <si>
    <t>Tehuipango e/</t>
  </si>
  <si>
    <t>Tempoal</t>
  </si>
  <si>
    <t>Tenampa</t>
  </si>
  <si>
    <t>Tenochtitlán e/</t>
  </si>
  <si>
    <t>Teocelo</t>
  </si>
  <si>
    <t>Tepatlaxco</t>
  </si>
  <si>
    <t>Tepetlán</t>
  </si>
  <si>
    <t>Tepetzintla</t>
  </si>
  <si>
    <t>Tequila</t>
  </si>
  <si>
    <t>Texcatepec e/</t>
  </si>
  <si>
    <t>Texhuacán e/</t>
  </si>
  <si>
    <t>Texistepec</t>
  </si>
  <si>
    <t>Tezonapa</t>
  </si>
  <si>
    <t>Tierra Blanca</t>
  </si>
  <si>
    <t>Tihuatlán</t>
  </si>
  <si>
    <t>Tlachichilco</t>
  </si>
  <si>
    <t>Tlacojalpan</t>
  </si>
  <si>
    <t>Tlacolulan</t>
  </si>
  <si>
    <t>Tlacotalpan</t>
  </si>
  <si>
    <t>Tlacotepec de Mejía e/</t>
  </si>
  <si>
    <t>Tlalixcoyan</t>
  </si>
  <si>
    <t>Tlalnelhuayocan</t>
  </si>
  <si>
    <t>Tlaltetela</t>
  </si>
  <si>
    <t>Tlapacoyan</t>
  </si>
  <si>
    <t>Tlaquilpa</t>
  </si>
  <si>
    <t>Tlilapan e/</t>
  </si>
  <si>
    <t>Tomatlán</t>
  </si>
  <si>
    <t>Tonayán e/</t>
  </si>
  <si>
    <t>Totutla</t>
  </si>
  <si>
    <t>Tres Valles</t>
  </si>
  <si>
    <t>Tuxpan</t>
  </si>
  <si>
    <t>Tuxtilla e/</t>
  </si>
  <si>
    <t>Ursulo Galván</t>
  </si>
  <si>
    <t>Uxpanapa</t>
  </si>
  <si>
    <t>Vega de Alatorre</t>
  </si>
  <si>
    <t>Veracruz</t>
  </si>
  <si>
    <t>Villa Aldama</t>
  </si>
  <si>
    <t>Xalapa</t>
  </si>
  <si>
    <t>Xico</t>
  </si>
  <si>
    <t>Xoxocotla e/</t>
  </si>
  <si>
    <t>Yanga</t>
  </si>
  <si>
    <t>Yecuatla</t>
  </si>
  <si>
    <t>Zacualpan</t>
  </si>
  <si>
    <t>Zaragoza</t>
  </si>
  <si>
    <t>Zentla</t>
  </si>
  <si>
    <t>Zongolica</t>
  </si>
  <si>
    <t>Zontecomatlán de
López y Fuentes</t>
  </si>
  <si>
    <t>Zozocolco de Hidalgo</t>
  </si>
  <si>
    <t>No 
especifi-cado</t>
  </si>
  <si>
    <r>
      <t xml:space="preserve">La </t>
    </r>
    <r>
      <rPr>
        <i/>
        <sz val="8"/>
        <rFont val="Arial"/>
        <family val="2"/>
      </rPr>
      <t>Encuesta Intercensal 2015</t>
    </r>
    <r>
      <rPr>
        <sz val="8"/>
        <rFont val="Arial"/>
        <family val="2"/>
      </rPr>
      <t xml:space="preserve"> fue un levantamiento de derecho o </t>
    </r>
    <r>
      <rPr>
        <i/>
        <sz val="8"/>
        <rFont val="Arial"/>
        <family val="2"/>
      </rPr>
      <t>jure,</t>
    </r>
    <r>
      <rPr>
        <sz val="8"/>
        <rFont val="Arial"/>
        <family val="2"/>
      </rPr>
      <t xml:space="preserve"> lo que significa enumerar a la población en su lugar de residencia habitual. Las unidades de observación fueron las viviendas particulares habitadas y sus residentes habituales. El tamaño de muestra mínimo por municipio para obtener estimaciones con precisión y confianza adecuada fue de aproximadamente 1 300 viviendas particulares habitadas, por lo que se determinó censar a todos los municipios que en el 2010 contaban con igual o menor número de viviendas; también se censaron algunos municipios y localidades con población vulnerable, en atención a los requerimientos de información por parte de los usuarios, entre las poblaciones se encuentran principalmente: los 100 primeros municipios con población en extrema pobreza, municipios con rezago social muy alto, algunas localidades con población afromexicana, algunas localidades con población hablante de lengua indígena y en particular donde se habla alguna lengua indígena en riesgo de desaparecer.
El periodo de levantamiento de la información fue del 2 al 27 de marzo de 2015.
Los límites de confianza se calculan al 90 por ciento.</t>
    </r>
  </si>
  <si>
    <r>
      <rPr>
        <sz val="8"/>
        <color indexed="8"/>
        <rFont val="Arial"/>
        <family val="2"/>
      </rPr>
      <t xml:space="preserve">INEGI. Dirección General de Estadísticas Sociodemográficas. </t>
    </r>
    <r>
      <rPr>
        <i/>
        <sz val="8"/>
        <color indexed="8"/>
        <rFont val="Arial"/>
        <family val="2"/>
      </rPr>
      <t>Encuesta Intercensal 2015.</t>
    </r>
    <r>
      <rPr>
        <sz val="8"/>
        <color indexed="12"/>
        <rFont val="Arial"/>
        <family val="2"/>
      </rPr>
      <t xml:space="preserve"> </t>
    </r>
    <r>
      <rPr>
        <u/>
        <sz val="8"/>
        <color indexed="12"/>
        <rFont val="Arial"/>
        <family val="2"/>
      </rPr>
      <t>www.inegi.org.mx</t>
    </r>
    <r>
      <rPr>
        <sz val="8"/>
        <color indexed="8"/>
        <rFont val="Arial"/>
        <family val="2"/>
      </rPr>
      <t xml:space="preserve"> (17 de febrero de 2016).</t>
    </r>
  </si>
  <si>
    <t>Municipio censado.</t>
  </si>
  <si>
    <t>Apazapan</t>
  </si>
  <si>
    <t>Astacinga</t>
  </si>
  <si>
    <t>Calcahualco</t>
  </si>
  <si>
    <t>Chumatlán</t>
  </si>
  <si>
    <t>Coetzala</t>
  </si>
  <si>
    <t>Ilamatlán</t>
  </si>
  <si>
    <t>Las Minas</t>
  </si>
  <si>
    <t>Mecatlán</t>
  </si>
  <si>
    <t>Mecayapan</t>
  </si>
  <si>
    <t>Miahuatlán</t>
  </si>
  <si>
    <t>Mixtla de Altamirano</t>
  </si>
  <si>
    <t>Naranjal</t>
  </si>
  <si>
    <t>San Andrés Tenejapan</t>
  </si>
  <si>
    <t>Sochiapa</t>
  </si>
  <si>
    <t>Soledad Atzompa</t>
  </si>
  <si>
    <t>Tatatila</t>
  </si>
  <si>
    <t>Tehuipango</t>
  </si>
  <si>
    <t>Tenochtitlán</t>
  </si>
  <si>
    <t>Tlacotepec de Mejía</t>
  </si>
  <si>
    <t>Tonayán</t>
  </si>
  <si>
    <t>Xoxocotla</t>
  </si>
  <si>
    <t>En algunos municipios no existen casas de salud y sí personal de técnicas en salud, debido a que la atención se realiza en otros lugares.</t>
  </si>
  <si>
    <t>SS, Servicios de Salud de Veracruz. Dirección de Planeación y Desarrollo; Subdirección de Análisis e Integración de Información en Salud; Departamento de Bioestadística.</t>
  </si>
  <si>
    <t>Asesoría especializada</t>
  </si>
  <si>
    <t>Dictamen</t>
  </si>
  <si>
    <t>Orientación</t>
  </si>
  <si>
    <t>Queja</t>
  </si>
  <si>
    <r>
      <t xml:space="preserve">Asuntos concluidos por tipo de servicio </t>
    </r>
    <r>
      <rPr>
        <sz val="8"/>
        <rFont val="Arial"/>
        <family val="2"/>
      </rPr>
      <t>a/</t>
    </r>
  </si>
  <si>
    <t>Atención del embarazo, parto y puerperio</t>
  </si>
  <si>
    <t>Auxiliares de diagnóstico y tratamiento</t>
  </si>
  <si>
    <t>Deficiencias administrativas</t>
  </si>
  <si>
    <t>Relación médico-paciente</t>
  </si>
  <si>
    <t>Tratamiento médico</t>
  </si>
  <si>
    <t>Tratamiento quirúrgico</t>
  </si>
  <si>
    <t>Otro</t>
  </si>
  <si>
    <t>PEMEX</t>
  </si>
  <si>
    <t>Otras</t>
  </si>
  <si>
    <t>Servicio estatal de salud</t>
  </si>
  <si>
    <t>Conciliación</t>
  </si>
  <si>
    <t>Enviado a otra comisión de arbitraje médico</t>
  </si>
  <si>
    <t>Por emisión de laudo</t>
  </si>
  <si>
    <t>Incluye asuntos recibidos en años anteriores.</t>
  </si>
  <si>
    <t>Comisión de Arbitraje Médico del Estado de Veracruz.</t>
  </si>
  <si>
    <t>Se refiere a la persona que ha dejado de utilizar drogas por un tiempo no menor de un mes.</t>
  </si>
  <si>
    <t>Se refiere a la persona que no solo utiliza las drogas con frecuencia, sino que su vida gira en torno al consumo, lo que se hace evidente por los problemas en relación con su medio, por las consecuencias que la droga produce en su organismo y funciones mentales.</t>
  </si>
  <si>
    <t>Se refiere al consumidor que utiliza drogas con frecuencia, ya que ha desarrollado condición de dependencia de algún tipo, pero se desenvuelve en su medio familiar, laboral, escolar y social sin que dicho consumo le provoque conflictos.</t>
  </si>
  <si>
    <t>Se refiere a la persona que utiliza drogas en un contexto social, en donde el resto del grupo las consume. Sin embargo, no se siente interesado en repetir la experiencia fuera de ese medio, ni lo hace frecuentemente.</t>
  </si>
  <si>
    <t>Se refiere a la persona que en general ha probado drogas motivada por la curiosidad, pero que no se ha sentido impulsada a repetir la experiencia.</t>
  </si>
  <si>
    <t>Pacientes farmacodependientes atendidos en los Centros de Integración Juvenil</t>
  </si>
  <si>
    <r>
      <t>Inconformidades concluidas</t>
    </r>
    <r>
      <rPr>
        <sz val="8"/>
        <rFont val="Arial"/>
        <family val="2"/>
      </rPr>
      <t xml:space="preserve"> a/</t>
    </r>
  </si>
  <si>
    <t>Incluye inconformidades recibidas en años anteriores.</t>
  </si>
  <si>
    <t>R/</t>
  </si>
  <si>
    <t>Hospitales</t>
  </si>
  <si>
    <t>Deficiencias
administrtivas</t>
  </si>
  <si>
    <t>Accidentes
e incidentes</t>
  </si>
  <si>
    <t>ND</t>
  </si>
  <si>
    <t xml:space="preserve">Nota: </t>
  </si>
  <si>
    <t>Comprende: dosis de biológicos no posibles de identificar.</t>
  </si>
  <si>
    <t>Dosis de biológicos aplicadas</t>
  </si>
  <si>
    <t>El total excluye información que no está disponible.</t>
  </si>
  <si>
    <t>Acatlán</t>
  </si>
  <si>
    <t>Aquila</t>
  </si>
  <si>
    <t>Landero y Coss</t>
  </si>
  <si>
    <t>Los Reyes</t>
  </si>
  <si>
    <t>Magdalena</t>
  </si>
  <si>
    <t>Texcatepec</t>
  </si>
  <si>
    <t>Texhuacán</t>
  </si>
  <si>
    <t>Tlilapan</t>
  </si>
  <si>
    <t>Tuxtilla</t>
  </si>
  <si>
    <t>La información se desagrega por municipio de atención fue proporcionada por la SS debido que es la instancia a quién le corresponde. El total excluye la información no disponible.</t>
  </si>
  <si>
    <t>Se refiere al evento de salida del paciente del servicio de hospitalización que implica la desocupación de una cama censable. Incluye altas por curación, mejoría, traslado a otra unidad hospitalaria, defunción, alta voluntaria o fuga. Excluye movimientos entre diferentes servicios dentro del mismo hospital.</t>
  </si>
  <si>
    <t>Egresos hospitalarios a/</t>
  </si>
  <si>
    <t>Defunciones hospitalarias b/</t>
  </si>
  <si>
    <t>Infecciones respiratorias
agudas</t>
  </si>
  <si>
    <t>Infección de vías
urinarias</t>
  </si>
  <si>
    <t>Infecciones intestinales
por otros organismos
y las mal definidas</t>
  </si>
  <si>
    <t>Úlceras, gastritis
y duodenitis</t>
  </si>
  <si>
    <t>Gingivitis y enfermedades
periodontales</t>
  </si>
  <si>
    <t>Conjuntivitis</t>
  </si>
  <si>
    <t>Vulvovaginitis aguda</t>
  </si>
  <si>
    <t>Obesidad</t>
  </si>
  <si>
    <t>Otitis media aguda</t>
  </si>
  <si>
    <t>Hipertensión arterial</t>
  </si>
  <si>
    <t>Candidiasis urogenital</t>
  </si>
  <si>
    <t>Amebiasis intestinal</t>
  </si>
  <si>
    <t>Otras helmintiasis</t>
  </si>
  <si>
    <t>Escabiosis</t>
  </si>
  <si>
    <t>Asma y estado asmático</t>
  </si>
  <si>
    <t>Varicela</t>
  </si>
  <si>
    <t>Otras salmonelosis</t>
  </si>
  <si>
    <t>Insuficiencia venosa periférica</t>
  </si>
  <si>
    <t>Neumonías y bronconeumonías</t>
  </si>
  <si>
    <t>Se refiere a SS, Servicios de Salud de Veracruz.</t>
  </si>
  <si>
    <t>Resto de las
instituciones</t>
  </si>
  <si>
    <t>SEMAR</t>
  </si>
  <si>
    <t>IMSS-
PROSPERA</t>
  </si>
  <si>
    <t>salud por los veinte principales diagnósticos según principales instituciones</t>
  </si>
  <si>
    <r>
      <t xml:space="preserve">Diabetes </t>
    </r>
    <r>
      <rPr>
        <i/>
        <sz val="8"/>
        <color indexed="8"/>
        <rFont val="Arial"/>
        <family val="2"/>
      </rPr>
      <t>mellitus</t>
    </r>
    <r>
      <rPr>
        <sz val="8"/>
        <color indexed="8"/>
        <rFont val="Arial"/>
        <family val="2"/>
      </rPr>
      <t xml:space="preserve"> no 
insulinodependiente
(Tipo II)</t>
    </r>
  </si>
  <si>
    <t>Se refiere a DIF del Gobierno del Estado.</t>
  </si>
  <si>
    <t>S00-T98 Traumatismos, envenenamientos 
y algunas otras consecuencias 
de causas externas</t>
  </si>
  <si>
    <t>A00-B99 Ciertas enfermedades
infecciosas y parasitarias</t>
  </si>
  <si>
    <t>E00-E90 Enfermedades endocrinas,
nutricionales y metabólicas</t>
  </si>
  <si>
    <t>K00-K93 Enfermedades del sistema
digestivo</t>
  </si>
  <si>
    <t>Salas o gabinetes
de radiología</t>
  </si>
  <si>
    <t>Unidades de imagen
de resonancia
magnética</t>
  </si>
  <si>
    <t>Atención de parto y puerperio</t>
  </si>
  <si>
    <t>de Arbitraje Médico por motivo</t>
  </si>
  <si>
    <r>
      <t xml:space="preserve">INEGI. </t>
    </r>
    <r>
      <rPr>
        <i/>
        <sz val="8"/>
        <color indexed="8"/>
        <rFont val="Arial"/>
        <family val="2"/>
      </rPr>
      <t>Catálogo Nacional de Indicadores.</t>
    </r>
    <r>
      <rPr>
        <sz val="8"/>
        <color indexed="8"/>
        <rFont val="Arial"/>
        <family val="2"/>
      </rPr>
      <t xml:space="preserve"> </t>
    </r>
    <r>
      <rPr>
        <u/>
        <sz val="8"/>
        <color indexed="12"/>
        <rFont val="Arial"/>
        <family val="2"/>
      </rPr>
      <t>www.snieg.mx</t>
    </r>
    <r>
      <rPr>
        <sz val="8"/>
        <color indexed="8"/>
        <rFont val="Arial"/>
        <family val="2"/>
      </rPr>
      <t xml:space="preserve"> (19 de julio de 2017).</t>
    </r>
  </si>
  <si>
    <t>Razón de médicos en instituciones
públicas de salud en contacto con el
paciente por cada mil habitantes</t>
  </si>
  <si>
    <t>Proporción de niños de un año de
edad con esquema básico completo
de vacunación
(Porcentaje)</t>
  </si>
  <si>
    <t>Tasa de mortalidad en niños menores
de 5 años por enfermedades
diarreicas
(Defunciones por cada 100 mil
menores de 5 años)</t>
  </si>
  <si>
    <t>Tasa de mortalidad en niños menores de 5 años por
enfermedades respiratorias agudas
(Defunciones por cada 100 mil menores de 5 años)</t>
  </si>
  <si>
    <t>P/</t>
  </si>
  <si>
    <r>
      <rPr>
        <sz val="8"/>
        <color indexed="8"/>
        <rFont val="Arial"/>
        <family val="2"/>
      </rPr>
      <t xml:space="preserve">SSA. Dirección General de Epidemiología; </t>
    </r>
    <r>
      <rPr>
        <i/>
        <sz val="8"/>
        <color indexed="8"/>
        <rFont val="Arial"/>
        <family val="2"/>
      </rPr>
      <t>Anuarios de Morbilidad.</t>
    </r>
    <r>
      <rPr>
        <sz val="8"/>
        <color indexed="8"/>
        <rFont val="Arial"/>
        <family val="2"/>
      </rPr>
      <t xml:space="preserve"> </t>
    </r>
    <r>
      <rPr>
        <u/>
        <sz val="8"/>
        <color indexed="12"/>
        <rFont val="Arial"/>
        <family val="2"/>
      </rPr>
      <t>www.gob.mx/salud</t>
    </r>
    <r>
      <rPr>
        <sz val="8"/>
        <color indexed="8"/>
        <rFont val="Arial"/>
        <family val="2"/>
      </rPr>
      <t xml:space="preserve"> (8 de agosto de 2017).</t>
    </r>
  </si>
  <si>
    <t>Régimen Veracruzano de Protección Social en Salud. Dirección General.</t>
  </si>
  <si>
    <t>Serie anual de 2003 a 2015</t>
  </si>
  <si>
    <t>La información corresponde a todas aquellas consultas otorgadas tanto en las unidades médicas de las instituciones, como en el domicilio del paciente. En todos los casos, se considera la primera consulta y las subsecuentes.</t>
  </si>
  <si>
    <r>
      <t xml:space="preserve">La denominación de los diagnósticos corresponde a los capítulos establecidos en la lista de tabulación para la morbilidad de la </t>
    </r>
    <r>
      <rPr>
        <i/>
        <sz val="8"/>
        <rFont val="Arial"/>
        <family val="2"/>
      </rPr>
      <t xml:space="preserve">Clasificación Internacional de Enfermedades </t>
    </r>
    <r>
      <rPr>
        <sz val="8"/>
        <rFont val="Arial"/>
        <family val="2"/>
      </rPr>
      <t>en su 10a. revisión.</t>
    </r>
  </si>
  <si>
    <r>
      <t xml:space="preserve">La denominación de las causas de muerte corresponde a los capítulos establecidos en la lista de tabulación para la mortalidad de la </t>
    </r>
    <r>
      <rPr>
        <i/>
        <sz val="8"/>
        <rFont val="Arial"/>
        <family val="2"/>
      </rPr>
      <t xml:space="preserve">Clasificación Internacional de Enfermedades </t>
    </r>
    <r>
      <rPr>
        <sz val="8"/>
        <rFont val="Arial"/>
        <family val="2"/>
      </rPr>
      <t>en su 10a. revisión.</t>
    </r>
  </si>
  <si>
    <t>No especificado</t>
  </si>
  <si>
    <t>Incluye la información del Hospital Naval de Tuxpan.</t>
  </si>
  <si>
    <t>IMSS, Dirección Regional Sur. Delegación Regional Veracruz Sur. Jefatura Delegacional de Prestaciones Médicas; Coordinación de Información y Análisis Estratégico.</t>
  </si>
  <si>
    <t>IMSS, Delegación Regional Tamaulipas. Coordinación de Análisis Estratégico.</t>
  </si>
  <si>
    <t>ISSSTE, Delegación en el Estado. Subdelegación Médica; Departamento de Programación y Desarrollo; Oficina de Bioestadística.</t>
  </si>
  <si>
    <t>PEMEX. Dirección Corporativa de Finanzas; Gerencia de Integración de Información Institucional.</t>
  </si>
  <si>
    <t>SEDENA, 19/a Zona Militar. Hospital Militar Regional.</t>
  </si>
  <si>
    <t>SEDENA, 26/a Zona Militar. Hospital Militar La Boticaria.</t>
  </si>
  <si>
    <t>SEMAR, 1/a Región Naval. Armada de México.</t>
  </si>
  <si>
    <t>La población usuaria se refiere al segmento de la población derechohabiente y potencial que hace uso de los servicios institucionales de atención médica, al menos una vez durante el año de referencia. Los totales excluyen información que no está disponible.</t>
  </si>
  <si>
    <t>Se refiere a SS, Servicios de Salud de Veracruz.
El decremento en la población usuaria con respecto a la edición anterior, se debe a la falta de registros administrativos de diferentes municipios de la entidad, en las oficinas centrales de la SS.</t>
  </si>
  <si>
    <t>Se refiere a la Universidad Veracruzana. En las ediciones anteriores  se venía reportando el Hospital Escuela de Ginecología y Obstetricia de la UV, este dejo de funcionar a partir del 10 de junio de 2014; actualmente esta institución presta servicio a su población derechohabiente y usuaria, en los diferentes módulos de consulta, así como en la Clínica Universitaria de Salud Reproductiva y Sexual en donde también se brinda atención al público en general.</t>
  </si>
  <si>
    <t>El decremento que se presenta con respecto a la edición anterior es debido a un error de origen en el año 2014.</t>
  </si>
  <si>
    <t>IMSS, Dirección Regional Sur. Delegación Regional Veracruz Norte. Jefatura de Servicios de Finanzas; Departamento de Presupuesto, Contabilidad y Erogaciones; Oficina de Presupuesto e Información Directiva.</t>
  </si>
  <si>
    <t>SS, Servicios de Salud de Veracruz. Dirección de Planeación y Desarrollo; Subdirección de Innovación e Información en Salud; Departamento de Bioestadística.</t>
  </si>
  <si>
    <t>Universidad Veracruzana. Dirección de Planeación Institucional.</t>
  </si>
  <si>
    <t>Comprende: químicos, biólogos, farmacobiólogos, nutriólogos, psicólogos, ingenieros biomédicos y otros. Personal técnico: en odontología, electromédicos, laboratorio, en atención primaria, rehabilitación física, anestesiología, radiología, dietista (incluye nutricionistas), histopatología, citotecnología y banco de sangre.</t>
  </si>
  <si>
    <t>Comprende: personal de archivo, intendencia, de servicios generales y de vigilancia.</t>
  </si>
  <si>
    <t>IMSS, Unidad Médica de Alta Especialidad Veracruz.</t>
  </si>
  <si>
    <t xml:space="preserve">Se refiere al personal médico registrado en nómina, sin que necesariamente proporcionen servicios médicos en el municipio asignado. </t>
  </si>
  <si>
    <t>Nanchital de Lázaro Cárdenas del Río</t>
  </si>
  <si>
    <t>Incluye módulos urbanos.</t>
  </si>
  <si>
    <t>Incluye unidades móviles y caravanas de la salud.</t>
  </si>
  <si>
    <t>Se refiere a puesto de fábrica y es atendido por personal paramédico.</t>
  </si>
  <si>
    <t>Información presentada en la edición anterior en el municipio de Sochiapa.</t>
  </si>
  <si>
    <t>Esta unidad es atendida por personal médico pasante.</t>
  </si>
  <si>
    <t>Comprende laboratorios de análisis clínicos y de anatomía patológica.</t>
  </si>
  <si>
    <t>Se refiere al registro de la muerte de pacientes, que al momento del deceso ocupaban una cama censable en el área de hospitalización de la institución; no se consideran como defunciones hospitalarias todas aquéllas ocurridas antes del ingreso del paciente a dicha área.</t>
  </si>
  <si>
    <t>Excluye la información del IMSS-PROSPERA Sur.</t>
  </si>
  <si>
    <t>Las consultas especializadas comprenden: cardiología, cirugía, de medicina interna, endocrinología, gineco-obstetricia, oftalmología, ortopedia, pediátricas, traumatología y de otras especialidades, y las de urgencia comprenden consultas y atenciones.
Los totales excluyen información que no está disponible.</t>
  </si>
  <si>
    <t>Se refiere a SS, Servicios de Salud de Veracruz. Los decrementos presentados con respecto al año anterior, es debido a la ausencia del reporte de registros administrativos, así como, al ajuste de metas por parte de la fuente.</t>
  </si>
  <si>
    <t>En la edición anterior se colocó información en este municipio, cuando la localidad correspondía al municipio de Naranjos Amatlán.</t>
  </si>
  <si>
    <t>No se cuenta con la cifra de consultas externas generales y no presta atención de urgencias y odontólogica.</t>
  </si>
  <si>
    <t>En la edición anterior, la información se puso en el municipio de Amatlán de los Reyes.</t>
  </si>
  <si>
    <t>En la edición anterior, la información se colocó en el municipio de Sochiapa.</t>
  </si>
  <si>
    <t xml:space="preserve">Análisis clínicos </t>
  </si>
  <si>
    <t>Otros b/</t>
  </si>
  <si>
    <t>Comprende: audiometría, banco de sangre, cardiogramas, colposcopias, encefalogramas, endoscopía gástrica, espirometría, estudios contrastados, fluorangiografía, holter y otros.</t>
  </si>
  <si>
    <t xml:space="preserve">Estudios realizados y personas atendidas en los servicios auxiliares </t>
  </si>
  <si>
    <t xml:space="preserve">Sesiones practicadas y personas atendidas en los servicios auxiliares </t>
  </si>
  <si>
    <t xml:space="preserve">Antiinfluenza </t>
  </si>
  <si>
    <t>Antirrábica humana</t>
  </si>
  <si>
    <t>Antivaricela</t>
  </si>
  <si>
    <t>Toxoide tetánico diftérico</t>
  </si>
  <si>
    <t>VPH k/</t>
  </si>
  <si>
    <t>Otros l/</t>
  </si>
  <si>
    <t>Pentavalente acelular (DPaT
+ VPI + HiB) f/</t>
  </si>
  <si>
    <t>por principales biológicos según institución</t>
  </si>
  <si>
    <t>La información corresponde tanto a las fases permanentes como a las campañas intensivas de vacunación.</t>
  </si>
  <si>
    <t>Previene el virus del papiloma humano.</t>
  </si>
  <si>
    <t>Comprende: antineumococcica pediátrica, antialacrán, tifoídica y varicela.</t>
  </si>
  <si>
    <r>
      <t>Consultas y atenciones 
por tipo de consulta</t>
    </r>
    <r>
      <rPr>
        <sz val="8"/>
        <rFont val="Arial"/>
        <family val="2"/>
      </rPr>
      <t xml:space="preserve"> c/</t>
    </r>
  </si>
  <si>
    <t>Inyectable e/</t>
  </si>
  <si>
    <t>Otros f/</t>
  </si>
  <si>
    <t>Otros g/</t>
  </si>
  <si>
    <r>
      <t>Usuarios activos</t>
    </r>
    <r>
      <rPr>
        <sz val="8"/>
        <rFont val="Arial"/>
        <family val="2"/>
      </rPr>
      <t xml:space="preserve"> h/</t>
    </r>
  </si>
  <si>
    <t>Los totales excluyen información que no está disponible.</t>
  </si>
  <si>
    <t>Comprende mensual y bimestral.</t>
  </si>
  <si>
    <t>Comprende: histerectomías, hormonales orales, anticonceptivos de emergencia, diu, parche anticonceptivo e implante subdérmico.</t>
  </si>
  <si>
    <t>Comprende: histerectomías, hormonales orales, anticonceptivos de emergencia, parche anticonceptivo y otros.</t>
  </si>
  <si>
    <t>IMSS, Delegación Regional Tamaulipas. Jefatura Delegacional de Planeación y Finanzas; Departamento de Presupuesto, Contabilidad y Erogaciones.</t>
  </si>
  <si>
    <t xml:space="preserve">ISSSTE, Delegación en el Estado. Subdelegación Médica; Departamento de Programación y Desarrollo; Oficina de Bioestadística. </t>
  </si>
  <si>
    <t>La información corresponde a las siguientes instituciones: IMSS, ISSSTE, PEMEX, SEDENA, SEMAR, IMSS-PROSPERA y SSA.</t>
  </si>
  <si>
    <r>
      <t xml:space="preserve">La denominación de las causas de muerte corresponde a los capítulos establecidos en la lista de tabulación para la mortalidad de la </t>
    </r>
    <r>
      <rPr>
        <i/>
        <sz val="8"/>
        <rFont val="Arial"/>
        <family val="2"/>
      </rPr>
      <t xml:space="preserve">Clasificación Internacional de Enfermedades </t>
    </r>
    <r>
      <rPr>
        <sz val="8"/>
        <rFont val="Arial"/>
        <family val="2"/>
      </rPr>
      <t>en su 10a. revisión.</t>
    </r>
  </si>
  <si>
    <t>Al 31 de diciembre de 2015</t>
  </si>
  <si>
    <t>La población derechohabiente se refiere al conjunto de personas que por ley tienen derecho a recibir prestaciones en especie o en dinero por parte de las instituciones de seguridad social. Este grupo comprende a los asegurados directos o cotizantes, pensionados y a los familiares o beneficiarios de ambos.
Para las Instituciones del IMSS e ISSSTE la información se presenta por municipio de atención y para las instituciones PEMEX, SEDENA y SEMAR se presenta por centro de trabajo.
Los totales excluyen información que no esta disponible.</t>
  </si>
  <si>
    <t>Las unidades médicas de hospitalización general y especializada proporcionan a la vez servicio de consulta externa.
Los totales excluyen información que no está disponible.</t>
  </si>
  <si>
    <t>Terapia ocupacional</t>
  </si>
  <si>
    <t>Terapia psicológica</t>
  </si>
  <si>
    <t>Comprende: anestesia, hemoterapia, láser y sesiones de cámara hiperbarica.</t>
  </si>
  <si>
    <t>El personal médico comprende: generales, especialistas, odontólogos, residentes, pasantes y en otras labores.
Los totales excluyen información que no está disponible.</t>
  </si>
  <si>
    <t>IMSS, Dirección Regional Sur. Delegación Regional Veracruz Norte. Dirección de Incorporación y Recaudación.</t>
  </si>
  <si>
    <t xml:space="preserve">de las ciudades de Poza Rica de Hidaldo y Xalapa-Enríquez por sexo </t>
  </si>
  <si>
    <t>y grupo de edad según grado de dependencia</t>
  </si>
  <si>
    <t>Centro de Integración Juvenil, AC de Poza Rica de Hidalgo.</t>
  </si>
  <si>
    <t>Centro de Integración Juvenil, AC de Xalapa-Enríquez.</t>
  </si>
  <si>
    <t>5. Salud</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</si>
  <si>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</si>
  <si>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</si>
  <si>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</si>
  <si>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</si>
  <si>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</si>
  <si>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</si>
  <si>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</si>
  <si>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</si>
  <si>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</si>
  <si>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</si>
  <si>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</si>
  <si>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</si>
  <si>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</si>
  <si>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</si>
  <si>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</si>
  <si>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</si>
  <si>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</si>
  <si>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</si>
  <si>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</si>
  <si>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</si>
  <si>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</si>
  <si>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</si>
  <si>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</si>
  <si>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</si>
  <si>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</si>
  <si>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</si>
  <si>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</si>
  <si>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</si>
  <si>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</si>
  <si>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</si>
  <si>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</si>
  <si>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</si>
  <si>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</si>
  <si>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Motivos de las inconformidades concluidas en la Comisión Nacional</t>
  </si>
  <si>
    <t>5.34</t>
  </si>
  <si>
    <t>5.35</t>
  </si>
  <si>
    <t>Laboratorios c/</t>
  </si>
  <si>
    <t>según condición de afiliación a servicios de salud.</t>
  </si>
  <si>
    <t>Información al cierre del 15 de marzo de 2015.</t>
  </si>
  <si>
    <t>Seguro Popular o para una Nueva Generación c/</t>
  </si>
  <si>
    <t>Otra institución d/</t>
  </si>
  <si>
    <t>Información al cierre del 31 de diciembre de 2015</t>
  </si>
  <si>
    <t>IMSS a/</t>
  </si>
  <si>
    <t>SSA a/</t>
  </si>
  <si>
    <t>UV b/</t>
  </si>
  <si>
    <t>SEMAR b/</t>
  </si>
  <si>
    <t>PEMEX c/</t>
  </si>
  <si>
    <t>Técnicas en salud a/</t>
  </si>
  <si>
    <t>Funcional c/</t>
  </si>
  <si>
    <t>Disfuncional d/</t>
  </si>
  <si>
    <t>DIF b/</t>
  </si>
  <si>
    <t>Consultas externas otorgadas b/</t>
  </si>
  <si>
    <t>Inconformidades recibidas a/</t>
  </si>
  <si>
    <t>Inconformidades concluidas b/</t>
  </si>
  <si>
    <t xml:space="preserve">Experimentador a/
</t>
  </si>
  <si>
    <t xml:space="preserve">Usuario social
u ocasional b/
</t>
  </si>
  <si>
    <t>En  
remisión e/</t>
  </si>
  <si>
    <t>En la edición anterior se puso información en este municipio, cuando pertenecía al municipio de Santiago Sochiapan.</t>
  </si>
  <si>
    <t>Instituciónprivada</t>
  </si>
  <si>
    <t>por municipio según institución.</t>
  </si>
  <si>
    <t>Información al cierre del 31 de diciembre de 2015.</t>
  </si>
  <si>
    <t>según institución.</t>
  </si>
  <si>
    <t>público de salud por municipio de atención al usuario según institución.</t>
  </si>
  <si>
    <t>por tipo de personal según institución.</t>
  </si>
  <si>
    <t>por municipio y nivel de operación según institución.</t>
  </si>
  <si>
    <t>Casas y técnicas en salud coordinadas por la SSA por municipio.</t>
  </si>
  <si>
    <t>Información al cierre del 31 de diciembre de 2016.</t>
  </si>
  <si>
    <t>de las instituciones del sector público de salud según institución.</t>
  </si>
  <si>
    <t>por municipio de atención al paciente y tipo de consulta según institución.</t>
  </si>
  <si>
    <t>por principales tipos de estudio según institución.</t>
  </si>
  <si>
    <t>por principales tipos de tratamiento según institución.</t>
  </si>
  <si>
    <t>por principales biológicos según institución.</t>
  </si>
  <si>
    <t>en las instituciones del sector público de salud según institución.</t>
  </si>
  <si>
    <t>y grupo de edad según grado de dependencia.</t>
  </si>
  <si>
    <t>salud por los veinte principales diagnósticos según principales instituciones.</t>
  </si>
  <si>
    <t>por grupo de diagnósticos de egreso según institución.</t>
  </si>
  <si>
    <t>por grupo de diagnósticos de egreso según sexo.</t>
  </si>
  <si>
    <t>público de salud por grupo de causas de muerte según institución.</t>
  </si>
  <si>
    <t>público de salud por grupo de causas de muerte según sexo.</t>
  </si>
  <si>
    <t>de hospitalización por número de camas censables.</t>
  </si>
  <si>
    <t>Información al cierre de 2015 y 2016.</t>
  </si>
  <si>
    <t>según número de camas censables.</t>
  </si>
  <si>
    <t>de personal según número de camas censables.</t>
  </si>
  <si>
    <t>de hospitalización según número de camas censables.</t>
  </si>
  <si>
    <t>por principales tipos de examen según número de camas censables.</t>
  </si>
  <si>
    <t>por principales tipos de tratamiento según número de camas censables.</t>
  </si>
  <si>
    <t>grupos de diagnósticos de egreso según sexo.</t>
  </si>
  <si>
    <t>Principales servicios otorgados por la SSA en el Seguro Popular.</t>
  </si>
  <si>
    <t>en el Seguro Popular por municipio.</t>
  </si>
  <si>
    <t>en la Comisión Nacional de Arbitraje Médico.</t>
  </si>
  <si>
    <t>Nacional de Arbitraje Médico.</t>
  </si>
  <si>
    <t>Información al cierre de 2014, 2015 y 2016.</t>
  </si>
  <si>
    <t>de Arbitraje Médico por tipo de institución médica implicada.</t>
  </si>
  <si>
    <t>de Arbitraje Médico por motivo.</t>
  </si>
  <si>
    <t>en la Comisión Estatal de Arbitraje Médico.</t>
  </si>
  <si>
    <t>Indicadores seleccionados de salud nacionales y en el Estado.</t>
  </si>
  <si>
    <t>Serie anual de 2003 a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</si>
</sst>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6" formatCode="##,##0"/>
    <numFmt numFmtId="167" formatCode="##,##0.00"/>
    <numFmt numFmtId="168" formatCode="#,###"/>
    <numFmt numFmtId="173" formatCode="###\ ###\ ##0.0"/>
    <numFmt numFmtId="174" formatCode="###\ ###\ ##0"/>
  </numFmts>
  <fonts count="39" x14ac:knownFonts="1">
    <font>
      <sz val="8"/>
      <name val="Arial"/>
      <family val="2"/>
    </font>
    <font>
      <sz val="8"/>
      <name val="Arial"/>
      <family val="2"/>
    </font>
    <font>
      <u/>
      <sz val="8"/>
      <color indexed="12"/>
      <name val="Arial"/>
      <family val="2"/>
    </font>
    <font>
      <b/>
      <sz val="10"/>
      <name val="Arial"/>
      <family val="2"/>
    </font>
    <font>
      <b/>
      <sz val="8"/>
      <name val="Arial"/>
      <family val="2"/>
    </font>
    <font>
      <b/>
      <sz val="7"/>
      <name val="Arial"/>
      <family val="2"/>
    </font>
    <font>
      <i/>
      <sz val="8"/>
      <name val="Arial"/>
      <family val="2"/>
    </font>
    <font>
      <sz val="8"/>
      <color indexed="8"/>
      <name val="Arial"/>
      <family val="2"/>
    </font>
    <font>
      <b/>
      <sz val="9"/>
      <name val="Arial"/>
      <family val="2"/>
    </font>
    <font>
      <sz val="7"/>
      <name val="Arial"/>
      <family val="2"/>
    </font>
    <font>
      <i/>
      <sz val="8"/>
      <color indexed="8"/>
      <name val="Arial"/>
      <family val="2"/>
    </font>
    <font>
      <sz val="9"/>
      <name val="Arial"/>
      <family val="2"/>
    </font>
    <font>
      <sz val="10"/>
      <name val="Arial"/>
      <family val="2"/>
    </font>
    <font>
      <sz val="8"/>
      <color indexed="8"/>
      <name val="Arial"/>
      <family val="2"/>
    </font>
    <font>
      <sz val="8"/>
      <color indexed="12"/>
      <name val="Arial"/>
      <family val="2"/>
    </font>
    <font>
      <i/>
      <sz val="8"/>
      <color indexed="8"/>
      <name val="Arial"/>
      <family val="2"/>
    </font>
    <font>
      <sz val="10"/>
      <color indexed="8"/>
      <name val="Arial"/>
      <family val="2"/>
    </font>
    <font>
      <sz val="8.0500000000000007"/>
      <color indexed="8"/>
      <name val="Arial"/>
      <family val="2"/>
    </font>
    <font>
      <sz val="8.0500000000000007"/>
      <color indexed="8"/>
      <name val="Arial"/>
      <family val="2"/>
    </font>
    <font>
      <sz val="7"/>
      <color indexed="22"/>
      <name val="Arial"/>
      <family val="2"/>
    </font>
    <font>
      <sz val="8"/>
      <color indexed="22"/>
      <name val="Arial"/>
      <family val="2"/>
    </font>
    <font>
      <u/>
      <sz val="10"/>
      <color indexed="22"/>
      <name val="Arial"/>
      <family val="2"/>
    </font>
    <font>
      <b/>
      <sz val="8"/>
      <color indexed="22"/>
      <name val="Arial"/>
      <family val="2"/>
    </font>
    <font>
      <u/>
      <sz val="8"/>
      <color indexed="22"/>
      <name val="Arial"/>
      <family val="2"/>
    </font>
    <font>
      <sz val="8"/>
      <color indexed="26"/>
      <name val="Arial"/>
      <family val="2"/>
    </font>
    <font>
      <sz val="10"/>
      <color indexed="22"/>
      <name val="Arial"/>
      <family val="2"/>
    </font>
    <font>
      <b/>
      <sz val="12"/>
      <name val="Arial"/>
      <family val="2"/>
    </font>
    <font>
      <u/>
      <sz val="10"/>
      <color indexed="12"/>
      <name val="Arial"/>
      <family val="2"/>
    </font>
    <font>
      <sz val="7.5"/>
      <name val="Arial"/>
      <family val="2"/>
    </font>
    <font>
      <u/>
      <sz val="8"/>
      <name val="Arial"/>
      <family val="2"/>
    </font>
    <font>
      <sz val="8"/>
      <color rgb="FFFF0000"/>
      <name val="Arial"/>
      <family val="2"/>
    </font>
    <font>
      <b/>
      <sz val="8"/>
      <color rgb="FF000000"/>
      <name val="Arial"/>
      <family val="2"/>
    </font>
    <font>
      <sz val="8"/>
      <color rgb="FF000000"/>
      <name val="Arial"/>
      <family val="2"/>
    </font>
    <font>
      <sz val="8"/>
      <color rgb="FF1F497D"/>
      <name val="Arial"/>
      <family val="2"/>
    </font>
    <font>
      <sz val="8"/>
      <color theme="1"/>
      <name val="Arial"/>
      <family val="2"/>
    </font>
    <font>
      <sz val="8"/>
      <color theme="0"/>
      <name val="Arial"/>
      <family val="2"/>
    </font>
    <font>
      <sz val="7"/>
      <color theme="0"/>
      <name val="Arial"/>
      <family val="2"/>
    </font>
    <font>
      <sz val="10"/>
      <color rgb="FF010000"/>
      <name val="Arial"/>
      <family val="2"/>
    </font>
    <font>
      <sz val="7.5"/>
      <color theme="1"/>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top/>
      <bottom style="medium">
        <color indexed="64"/>
      </bottom>
      <diagonal/>
    </border>
  </borders>
  <cellStyleXfs count="13">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6" fillId="0" borderId="0"/>
    <xf numFmtId="0" fontId="9" fillId="0" borderId="0" applyNumberFormat="0" applyFill="0" applyBorder="0" applyProtection="0">
      <alignment vertical="top"/>
      <protection locked="0"/>
    </xf>
    <xf numFmtId="0" fontId="9" fillId="0" borderId="0">
      <alignment horizontal="left" wrapText="1" indent="2"/>
    </xf>
    <xf numFmtId="0" fontId="9" fillId="0" borderId="0">
      <alignment horizontal="left" wrapText="1" indent="4"/>
    </xf>
  </cellStyleXfs>
  <cellXfs count="517">
    <xf numFmtId="0" fontId="0" fillId="0" borderId="0" xfId="0"/>
    <xf numFmtId="0" fontId="0" fillId="0" borderId="0" xfId="0" applyBorder="1"/>
    <xf numFmtId="0" fontId="3" fillId="0" borderId="0" xfId="0" applyFont="1" applyAlignment="1">
      <alignment vertical="center"/>
    </xf>
    <xf numFmtId="0" fontId="0" fillId="0" borderId="0" xfId="0" applyFont="1" applyAlignment="1">
      <alignment horizontal="right"/>
    </xf>
    <xf numFmtId="0" fontId="3" fillId="0" borderId="0" xfId="0" applyFont="1" applyAlignment="1">
      <alignment horizontal="left" vertical="center"/>
    </xf>
    <xf numFmtId="0" fontId="0" fillId="0" borderId="1" xfId="0" applyBorder="1"/>
    <xf numFmtId="0" fontId="0" fillId="0" borderId="0" xfId="0" applyAlignment="1">
      <alignment horizontal="right"/>
    </xf>
    <xf numFmtId="0" fontId="0" fillId="0" borderId="0" xfId="0" applyBorder="1" applyAlignment="1">
      <alignment horizontal="left"/>
    </xf>
    <xf numFmtId="0" fontId="0" fillId="0" borderId="0" xfId="0" applyAlignment="1">
      <alignment horizontal="right" vertical="top" wrapText="1"/>
    </xf>
    <xf numFmtId="0" fontId="1" fillId="0" borderId="0" xfId="0" applyFont="1" applyAlignment="1">
      <alignment horizontal="right" vertical="top" wrapText="1"/>
    </xf>
    <xf numFmtId="0" fontId="0" fillId="0" borderId="0" xfId="0" applyFont="1" applyAlignment="1">
      <alignment horizontal="right" vertical="top" wrapText="1"/>
    </xf>
    <xf numFmtId="0" fontId="0" fillId="0" borderId="1" xfId="0" applyBorder="1" applyAlignment="1">
      <alignment horizontal="right"/>
    </xf>
    <xf numFmtId="0" fontId="0" fillId="0" borderId="0" xfId="0" applyAlignment="1"/>
    <xf numFmtId="0" fontId="1" fillId="0" borderId="0" xfId="0" applyFont="1" applyAlignment="1"/>
    <xf numFmtId="0" fontId="0" fillId="0" borderId="0" xfId="0" applyAlignment="1">
      <alignment horizontal="left" vertical="center"/>
    </xf>
    <xf numFmtId="0" fontId="3" fillId="0" borderId="0" xfId="0" applyFont="1" applyAlignment="1">
      <alignment horizontal="left"/>
    </xf>
    <xf numFmtId="0" fontId="4" fillId="0" borderId="0" xfId="0" applyFont="1" applyAlignment="1">
      <alignment horizontal="right" vertical="top" wrapText="1"/>
    </xf>
    <xf numFmtId="0" fontId="0" fillId="0" borderId="0" xfId="0" applyBorder="1" applyAlignment="1">
      <alignment horizontal="center" vertical="center"/>
    </xf>
    <xf numFmtId="0" fontId="0" fillId="0" borderId="0" xfId="0" applyBorder="1" applyAlignment="1">
      <alignment horizontal="left" vertical="center"/>
    </xf>
    <xf numFmtId="0" fontId="1" fillId="0" borderId="0" xfId="6"/>
    <xf numFmtId="0" fontId="1" fillId="0" borderId="0" xfId="6" applyBorder="1"/>
    <xf numFmtId="0" fontId="1" fillId="0" borderId="0" xfId="6" applyAlignment="1">
      <alignment horizontal="right"/>
    </xf>
    <xf numFmtId="0" fontId="1" fillId="0" borderId="0" xfId="6" applyAlignment="1"/>
    <xf numFmtId="0" fontId="1" fillId="0" borderId="0" xfId="6" applyFont="1" applyAlignment="1"/>
    <xf numFmtId="0" fontId="0" fillId="0" borderId="0" xfId="6" applyFont="1" applyAlignment="1"/>
    <xf numFmtId="0" fontId="1" fillId="0" borderId="1" xfId="6" applyBorder="1" applyAlignment="1">
      <alignment horizontal="right"/>
    </xf>
    <xf numFmtId="0" fontId="1" fillId="0" borderId="0" xfId="6" applyAlignment="1">
      <alignment horizontal="left" indent="2"/>
    </xf>
    <xf numFmtId="0" fontId="1" fillId="0" borderId="0" xfId="6" applyBorder="1" applyAlignment="1">
      <alignment horizontal="left" indent="2"/>
    </xf>
    <xf numFmtId="0" fontId="1" fillId="0" borderId="1" xfId="6" applyBorder="1"/>
    <xf numFmtId="0" fontId="0" fillId="0" borderId="0" xfId="6" applyFont="1" applyAlignment="1">
      <alignment horizontal="left" vertical="top" wrapText="1"/>
    </xf>
    <xf numFmtId="0" fontId="8" fillId="0" borderId="0" xfId="6" applyFont="1" applyAlignment="1">
      <alignment horizontal="left" vertical="center"/>
    </xf>
    <xf numFmtId="0" fontId="8" fillId="0" borderId="0" xfId="0" applyFont="1" applyAlignment="1">
      <alignment horizontal="left" vertical="top"/>
    </xf>
    <xf numFmtId="0" fontId="0" fillId="0" borderId="0" xfId="0" applyAlignment="1">
      <alignment horizontal="left"/>
    </xf>
    <xf numFmtId="0" fontId="8" fillId="0" borderId="0" xfId="0" applyFont="1" applyAlignment="1">
      <alignment horizontal="left"/>
    </xf>
    <xf numFmtId="0" fontId="0" fillId="0" borderId="0" xfId="0" applyBorder="1" applyAlignment="1"/>
    <xf numFmtId="0" fontId="1" fillId="0" borderId="0" xfId="0" applyFont="1" applyAlignment="1">
      <alignment horizontal="left" vertical="top" wrapText="1"/>
    </xf>
    <xf numFmtId="0" fontId="8" fillId="0" borderId="0" xfId="0" applyFont="1"/>
    <xf numFmtId="0" fontId="9" fillId="0" borderId="0" xfId="0" applyFont="1"/>
    <xf numFmtId="0" fontId="9" fillId="0" borderId="0" xfId="0" applyFont="1" applyAlignment="1"/>
    <xf numFmtId="0" fontId="9" fillId="0" borderId="0" xfId="0" applyFont="1" applyAlignment="1">
      <alignment horizontal="right"/>
    </xf>
    <xf numFmtId="0" fontId="8" fillId="0" borderId="0" xfId="0" applyFont="1" applyAlignment="1">
      <alignment horizontal="left" vertical="center"/>
    </xf>
    <xf numFmtId="0" fontId="0" fillId="0" borderId="0" xfId="0" applyFont="1" applyAlignment="1"/>
    <xf numFmtId="0" fontId="30" fillId="0" borderId="0" xfId="0" applyFont="1" applyAlignment="1">
      <alignment horizontal="right"/>
    </xf>
    <xf numFmtId="0" fontId="9" fillId="0" borderId="0" xfId="0" applyFont="1" applyBorder="1" applyAlignment="1">
      <alignment horizontal="center" vertical="center"/>
    </xf>
    <xf numFmtId="0" fontId="0" fillId="0" borderId="0" xfId="0" applyBorder="1" applyAlignment="1">
      <alignment horizontal="right"/>
    </xf>
    <xf numFmtId="0" fontId="1" fillId="0" borderId="0" xfId="7">
      <alignment vertical="top"/>
      <protection locked="0"/>
    </xf>
    <xf numFmtId="0" fontId="9" fillId="0" borderId="0" xfId="7" applyFont="1">
      <alignment vertical="top"/>
      <protection locked="0"/>
    </xf>
    <xf numFmtId="0" fontId="11" fillId="0" borderId="0" xfId="7" applyFont="1" applyAlignment="1">
      <protection locked="0"/>
    </xf>
    <xf numFmtId="0" fontId="12" fillId="0" borderId="0" xfId="7" applyFont="1" applyAlignment="1">
      <alignment horizontal="left"/>
      <protection locked="0"/>
    </xf>
    <xf numFmtId="0" fontId="3" fillId="0" borderId="0" xfId="7" quotePrefix="1" applyFont="1" applyAlignment="1">
      <alignment horizontal="left" vertical="center"/>
      <protection locked="0"/>
    </xf>
    <xf numFmtId="0" fontId="3" fillId="0" borderId="0" xfId="7" applyFont="1" applyAlignment="1">
      <alignment horizontal="left"/>
      <protection locked="0"/>
    </xf>
    <xf numFmtId="0" fontId="3" fillId="0" borderId="0" xfId="7" applyNumberFormat="1" applyFont="1" applyAlignment="1">
      <alignment horizontal="left"/>
      <protection locked="0"/>
    </xf>
    <xf numFmtId="0" fontId="0" fillId="0" borderId="0" xfId="0" applyBorder="1" applyAlignment="1">
      <alignment horizontal="center"/>
    </xf>
    <xf numFmtId="0" fontId="1" fillId="0" borderId="0" xfId="0" applyFont="1" applyAlignment="1">
      <alignment horizontal="justify"/>
    </xf>
    <xf numFmtId="0" fontId="0" fillId="0" borderId="0" xfId="0" applyAlignment="1">
      <alignment horizontal="justify"/>
    </xf>
    <xf numFmtId="0" fontId="0" fillId="0" borderId="1" xfId="0" applyBorder="1" applyAlignment="1">
      <alignment horizontal="center"/>
    </xf>
    <xf numFmtId="0" fontId="0" fillId="0" borderId="0" xfId="0" applyAlignment="1">
      <alignment horizontal="center"/>
    </xf>
    <xf numFmtId="0" fontId="8" fillId="0" borderId="0" xfId="0" applyFont="1" applyAlignment="1">
      <alignment vertical="center"/>
    </xf>
    <xf numFmtId="0" fontId="8" fillId="0" borderId="0" xfId="0" applyFont="1" applyAlignment="1"/>
    <xf numFmtId="0" fontId="0" fillId="0" borderId="0" xfId="0" applyAlignment="1">
      <alignment horizontal="left" vertical="top"/>
    </xf>
    <xf numFmtId="0" fontId="0" fillId="0" borderId="0" xfId="0" applyAlignment="1">
      <alignment horizontal="right" vertical="top"/>
    </xf>
    <xf numFmtId="0" fontId="0" fillId="0" borderId="0" xfId="8" applyFont="1">
      <alignment vertical="top"/>
      <protection locked="0"/>
    </xf>
    <xf numFmtId="0" fontId="9" fillId="0" borderId="0" xfId="8" applyFont="1">
      <alignment vertical="top"/>
      <protection locked="0"/>
    </xf>
    <xf numFmtId="0" fontId="12" fillId="0" borderId="0" xfId="8" applyFont="1">
      <alignment vertical="top"/>
      <protection locked="0"/>
    </xf>
    <xf numFmtId="0" fontId="12" fillId="0" borderId="0" xfId="8" applyFont="1" applyAlignment="1">
      <protection locked="0"/>
    </xf>
    <xf numFmtId="0" fontId="12" fillId="0" borderId="0" xfId="8" applyFont="1" applyAlignment="1">
      <alignment horizontal="left"/>
      <protection locked="0"/>
    </xf>
    <xf numFmtId="0" fontId="3" fillId="0" borderId="0" xfId="8" quotePrefix="1" applyFont="1" applyAlignment="1">
      <alignment horizontal="left"/>
      <protection locked="0"/>
    </xf>
    <xf numFmtId="0" fontId="3" fillId="0" borderId="0" xfId="8" applyFont="1" applyAlignment="1">
      <alignment horizontal="left"/>
      <protection locked="0"/>
    </xf>
    <xf numFmtId="0" fontId="3" fillId="0" borderId="0" xfId="8" applyNumberFormat="1" applyFont="1" applyAlignment="1">
      <alignment horizontal="left"/>
      <protection locked="0"/>
    </xf>
    <xf numFmtId="0" fontId="0" fillId="0" borderId="0" xfId="0" applyNumberFormat="1" applyAlignment="1">
      <alignment horizontal="right" vertical="top" wrapText="1"/>
    </xf>
    <xf numFmtId="0" fontId="1" fillId="0" borderId="0" xfId="0" applyFont="1" applyAlignment="1">
      <alignment vertical="top"/>
    </xf>
    <xf numFmtId="0" fontId="2" fillId="0" borderId="0" xfId="2" applyFont="1" applyBorder="1" applyAlignment="1" applyProtection="1"/>
    <xf numFmtId="0" fontId="0" fillId="0" borderId="0" xfId="0" applyAlignment="1">
      <alignment vertical="top" wrapText="1"/>
    </xf>
    <xf numFmtId="0" fontId="1" fillId="0" borderId="2" xfId="0" applyFont="1" applyBorder="1" applyAlignment="1">
      <alignment vertical="top" wrapText="1"/>
    </xf>
    <xf numFmtId="0" fontId="0" fillId="0" borderId="2" xfId="0" applyBorder="1" applyAlignment="1">
      <alignment vertical="top" wrapText="1"/>
    </xf>
    <xf numFmtId="0" fontId="0" fillId="0" borderId="2" xfId="0" applyBorder="1"/>
    <xf numFmtId="0" fontId="1" fillId="0" borderId="0" xfId="0" applyFont="1" applyAlignment="1">
      <alignment vertical="top" wrapText="1"/>
    </xf>
    <xf numFmtId="0" fontId="0" fillId="0" borderId="0" xfId="0" applyAlignment="1">
      <alignment vertical="top"/>
    </xf>
    <xf numFmtId="0" fontId="0" fillId="0" borderId="0" xfId="0" applyBorder="1" applyAlignment="1">
      <alignment vertical="center"/>
    </xf>
    <xf numFmtId="0" fontId="1" fillId="0" borderId="0" xfId="2" applyFont="1" applyAlignment="1" applyProtection="1"/>
    <xf numFmtId="0" fontId="0" fillId="0" borderId="1" xfId="0" applyBorder="1" applyAlignment="1">
      <alignment horizontal="center" vertical="top" wrapText="1"/>
    </xf>
    <xf numFmtId="0" fontId="0" fillId="0" borderId="1" xfId="0" applyBorder="1" applyAlignment="1">
      <alignment horizontal="center" vertical="top"/>
    </xf>
    <xf numFmtId="0" fontId="4" fillId="0" borderId="0" xfId="0" applyFont="1" applyAlignment="1"/>
    <xf numFmtId="0" fontId="0" fillId="0" borderId="0" xfId="0" applyBorder="1" applyAlignment="1">
      <alignment horizontal="center" vertical="top" wrapText="1"/>
    </xf>
    <xf numFmtId="0" fontId="0" fillId="0" borderId="0" xfId="0" applyBorder="1" applyAlignment="1">
      <alignment horizontal="center" vertical="top"/>
    </xf>
    <xf numFmtId="0" fontId="0" fillId="0" borderId="0" xfId="0" applyBorder="1" applyAlignment="1">
      <alignment horizontal="right" vertical="center"/>
    </xf>
    <xf numFmtId="0" fontId="0" fillId="0" borderId="3" xfId="0" applyBorder="1"/>
    <xf numFmtId="0" fontId="0" fillId="0" borderId="3" xfId="0" applyBorder="1" applyAlignment="1">
      <alignment horizontal="right"/>
    </xf>
    <xf numFmtId="0" fontId="0" fillId="0" borderId="3" xfId="0" applyBorder="1" applyAlignment="1"/>
    <xf numFmtId="0" fontId="1" fillId="0" borderId="3" xfId="0" applyFont="1" applyBorder="1" applyAlignment="1">
      <alignment horizontal="right"/>
    </xf>
    <xf numFmtId="0" fontId="1" fillId="0" borderId="0" xfId="6" applyBorder="1" applyAlignment="1">
      <alignment vertical="center"/>
    </xf>
    <xf numFmtId="0" fontId="1" fillId="0" borderId="0" xfId="6" applyBorder="1" applyAlignment="1">
      <alignment horizontal="right" vertical="center"/>
    </xf>
    <xf numFmtId="0" fontId="1" fillId="0" borderId="3" xfId="6" applyBorder="1"/>
    <xf numFmtId="0" fontId="1" fillId="0" borderId="3" xfId="6" applyBorder="1" applyAlignment="1">
      <alignment horizontal="right"/>
    </xf>
    <xf numFmtId="0" fontId="1" fillId="0" borderId="0" xfId="6" applyBorder="1" applyAlignment="1"/>
    <xf numFmtId="0" fontId="1" fillId="0" borderId="0" xfId="6" applyBorder="1" applyAlignment="1">
      <alignment horizontal="right"/>
    </xf>
    <xf numFmtId="0" fontId="1" fillId="0" borderId="3" xfId="6" applyBorder="1" applyAlignment="1"/>
    <xf numFmtId="0" fontId="0" fillId="0" borderId="3" xfId="0" applyBorder="1" applyAlignment="1">
      <alignment vertical="center"/>
    </xf>
    <xf numFmtId="166" fontId="31" fillId="0" borderId="0" xfId="0" applyNumberFormat="1" applyFont="1" applyFill="1" applyAlignment="1">
      <alignment horizontal="right" wrapText="1"/>
    </xf>
    <xf numFmtId="167" fontId="32" fillId="0" borderId="0" xfId="0" applyNumberFormat="1" applyFont="1" applyFill="1" applyAlignment="1">
      <alignment wrapText="1"/>
    </xf>
    <xf numFmtId="167" fontId="31" fillId="0" borderId="0" xfId="0" applyNumberFormat="1" applyFont="1" applyFill="1" applyAlignment="1">
      <alignment wrapText="1"/>
    </xf>
    <xf numFmtId="0" fontId="0" fillId="0" borderId="4" xfId="0" applyBorder="1" applyAlignment="1"/>
    <xf numFmtId="0" fontId="4" fillId="0" borderId="0" xfId="0" applyFont="1" applyBorder="1" applyAlignment="1"/>
    <xf numFmtId="0" fontId="0" fillId="0" borderId="0" xfId="0" applyFont="1" applyAlignment="1">
      <alignment vertical="top"/>
    </xf>
    <xf numFmtId="3" fontId="4" fillId="0" borderId="0" xfId="0" applyNumberFormat="1" applyFont="1" applyAlignment="1"/>
    <xf numFmtId="0" fontId="0" fillId="0" borderId="0" xfId="0" applyFill="1" applyAlignment="1"/>
    <xf numFmtId="0" fontId="1" fillId="0" borderId="0" xfId="0" applyFont="1" applyBorder="1" applyAlignment="1">
      <alignment horizontal="right"/>
    </xf>
    <xf numFmtId="0" fontId="0" fillId="0" borderId="4" xfId="0" applyBorder="1"/>
    <xf numFmtId="3" fontId="0" fillId="0" borderId="0" xfId="0" applyNumberFormat="1" applyAlignment="1"/>
    <xf numFmtId="3" fontId="0" fillId="0" borderId="0" xfId="0" applyNumberFormat="1" applyFill="1" applyAlignment="1"/>
    <xf numFmtId="3" fontId="0" fillId="0" borderId="0" xfId="0" applyNumberFormat="1"/>
    <xf numFmtId="3" fontId="0" fillId="0" borderId="0" xfId="0" applyNumberFormat="1" applyFill="1" applyAlignment="1">
      <alignment horizontal="right"/>
    </xf>
    <xf numFmtId="3" fontId="1" fillId="0" borderId="0" xfId="0" applyNumberFormat="1" applyFont="1" applyAlignment="1">
      <alignment horizontal="left"/>
    </xf>
    <xf numFmtId="3" fontId="9" fillId="0" borderId="0" xfId="0" applyNumberFormat="1" applyFont="1" applyAlignment="1"/>
    <xf numFmtId="3" fontId="1" fillId="0" borderId="0" xfId="0" applyNumberFormat="1" applyFont="1" applyAlignment="1">
      <alignment vertical="top"/>
    </xf>
    <xf numFmtId="0" fontId="33" fillId="0" borderId="0" xfId="0" applyFont="1"/>
    <xf numFmtId="3" fontId="34" fillId="0" borderId="0" xfId="0" applyNumberFormat="1" applyFont="1" applyAlignment="1"/>
    <xf numFmtId="3" fontId="34" fillId="0" borderId="0" xfId="0" applyNumberFormat="1" applyFont="1" applyAlignment="1">
      <alignment horizontal="right"/>
    </xf>
    <xf numFmtId="0" fontId="0" fillId="0" borderId="0" xfId="0" applyNumberFormat="1" applyFill="1" applyBorder="1" applyAlignment="1" applyProtection="1"/>
    <xf numFmtId="3" fontId="0" fillId="0" borderId="0" xfId="0" applyNumberFormat="1" applyAlignment="1">
      <alignment horizontal="right"/>
    </xf>
    <xf numFmtId="0" fontId="0" fillId="0" borderId="0" xfId="0" applyAlignment="1">
      <alignment horizontal="center" vertical="top" wrapText="1"/>
    </xf>
    <xf numFmtId="173" fontId="0" fillId="0" borderId="0" xfId="0" applyNumberFormat="1" applyAlignment="1">
      <alignment horizontal="right"/>
    </xf>
    <xf numFmtId="174" fontId="0" fillId="0" borderId="0" xfId="0" applyNumberFormat="1" applyAlignment="1">
      <alignment horizontal="right"/>
    </xf>
    <xf numFmtId="0" fontId="0" fillId="0" borderId="0" xfId="0" applyAlignment="1">
      <alignment horizontal="left" wrapText="1"/>
    </xf>
    <xf numFmtId="0" fontId="3" fillId="0" borderId="0" xfId="0" applyFont="1" applyAlignment="1"/>
    <xf numFmtId="0" fontId="1" fillId="0" borderId="0" xfId="11" applyFont="1">
      <alignment horizontal="left" wrapText="1" indent="2"/>
    </xf>
    <xf numFmtId="0" fontId="0" fillId="0" borderId="0" xfId="0" applyAlignment="1">
      <alignment wrapText="1"/>
    </xf>
    <xf numFmtId="3" fontId="0" fillId="0" borderId="0" xfId="0" applyNumberFormat="1" applyFont="1" applyAlignment="1"/>
    <xf numFmtId="3" fontId="0" fillId="0" borderId="0" xfId="0" applyNumberFormat="1" applyAlignment="1">
      <alignment horizontal="left"/>
    </xf>
    <xf numFmtId="0" fontId="0" fillId="0" borderId="4" xfId="0" applyBorder="1" applyAlignment="1">
      <alignment vertical="center"/>
    </xf>
    <xf numFmtId="3" fontId="0" fillId="0" borderId="0" xfId="0" applyNumberFormat="1" applyFill="1"/>
    <xf numFmtId="3" fontId="0" fillId="0" borderId="0" xfId="0" applyNumberFormat="1" applyFont="1" applyAlignment="1">
      <alignment horizontal="left"/>
    </xf>
    <xf numFmtId="3" fontId="34" fillId="0" borderId="0" xfId="0" applyNumberFormat="1" applyFont="1" applyFill="1" applyAlignment="1"/>
    <xf numFmtId="0" fontId="34" fillId="0" borderId="0" xfId="0" applyFont="1" applyAlignment="1">
      <alignment horizontal="right"/>
    </xf>
    <xf numFmtId="0" fontId="34" fillId="0" borderId="0" xfId="6" applyFont="1" applyAlignment="1"/>
    <xf numFmtId="0" fontId="0" fillId="0" borderId="0" xfId="6" applyFont="1"/>
    <xf numFmtId="0" fontId="34" fillId="0" borderId="0" xfId="0" applyFont="1"/>
    <xf numFmtId="0" fontId="34" fillId="0" borderId="0" xfId="0" applyFont="1" applyAlignment="1"/>
    <xf numFmtId="3" fontId="34" fillId="0" borderId="0" xfId="0" applyNumberFormat="1" applyFont="1" applyAlignment="1" applyProtection="1">
      <alignment horizontal="left" wrapText="1"/>
    </xf>
    <xf numFmtId="3" fontId="34" fillId="0" borderId="0" xfId="0" applyNumberFormat="1" applyFont="1" applyFill="1" applyAlignment="1">
      <alignment horizontal="right"/>
    </xf>
    <xf numFmtId="0" fontId="4" fillId="0" borderId="0" xfId="0" applyFont="1"/>
    <xf numFmtId="0" fontId="0" fillId="0" borderId="4" xfId="0" applyBorder="1" applyAlignment="1">
      <alignment horizontal="right"/>
    </xf>
    <xf numFmtId="0" fontId="0" fillId="0" borderId="0" xfId="6" applyFont="1" applyAlignment="1">
      <alignment horizontal="left"/>
    </xf>
    <xf numFmtId="3" fontId="0" fillId="0" borderId="0" xfId="0" applyNumberFormat="1" applyBorder="1" applyAlignment="1"/>
    <xf numFmtId="0" fontId="0" fillId="0" borderId="0" xfId="0" applyFill="1" applyBorder="1"/>
    <xf numFmtId="0" fontId="0" fillId="0" borderId="0" xfId="6" applyFont="1" applyAlignment="1">
      <alignment horizontal="left" vertical="top"/>
    </xf>
    <xf numFmtId="0" fontId="1" fillId="0" borderId="0" xfId="6" applyAlignment="1">
      <alignment horizontal="left"/>
    </xf>
    <xf numFmtId="0" fontId="0" fillId="0" borderId="4" xfId="0" applyBorder="1" applyAlignment="1">
      <alignment horizontal="left" vertical="center"/>
    </xf>
    <xf numFmtId="0" fontId="0" fillId="0" borderId="1" xfId="0" applyBorder="1" applyAlignment="1">
      <alignment horizontal="left" vertical="center"/>
    </xf>
    <xf numFmtId="0" fontId="0" fillId="0" borderId="0" xfId="0" applyAlignment="1" applyProtection="1">
      <alignment horizontal="left"/>
    </xf>
    <xf numFmtId="0" fontId="0" fillId="0" borderId="0" xfId="6" applyFont="1" applyAlignment="1">
      <alignment horizontal="left" wrapText="1"/>
    </xf>
    <xf numFmtId="0" fontId="35" fillId="0" borderId="0" xfId="0" applyFont="1"/>
    <xf numFmtId="0" fontId="35" fillId="0" borderId="0" xfId="6" applyFont="1"/>
    <xf numFmtId="0" fontId="35" fillId="0" borderId="0" xfId="0" applyFont="1" applyAlignment="1"/>
    <xf numFmtId="0" fontId="35" fillId="0" borderId="0" xfId="0" applyFont="1" applyBorder="1"/>
    <xf numFmtId="0" fontId="36" fillId="0" borderId="0" xfId="0" applyFont="1" applyAlignment="1"/>
    <xf numFmtId="3" fontId="36" fillId="0" borderId="0" xfId="0" applyNumberFormat="1" applyFont="1" applyAlignment="1"/>
    <xf numFmtId="3" fontId="0" fillId="0" borderId="3" xfId="0" applyNumberFormat="1" applyBorder="1" applyAlignment="1">
      <alignment horizontal="right"/>
    </xf>
    <xf numFmtId="3" fontId="0" fillId="0" borderId="0" xfId="0" applyNumberFormat="1" applyFill="1" applyAlignment="1" applyProtection="1"/>
    <xf numFmtId="0" fontId="0" fillId="0" borderId="0" xfId="0" applyAlignment="1">
      <alignment horizontal="justify" wrapText="1"/>
    </xf>
    <xf numFmtId="0" fontId="0" fillId="0" borderId="0" xfId="0" applyFont="1" applyAlignment="1">
      <alignment horizontal="justify" wrapText="1"/>
    </xf>
    <xf numFmtId="3" fontId="0" fillId="0" borderId="4" xfId="0" applyNumberFormat="1" applyBorder="1" applyAlignment="1">
      <alignment horizontal="right"/>
    </xf>
    <xf numFmtId="3" fontId="0" fillId="0" borderId="4" xfId="0" applyNumberFormat="1" applyBorder="1" applyAlignment="1"/>
    <xf numFmtId="0" fontId="0" fillId="0" borderId="4" xfId="0" applyBorder="1" applyAlignment="1">
      <alignment horizontal="right" vertical="center"/>
    </xf>
    <xf numFmtId="0" fontId="34" fillId="0" borderId="0" xfId="0" applyFont="1" applyAlignment="1">
      <alignment horizontal="justify" wrapText="1"/>
    </xf>
    <xf numFmtId="0" fontId="30" fillId="0" borderId="0" xfId="6" applyFont="1" applyAlignment="1"/>
    <xf numFmtId="0" fontId="19" fillId="2" borderId="0" xfId="7" applyFont="1" applyFill="1">
      <alignment vertical="top"/>
      <protection locked="0"/>
    </xf>
    <xf numFmtId="0" fontId="20" fillId="2" borderId="0" xfId="7" applyFont="1" applyFill="1">
      <alignment vertical="top"/>
      <protection locked="0"/>
    </xf>
    <xf numFmtId="0" fontId="20" fillId="2" borderId="0" xfId="7" applyFont="1" applyFill="1" applyBorder="1" applyAlignment="1">
      <alignment horizontal="center" vertical="center"/>
      <protection locked="0"/>
    </xf>
    <xf numFmtId="0" fontId="20" fillId="2" borderId="0" xfId="7" applyFont="1" applyFill="1" applyBorder="1" applyAlignment="1">
      <alignment horizontal="center" vertical="center" wrapText="1"/>
      <protection locked="0"/>
    </xf>
    <xf numFmtId="0" fontId="20" fillId="2" borderId="0" xfId="7" applyFont="1" applyFill="1" applyBorder="1" applyAlignment="1">
      <alignment horizontal="center" vertical="top"/>
      <protection locked="0"/>
    </xf>
    <xf numFmtId="0" fontId="20" fillId="2" borderId="0" xfId="7" applyFont="1" applyFill="1" applyBorder="1" applyAlignment="1">
      <alignment vertical="top" wrapText="1"/>
      <protection locked="0"/>
    </xf>
    <xf numFmtId="0" fontId="20" fillId="2" borderId="0" xfId="7" applyFont="1" applyFill="1" applyBorder="1">
      <alignment vertical="top"/>
      <protection locked="0"/>
    </xf>
    <xf numFmtId="0" fontId="23" fillId="2" borderId="0" xfId="2" applyFont="1" applyFill="1" applyBorder="1" applyAlignment="1" applyProtection="1">
      <alignment horizontal="left"/>
    </xf>
    <xf numFmtId="0" fontId="22" fillId="2" borderId="0" xfId="7" applyFont="1" applyFill="1" applyBorder="1" applyAlignment="1">
      <alignment horizontal="center" vertical="top"/>
      <protection locked="0"/>
    </xf>
    <xf numFmtId="1" fontId="20" fillId="2" borderId="0" xfId="7" applyNumberFormat="1" applyFont="1" applyFill="1" applyBorder="1">
      <alignment vertical="top"/>
      <protection locked="0"/>
    </xf>
    <xf numFmtId="0" fontId="21" fillId="2" borderId="0" xfId="2" applyFont="1" applyFill="1" applyBorder="1">
      <alignment vertical="top"/>
      <protection locked="0"/>
    </xf>
    <xf numFmtId="0" fontId="20" fillId="2" borderId="0" xfId="7" applyFont="1" applyFill="1" applyBorder="1" applyAlignment="1">
      <alignment horizontal="right"/>
      <protection locked="0"/>
    </xf>
    <xf numFmtId="164" fontId="20" fillId="2" borderId="0" xfId="7" applyNumberFormat="1" applyFont="1" applyFill="1" applyBorder="1">
      <alignment vertical="top"/>
      <protection locked="0"/>
    </xf>
    <xf numFmtId="0" fontId="20" fillId="2" borderId="0" xfId="7" applyFont="1" applyFill="1" applyBorder="1" applyAlignment="1">
      <protection locked="0"/>
    </xf>
    <xf numFmtId="0" fontId="19" fillId="2" borderId="0" xfId="7" applyFont="1" applyFill="1" applyBorder="1">
      <alignment vertical="top"/>
      <protection locked="0"/>
    </xf>
    <xf numFmtId="0" fontId="22" fillId="2" borderId="0" xfId="0" applyFont="1" applyFill="1" applyBorder="1" applyAlignment="1">
      <alignment horizontal="left" vertical="center"/>
    </xf>
    <xf numFmtId="0" fontId="24" fillId="0" borderId="0" xfId="7" applyFont="1">
      <alignment vertical="top"/>
      <protection locked="0"/>
    </xf>
    <xf numFmtId="0" fontId="19" fillId="2" borderId="0" xfId="8" applyFont="1" applyFill="1">
      <alignment vertical="top"/>
      <protection locked="0"/>
    </xf>
    <xf numFmtId="0" fontId="20" fillId="2" borderId="0" xfId="8" applyFont="1" applyFill="1">
      <alignment vertical="top"/>
      <protection locked="0"/>
    </xf>
    <xf numFmtId="0" fontId="20" fillId="2" borderId="0" xfId="8" applyFont="1" applyFill="1" applyBorder="1" applyAlignment="1">
      <alignment horizontal="center" vertical="center"/>
      <protection locked="0"/>
    </xf>
    <xf numFmtId="0" fontId="20" fillId="2" borderId="0" xfId="8" applyFont="1" applyFill="1" applyBorder="1" applyAlignment="1">
      <alignment horizontal="center" vertical="center" wrapText="1"/>
      <protection locked="0"/>
    </xf>
    <xf numFmtId="0" fontId="20" fillId="2" borderId="0" xfId="8" applyFont="1" applyFill="1" applyBorder="1" applyAlignment="1">
      <alignment horizontal="center" vertical="top"/>
      <protection locked="0"/>
    </xf>
    <xf numFmtId="0" fontId="23" fillId="2" borderId="0" xfId="2" applyFont="1" applyFill="1" applyBorder="1" applyAlignment="1" applyProtection="1"/>
    <xf numFmtId="0" fontId="20" fillId="2" borderId="0" xfId="8" applyFont="1" applyFill="1" applyBorder="1" applyAlignment="1">
      <alignment vertical="top" wrapText="1"/>
      <protection locked="0"/>
    </xf>
    <xf numFmtId="0" fontId="20" fillId="2" borderId="0" xfId="8" applyFont="1" applyFill="1" applyBorder="1">
      <alignment vertical="top"/>
      <protection locked="0"/>
    </xf>
    <xf numFmtId="0" fontId="25" fillId="2" borderId="0" xfId="8" applyFont="1" applyFill="1" applyBorder="1">
      <alignment vertical="top"/>
      <protection locked="0"/>
    </xf>
    <xf numFmtId="0" fontId="20" fillId="2" borderId="0" xfId="8" applyFont="1" applyFill="1" applyBorder="1" applyAlignment="1">
      <alignment horizontal="right"/>
      <protection locked="0"/>
    </xf>
    <xf numFmtId="0" fontId="25" fillId="2" borderId="0" xfId="8" applyFont="1" applyFill="1" applyBorder="1" applyAlignment="1">
      <alignment vertical="top" wrapText="1"/>
      <protection locked="0"/>
    </xf>
    <xf numFmtId="164" fontId="25" fillId="2" borderId="0" xfId="8" applyNumberFormat="1" applyFont="1" applyFill="1" applyBorder="1">
      <alignment vertical="top"/>
      <protection locked="0"/>
    </xf>
    <xf numFmtId="164" fontId="20" fillId="2" borderId="0" xfId="8" applyNumberFormat="1" applyFont="1" applyFill="1" applyBorder="1">
      <alignment vertical="top"/>
      <protection locked="0"/>
    </xf>
    <xf numFmtId="164" fontId="19" fillId="2" borderId="0" xfId="8" applyNumberFormat="1" applyFont="1" applyFill="1" applyBorder="1">
      <alignment vertical="top"/>
      <protection locked="0"/>
    </xf>
    <xf numFmtId="0" fontId="19" fillId="2" borderId="0" xfId="8" applyFont="1" applyFill="1" applyBorder="1">
      <alignment vertical="top"/>
      <protection locked="0"/>
    </xf>
    <xf numFmtId="0" fontId="22" fillId="2" borderId="0" xfId="0" applyFont="1" applyFill="1" applyBorder="1" applyAlignment="1">
      <alignment horizontal="center" vertical="center"/>
    </xf>
    <xf numFmtId="1" fontId="20" fillId="2" borderId="0" xfId="8" applyNumberFormat="1" applyFont="1" applyFill="1" applyBorder="1">
      <alignment vertical="top"/>
      <protection locked="0"/>
    </xf>
    <xf numFmtId="0" fontId="24" fillId="0" borderId="0" xfId="8" applyFont="1">
      <alignment vertical="top"/>
      <protection locked="0"/>
    </xf>
    <xf numFmtId="49" fontId="12" fillId="3" borderId="0" xfId="0" applyNumberFormat="1" applyFont="1" applyFill="1" applyAlignment="1">
      <alignment horizontal="left"/>
    </xf>
    <xf numFmtId="0" fontId="12" fillId="3" borderId="0" xfId="0" applyFont="1" applyFill="1" applyAlignment="1">
      <alignment horizontal="left"/>
    </xf>
    <xf numFmtId="0" fontId="12" fillId="3" borderId="0" xfId="0" applyFont="1" applyFill="1"/>
    <xf numFmtId="49" fontId="26" fillId="3" borderId="0" xfId="0" applyNumberFormat="1" applyFont="1" applyFill="1" applyAlignment="1">
      <alignment horizontal="left"/>
    </xf>
    <xf numFmtId="0" fontId="37" fillId="3" borderId="0" xfId="2" applyFont="1" applyFill="1" applyAlignment="1" applyProtection="1">
      <alignment horizontal="left"/>
    </xf>
    <xf numFmtId="49" fontId="27" fillId="3" borderId="0" xfId="2" applyNumberFormat="1" applyFont="1" applyFill="1" applyAlignment="1" applyProtection="1">
      <alignment horizontal="left"/>
    </xf>
    <xf numFmtId="0" fontId="27" fillId="0" borderId="0" xfId="2" applyFont="1" applyAlignment="1" applyProtection="1">
      <alignment horizontal="right"/>
    </xf>
    <xf numFmtId="0" fontId="27" fillId="0" borderId="0" xfId="2" applyFont="1" applyAlignment="1">
      <alignment horizontal="right"/>
      <protection locked="0"/>
    </xf>
    <xf numFmtId="0" fontId="20" fillId="3" borderId="0" xfId="7" applyFont="1" applyFill="1">
      <alignment vertical="top"/>
      <protection locked="0"/>
    </xf>
    <xf numFmtId="0" fontId="20" fillId="3" borderId="0" xfId="8" applyFont="1" applyFill="1">
      <alignment vertical="top"/>
      <protection locked="0"/>
    </xf>
    <xf numFmtId="0" fontId="0" fillId="0" borderId="0" xfId="0" applyAlignment="1">
      <alignment horizontal="justify" vertical="top" wrapText="1"/>
    </xf>
    <xf numFmtId="0" fontId="0" fillId="0" borderId="0" xfId="0" applyAlignment="1">
      <alignment horizontal="left" vertical="center" wrapText="1"/>
    </xf>
    <xf numFmtId="0" fontId="0" fillId="0" borderId="0" xfId="0" applyNumberFormat="1" applyAlignment="1">
      <alignment horizontal="justify" wrapText="1"/>
    </xf>
    <xf numFmtId="0" fontId="1" fillId="0" borderId="0" xfId="6" applyFont="1" applyAlignment="1">
      <alignment horizontal="justify"/>
    </xf>
    <xf numFmtId="0" fontId="1" fillId="0" borderId="0" xfId="6" applyFont="1" applyAlignment="1">
      <alignment horizontal="justify" wrapText="1"/>
    </xf>
    <xf numFmtId="0" fontId="34" fillId="0" borderId="0" xfId="6" applyFont="1" applyAlignment="1">
      <alignment horizontal="justify"/>
    </xf>
    <xf numFmtId="0" fontId="34" fillId="0" borderId="0" xfId="6" applyNumberFormat="1" applyFont="1" applyAlignment="1">
      <alignment horizontal="justify" wrapText="1"/>
    </xf>
    <xf numFmtId="0" fontId="1" fillId="0" borderId="0" xfId="0" applyFont="1" applyAlignment="1">
      <alignment horizontal="justify" wrapText="1"/>
    </xf>
    <xf numFmtId="0" fontId="34" fillId="0" borderId="0" xfId="1" applyFont="1" applyFill="1" applyBorder="1" applyAlignment="1" applyProtection="1">
      <alignment horizontal="justify"/>
    </xf>
    <xf numFmtId="0" fontId="0" fillId="0" borderId="0" xfId="0" applyFill="1" applyAlignment="1">
      <alignment horizontal="justify" wrapText="1"/>
    </xf>
    <xf numFmtId="0" fontId="1" fillId="0" borderId="0" xfId="6" applyFill="1" applyAlignment="1">
      <alignment horizontal="justify" wrapText="1"/>
    </xf>
    <xf numFmtId="0" fontId="0" fillId="0" borderId="0" xfId="6" applyFont="1" applyFill="1" applyAlignment="1">
      <alignment horizontal="left" wrapText="1"/>
    </xf>
    <xf numFmtId="0" fontId="0" fillId="0" borderId="0" xfId="1" applyFont="1" applyAlignment="1" applyProtection="1">
      <alignment horizontal="justify" wrapText="1"/>
    </xf>
    <xf numFmtId="0" fontId="0" fillId="0" borderId="0" xfId="0" applyNumberFormat="1" applyAlignment="1" applyProtection="1">
      <alignment horizontal="justify" wrapText="1"/>
    </xf>
    <xf numFmtId="0" fontId="0" fillId="0" borderId="0" xfId="6" applyFont="1" applyAlignment="1">
      <alignment horizontal="justify" wrapText="1"/>
    </xf>
    <xf numFmtId="0" fontId="1" fillId="0" borderId="0" xfId="6" applyAlignment="1">
      <alignment horizontal="justify" wrapText="1"/>
    </xf>
    <xf numFmtId="0" fontId="0" fillId="0" borderId="0" xfId="6" applyNumberFormat="1" applyFont="1" applyAlignment="1">
      <alignment horizontal="justify" wrapText="1"/>
    </xf>
    <xf numFmtId="0" fontId="0" fillId="0" borderId="0" xfId="0" applyAlignment="1">
      <alignment horizontal="justify" vertical="top"/>
    </xf>
    <xf numFmtId="0" fontId="9" fillId="0" borderId="0" xfId="0" applyFont="1" applyAlignment="1">
      <alignment horizontal="justify" vertical="top"/>
    </xf>
    <xf numFmtId="0" fontId="1" fillId="0" borderId="0" xfId="0" applyFont="1" applyAlignment="1">
      <alignment horizontal="left" vertical="center" wrapText="1"/>
    </xf>
    <xf numFmtId="0" fontId="1" fillId="0" borderId="0" xfId="0" applyFont="1" applyAlignment="1">
      <alignment horizontal="justify" vertical="top"/>
    </xf>
    <xf numFmtId="0" fontId="9" fillId="0" borderId="0" xfId="0" applyFont="1" applyAlignment="1">
      <alignment horizontal="justify" vertical="top" wrapText="1"/>
    </xf>
    <xf numFmtId="3" fontId="9" fillId="0" borderId="0" xfId="0" applyNumberFormat="1" applyFont="1" applyBorder="1" applyAlignment="1"/>
    <xf numFmtId="0" fontId="0" fillId="0" borderId="0" xfId="0" applyAlignment="1">
      <alignment horizontal="right" vertical="center" wrapText="1"/>
    </xf>
    <xf numFmtId="0" fontId="1" fillId="0" borderId="1" xfId="0" applyFont="1" applyBorder="1" applyAlignment="1">
      <alignment horizontal="right" vertical="center" wrapText="1"/>
    </xf>
    <xf numFmtId="0" fontId="1" fillId="0" borderId="0" xfId="0" applyFont="1" applyAlignment="1">
      <alignment horizontal="right" vertical="center" wrapText="1"/>
    </xf>
    <xf numFmtId="0" fontId="0" fillId="0" borderId="0" xfId="0" applyFont="1" applyAlignment="1">
      <alignment horizontal="right" vertical="center" wrapText="1"/>
    </xf>
    <xf numFmtId="0" fontId="0" fillId="0" borderId="0" xfId="0" applyAlignment="1">
      <alignment vertical="center" wrapText="1"/>
    </xf>
    <xf numFmtId="0" fontId="0" fillId="0" borderId="0" xfId="0" applyFont="1" applyAlignment="1">
      <alignment horizontal="left" vertical="center" wrapText="1"/>
    </xf>
    <xf numFmtId="166" fontId="31" fillId="0" borderId="0" xfId="0" applyNumberFormat="1" applyFont="1" applyFill="1" applyAlignment="1">
      <alignment horizontal="right" vertical="center" wrapText="1"/>
    </xf>
    <xf numFmtId="0" fontId="0" fillId="0" borderId="0" xfId="0" applyAlignment="1">
      <alignment vertical="center"/>
    </xf>
    <xf numFmtId="167" fontId="32" fillId="0" borderId="0" xfId="0" applyNumberFormat="1" applyFont="1" applyFill="1" applyAlignment="1">
      <alignment vertical="center" wrapText="1"/>
    </xf>
    <xf numFmtId="0" fontId="4" fillId="0" borderId="0" xfId="0" applyFont="1" applyAlignment="1">
      <alignment horizontal="right" vertical="center" wrapText="1"/>
    </xf>
    <xf numFmtId="0" fontId="0" fillId="0" borderId="3" xfId="0" applyBorder="1" applyAlignment="1">
      <alignment horizontal="right" vertical="center"/>
    </xf>
    <xf numFmtId="0" fontId="4" fillId="0" borderId="0" xfId="6" applyFont="1" applyAlignment="1">
      <alignment horizontal="right" vertical="center" wrapText="1"/>
    </xf>
    <xf numFmtId="0" fontId="1" fillId="0" borderId="0" xfId="6" applyFont="1" applyAlignment="1">
      <alignment horizontal="right" vertical="center" wrapText="1"/>
    </xf>
    <xf numFmtId="0" fontId="0" fillId="0" borderId="0" xfId="6" applyFont="1" applyAlignment="1">
      <alignment horizontal="left" vertical="center" wrapText="1"/>
    </xf>
    <xf numFmtId="0" fontId="34" fillId="0" borderId="0" xfId="0" applyFont="1" applyAlignment="1">
      <alignment horizontal="right" vertical="center" wrapText="1"/>
    </xf>
    <xf numFmtId="0" fontId="34" fillId="0" borderId="0" xfId="6" applyFont="1" applyAlignment="1">
      <alignment horizontal="right" vertical="center" wrapText="1"/>
    </xf>
    <xf numFmtId="0" fontId="34" fillId="0" borderId="0" xfId="0" applyFont="1" applyAlignment="1">
      <alignment vertical="center"/>
    </xf>
    <xf numFmtId="0" fontId="34" fillId="0" borderId="0" xfId="6" applyFont="1" applyAlignment="1">
      <alignment horizontal="left" vertical="center" wrapText="1"/>
    </xf>
    <xf numFmtId="0" fontId="0" fillId="0" borderId="0" xfId="6" applyFont="1" applyAlignment="1">
      <alignment horizontal="right" vertical="center" wrapText="1"/>
    </xf>
    <xf numFmtId="0" fontId="0" fillId="0" borderId="0" xfId="0" applyFill="1" applyAlignment="1">
      <alignment horizontal="right" vertical="center" wrapText="1"/>
    </xf>
    <xf numFmtId="3" fontId="0" fillId="0" borderId="0" xfId="0" applyNumberFormat="1" applyAlignment="1">
      <alignment horizontal="right" vertical="center" wrapText="1"/>
    </xf>
    <xf numFmtId="3" fontId="0" fillId="0" borderId="0" xfId="0" applyNumberFormat="1" applyAlignment="1">
      <alignment horizontal="left" vertical="center" wrapText="1"/>
    </xf>
    <xf numFmtId="0" fontId="1" fillId="0" borderId="0" xfId="0" applyFont="1" applyAlignment="1">
      <alignment horizontal="left" vertical="center"/>
    </xf>
    <xf numFmtId="0" fontId="0" fillId="0" borderId="0" xfId="0" applyFont="1" applyAlignment="1">
      <alignment horizontal="left" vertical="center"/>
    </xf>
    <xf numFmtId="3" fontId="4" fillId="0" borderId="0" xfId="0" applyNumberFormat="1" applyFont="1" applyAlignment="1">
      <alignment vertical="center"/>
    </xf>
    <xf numFmtId="3" fontId="0" fillId="0" borderId="0" xfId="0" applyNumberFormat="1" applyFill="1" applyAlignment="1" applyProtection="1">
      <alignment vertical="center"/>
    </xf>
    <xf numFmtId="3" fontId="0" fillId="0" borderId="0" xfId="0" applyNumberFormat="1" applyAlignment="1">
      <alignment vertical="center"/>
    </xf>
    <xf numFmtId="3" fontId="0" fillId="0" borderId="0" xfId="0" applyNumberFormat="1" applyAlignment="1">
      <alignment horizontal="right" vertical="center"/>
    </xf>
    <xf numFmtId="3" fontId="0" fillId="0" borderId="0" xfId="0" applyNumberFormat="1" applyFill="1" applyAlignment="1">
      <alignment horizontal="right" vertical="center"/>
    </xf>
    <xf numFmtId="3" fontId="0" fillId="0" borderId="0" xfId="0" applyNumberFormat="1" applyFill="1" applyAlignment="1">
      <alignment vertical="center"/>
    </xf>
    <xf numFmtId="3" fontId="4" fillId="0" borderId="0" xfId="6" applyNumberFormat="1" applyFont="1" applyAlignment="1">
      <alignment vertical="center"/>
    </xf>
    <xf numFmtId="3" fontId="1" fillId="0" borderId="0" xfId="6" applyNumberFormat="1" applyAlignment="1">
      <alignment vertical="center"/>
    </xf>
    <xf numFmtId="3" fontId="1" fillId="0" borderId="0" xfId="6" applyNumberFormat="1" applyFont="1" applyAlignment="1">
      <alignment horizontal="right" vertical="center"/>
    </xf>
    <xf numFmtId="3" fontId="34" fillId="0" borderId="0" xfId="0" applyNumberFormat="1" applyFont="1" applyAlignment="1">
      <alignment vertical="center"/>
    </xf>
    <xf numFmtId="3" fontId="34" fillId="0" borderId="0" xfId="0" applyNumberFormat="1" applyFont="1" applyFill="1" applyAlignment="1">
      <alignment vertical="center"/>
    </xf>
    <xf numFmtId="3" fontId="34" fillId="0" borderId="0" xfId="0" applyNumberFormat="1" applyFont="1" applyFill="1" applyAlignment="1">
      <alignment horizontal="right" vertical="center"/>
    </xf>
    <xf numFmtId="3" fontId="34" fillId="0" borderId="0" xfId="0" applyNumberFormat="1" applyFont="1" applyAlignment="1">
      <alignment horizontal="right" vertical="center"/>
    </xf>
    <xf numFmtId="0" fontId="4" fillId="0" borderId="0" xfId="0" applyFont="1" applyAlignment="1">
      <alignment vertical="center"/>
    </xf>
    <xf numFmtId="3" fontId="1" fillId="0" borderId="0" xfId="5" applyNumberFormat="1" applyFont="1" applyAlignment="1" applyProtection="1">
      <alignment vertical="center"/>
    </xf>
    <xf numFmtId="3" fontId="1" fillId="0" borderId="0" xfId="5" applyNumberFormat="1" applyAlignment="1" applyProtection="1">
      <alignment vertical="center"/>
    </xf>
    <xf numFmtId="3" fontId="1" fillId="0" borderId="0" xfId="5" applyNumberFormat="1" applyFont="1" applyFill="1" applyAlignment="1" applyProtection="1">
      <alignment vertical="center"/>
    </xf>
    <xf numFmtId="3" fontId="1" fillId="0" borderId="0" xfId="5" applyNumberFormat="1" applyFill="1" applyAlignment="1" applyProtection="1">
      <alignment vertical="center"/>
    </xf>
    <xf numFmtId="3" fontId="9" fillId="0" borderId="0" xfId="0" applyNumberFormat="1" applyFont="1" applyAlignment="1">
      <alignment vertical="center"/>
    </xf>
    <xf numFmtId="3" fontId="0" fillId="0" borderId="0" xfId="0" applyNumberFormat="1" applyAlignment="1">
      <alignment horizontal="left" vertical="center"/>
    </xf>
    <xf numFmtId="3" fontId="0" fillId="0" borderId="0" xfId="0" applyNumberFormat="1" applyFont="1" applyAlignment="1">
      <alignment vertical="center"/>
    </xf>
    <xf numFmtId="3" fontId="0" fillId="4" borderId="0" xfId="0" applyNumberFormat="1" applyFill="1" applyAlignment="1">
      <alignment vertical="center"/>
    </xf>
    <xf numFmtId="3" fontId="0" fillId="0" borderId="0" xfId="3" applyNumberFormat="1" applyFont="1" applyAlignment="1">
      <alignment vertical="center"/>
    </xf>
    <xf numFmtId="0" fontId="0" fillId="0" borderId="0" xfId="0" applyAlignment="1">
      <alignment horizontal="right" vertical="center"/>
    </xf>
    <xf numFmtId="3" fontId="0" fillId="4" borderId="0" xfId="0" applyNumberFormat="1" applyFill="1" applyAlignment="1">
      <alignment horizontal="right" vertical="center"/>
    </xf>
    <xf numFmtId="3" fontId="0" fillId="0" borderId="0" xfId="3" applyNumberFormat="1" applyFont="1" applyFill="1" applyAlignment="1">
      <alignment horizontal="right" vertical="center"/>
    </xf>
    <xf numFmtId="3" fontId="0" fillId="0" borderId="0" xfId="3" applyNumberFormat="1" applyFont="1" applyFill="1" applyAlignment="1">
      <alignment vertical="center"/>
    </xf>
    <xf numFmtId="3" fontId="0" fillId="0" borderId="0" xfId="0" applyNumberFormat="1" applyFill="1" applyAlignment="1">
      <alignment horizontal="left" vertical="center"/>
    </xf>
    <xf numFmtId="3" fontId="4"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0" fontId="0" fillId="0" borderId="0" xfId="0" applyFill="1" applyAlignment="1">
      <alignment vertical="center"/>
    </xf>
    <xf numFmtId="3" fontId="4" fillId="0" borderId="0" xfId="0" applyNumberFormat="1" applyFont="1" applyBorder="1" applyAlignment="1">
      <alignment horizontal="right" vertical="center"/>
    </xf>
    <xf numFmtId="3" fontId="0" fillId="0" borderId="0" xfId="0" applyNumberFormat="1" applyFont="1" applyAlignment="1">
      <alignment horizontal="right" vertical="center"/>
    </xf>
    <xf numFmtId="3" fontId="18" fillId="0" borderId="0" xfId="0" applyNumberFormat="1" applyFont="1" applyAlignment="1">
      <alignment horizontal="right" vertical="center"/>
    </xf>
    <xf numFmtId="3" fontId="7" fillId="0" borderId="0" xfId="0" applyNumberFormat="1" applyFont="1" applyAlignment="1">
      <alignment horizontal="right" vertical="center"/>
    </xf>
    <xf numFmtId="0" fontId="9" fillId="0" borderId="0" xfId="0" applyFont="1" applyBorder="1" applyAlignment="1">
      <alignment vertical="center"/>
    </xf>
    <xf numFmtId="168" fontId="0" fillId="0" borderId="0" xfId="0" applyNumberFormat="1" applyAlignment="1">
      <alignment horizontal="right" vertical="center"/>
    </xf>
    <xf numFmtId="168" fontId="1" fillId="0" borderId="0" xfId="4" applyNumberFormat="1" applyFont="1" applyAlignment="1">
      <alignment horizontal="right" vertical="center"/>
    </xf>
    <xf numFmtId="0" fontId="0" fillId="0" borderId="0" xfId="4" applyFont="1" applyAlignment="1">
      <alignment horizontal="right" vertical="center"/>
    </xf>
    <xf numFmtId="0" fontId="1" fillId="0" borderId="0" xfId="4" applyFont="1" applyAlignment="1">
      <alignment horizontal="right" vertical="center"/>
    </xf>
    <xf numFmtId="3" fontId="1" fillId="0" borderId="0" xfId="4" applyNumberFormat="1" applyAlignment="1">
      <alignment vertical="center"/>
    </xf>
    <xf numFmtId="3" fontId="1" fillId="0" borderId="0" xfId="4" applyNumberFormat="1" applyFill="1" applyAlignment="1">
      <alignment vertical="center"/>
    </xf>
    <xf numFmtId="3" fontId="1" fillId="0" borderId="0" xfId="4" applyNumberFormat="1" applyFont="1" applyFill="1" applyAlignment="1">
      <alignment vertical="center"/>
    </xf>
    <xf numFmtId="0" fontId="0" fillId="0" borderId="0" xfId="0" applyFill="1" applyBorder="1" applyAlignment="1">
      <alignment vertical="center"/>
    </xf>
    <xf numFmtId="0" fontId="4" fillId="0" borderId="0" xfId="0" applyFont="1" applyBorder="1" applyAlignment="1">
      <alignment vertical="center"/>
    </xf>
    <xf numFmtId="173" fontId="0" fillId="0" borderId="0" xfId="0" applyNumberFormat="1" applyAlignment="1">
      <alignment horizontal="right" vertical="center"/>
    </xf>
    <xf numFmtId="0" fontId="5" fillId="0" borderId="0" xfId="0" applyFont="1" applyAlignment="1">
      <alignment vertical="center" wrapText="1"/>
    </xf>
    <xf numFmtId="174" fontId="0" fillId="0" borderId="0" xfId="0" applyNumberFormat="1" applyAlignment="1">
      <alignment horizontal="right" vertical="center"/>
    </xf>
    <xf numFmtId="0" fontId="28" fillId="0" borderId="0" xfId="0" applyFont="1" applyAlignment="1" applyProtection="1"/>
    <xf numFmtId="0" fontId="38" fillId="0" borderId="0" xfId="0" applyFont="1" applyAlignment="1"/>
    <xf numFmtId="0" fontId="28" fillId="0" borderId="0" xfId="0" applyFont="1"/>
    <xf numFmtId="0" fontId="38" fillId="0" borderId="0" xfId="0" applyFont="1" applyAlignment="1" applyProtection="1">
      <alignment horizontal="justify"/>
    </xf>
    <xf numFmtId="0" fontId="28" fillId="0" borderId="0" xfId="0" applyFont="1" applyBorder="1" applyAlignment="1">
      <alignment horizontal="left"/>
    </xf>
    <xf numFmtId="0" fontId="28" fillId="0" borderId="0" xfId="0" applyFont="1" applyBorder="1"/>
    <xf numFmtId="0" fontId="38" fillId="0" borderId="0" xfId="0" applyFont="1" applyAlignment="1" applyProtection="1">
      <alignment horizontal="justify" wrapText="1"/>
    </xf>
    <xf numFmtId="0" fontId="38" fillId="0" borderId="0" xfId="0" applyFont="1" applyProtection="1"/>
    <xf numFmtId="0" fontId="38" fillId="0" borderId="0" xfId="6" applyFont="1" applyAlignment="1"/>
    <xf numFmtId="0" fontId="28" fillId="0" borderId="0" xfId="0" applyFont="1" applyAlignment="1">
      <alignment horizontal="justify" wrapText="1"/>
    </xf>
    <xf numFmtId="0" fontId="38" fillId="0" borderId="0" xfId="1" applyFont="1" applyFill="1" applyAlignment="1" applyProtection="1">
      <alignment horizontal="justify" wrapText="1"/>
    </xf>
    <xf numFmtId="0" fontId="38" fillId="0" borderId="0" xfId="6" applyFont="1" applyAlignment="1">
      <alignment horizontal="left"/>
    </xf>
    <xf numFmtId="0" fontId="38" fillId="0" borderId="0" xfId="1" applyFont="1" applyFill="1" applyAlignment="1" applyProtection="1">
      <alignment wrapText="1"/>
    </xf>
    <xf numFmtId="0" fontId="28" fillId="0" borderId="0" xfId="0" applyFont="1" applyAlignment="1"/>
    <xf numFmtId="0" fontId="28" fillId="0" borderId="0" xfId="6" applyFont="1" applyAlignment="1"/>
    <xf numFmtId="3" fontId="4" fillId="0" borderId="0" xfId="0" applyNumberFormat="1" applyFont="1" applyAlignment="1">
      <alignment horizontal="right"/>
    </xf>
    <xf numFmtId="3" fontId="18" fillId="0" borderId="0" xfId="0" applyNumberFormat="1" applyFont="1" applyAlignment="1">
      <alignment horizontal="right"/>
    </xf>
    <xf numFmtId="3" fontId="17" fillId="0" borderId="0" xfId="0" applyNumberFormat="1" applyFont="1" applyAlignment="1">
      <alignment horizontal="right"/>
    </xf>
    <xf numFmtId="0" fontId="29" fillId="0" borderId="0" xfId="0" applyFont="1" applyBorder="1" applyAlignment="1">
      <alignment vertical="center"/>
    </xf>
    <xf numFmtId="0" fontId="0" fillId="0" borderId="0" xfId="0" applyAlignment="1">
      <alignment horizontal="left" wrapText="1"/>
    </xf>
    <xf numFmtId="0" fontId="2" fillId="0" borderId="0" xfId="2" applyAlignment="1" applyProtection="1">
      <alignment horizontal="left" vertical="top" wrapText="1"/>
    </xf>
    <xf numFmtId="0" fontId="27" fillId="0" borderId="0" xfId="2" applyFont="1" applyAlignment="1" applyProtection="1">
      <alignment horizontal="right"/>
    </xf>
    <xf numFmtId="0" fontId="3" fillId="0" borderId="0" xfId="0" applyFont="1" applyAlignment="1">
      <alignment horizontal="left"/>
    </xf>
    <xf numFmtId="0" fontId="0" fillId="0" borderId="0" xfId="0" applyBorder="1" applyAlignment="1">
      <alignment horizontal="center" vertical="top" wrapText="1"/>
    </xf>
    <xf numFmtId="0" fontId="0" fillId="0" borderId="0" xfId="0" applyBorder="1" applyAlignment="1">
      <alignment horizontal="center" vertical="top"/>
    </xf>
    <xf numFmtId="0" fontId="0" fillId="0" borderId="0" xfId="0" applyAlignment="1">
      <alignment horizontal="center" vertical="center" wrapText="1"/>
    </xf>
    <xf numFmtId="0" fontId="1" fillId="0" borderId="0" xfId="0" applyNumberFormat="1" applyFont="1" applyAlignment="1">
      <alignment horizontal="left" vertical="center" wrapText="1"/>
    </xf>
    <xf numFmtId="0" fontId="4" fillId="0" borderId="0" xfId="0" applyFont="1" applyAlignment="1">
      <alignment horizontal="center" vertical="center"/>
    </xf>
    <xf numFmtId="0" fontId="0" fillId="0" borderId="0" xfId="0" applyAlignment="1">
      <alignment horizontal="right" vertical="center" wrapText="1"/>
    </xf>
    <xf numFmtId="0" fontId="0" fillId="0" borderId="0" xfId="0" applyAlignment="1">
      <alignment horizontal="center"/>
    </xf>
    <xf numFmtId="0" fontId="4" fillId="0" borderId="2" xfId="0" applyNumberFormat="1" applyFont="1" applyBorder="1" applyAlignment="1">
      <alignment horizontal="left"/>
    </xf>
    <xf numFmtId="0" fontId="4" fillId="0" borderId="0" xfId="0" applyNumberFormat="1" applyFont="1" applyAlignment="1">
      <alignment horizontal="left"/>
    </xf>
    <xf numFmtId="0" fontId="32" fillId="0" borderId="0" xfId="0" applyFont="1" applyFill="1" applyAlignment="1">
      <alignment horizontal="left"/>
    </xf>
    <xf numFmtId="0" fontId="32" fillId="0" borderId="0" xfId="0" applyFont="1" applyFill="1" applyAlignment="1">
      <alignment horizontal="left" wrapText="1"/>
    </xf>
    <xf numFmtId="0" fontId="0" fillId="0" borderId="0" xfId="0" applyBorder="1" applyAlignment="1"/>
    <xf numFmtId="0" fontId="0" fillId="0" borderId="0" xfId="0" applyAlignment="1">
      <alignment horizontal="justify" vertical="top" wrapText="1"/>
    </xf>
    <xf numFmtId="0" fontId="0" fillId="0" borderId="0" xfId="0" applyAlignment="1">
      <alignment horizontal="justify" wrapText="1"/>
    </xf>
    <xf numFmtId="0" fontId="34" fillId="0" borderId="0" xfId="0" applyFont="1" applyFill="1" applyAlignment="1">
      <alignment wrapText="1"/>
    </xf>
    <xf numFmtId="0" fontId="0" fillId="0" borderId="0" xfId="0" applyAlignment="1">
      <alignment horizontal="justify"/>
    </xf>
    <xf numFmtId="0" fontId="3" fillId="0" borderId="0" xfId="0" applyFont="1" applyAlignment="1"/>
    <xf numFmtId="0" fontId="8" fillId="0" borderId="0" xfId="0" applyFont="1" applyAlignment="1"/>
    <xf numFmtId="0" fontId="8" fillId="0" borderId="0" xfId="0" applyFont="1" applyAlignment="1">
      <alignment horizontal="left"/>
    </xf>
    <xf numFmtId="0" fontId="0" fillId="0" borderId="0" xfId="0" applyAlignment="1">
      <alignment horizontal="left" vertical="center" wrapText="1"/>
    </xf>
    <xf numFmtId="0" fontId="0" fillId="0" borderId="0" xfId="0" applyNumberFormat="1" applyAlignment="1">
      <alignment horizontal="justify" wrapText="1"/>
    </xf>
    <xf numFmtId="0" fontId="0" fillId="0" borderId="4" xfId="0" applyBorder="1" applyAlignment="1"/>
    <xf numFmtId="0" fontId="0" fillId="0" borderId="0" xfId="0" applyNumberFormat="1" applyAlignment="1">
      <alignment horizontal="left" wrapText="1"/>
    </xf>
    <xf numFmtId="0" fontId="34" fillId="0" borderId="0" xfId="6" applyFont="1" applyAlignment="1">
      <alignment horizontal="justify"/>
    </xf>
    <xf numFmtId="0" fontId="1" fillId="0" borderId="0" xfId="6" applyFont="1" applyAlignment="1">
      <alignment horizontal="justify"/>
    </xf>
    <xf numFmtId="0" fontId="1" fillId="0" borderId="0" xfId="6" applyFont="1" applyAlignment="1" applyProtection="1">
      <alignment horizontal="justify" wrapText="1"/>
    </xf>
    <xf numFmtId="0" fontId="1" fillId="0" borderId="0" xfId="6" applyFont="1" applyAlignment="1">
      <alignment horizontal="justify" wrapText="1"/>
    </xf>
    <xf numFmtId="0" fontId="0" fillId="0" borderId="0" xfId="6" applyFont="1" applyAlignment="1">
      <alignment horizontal="justify"/>
    </xf>
    <xf numFmtId="0" fontId="34" fillId="0" borderId="0" xfId="6" applyFont="1" applyAlignment="1">
      <alignment horizontal="left"/>
    </xf>
    <xf numFmtId="0" fontId="34" fillId="0" borderId="0" xfId="6" applyFont="1" applyAlignment="1">
      <alignment horizontal="left" wrapText="1"/>
    </xf>
    <xf numFmtId="0" fontId="34" fillId="0" borderId="0" xfId="6" applyNumberFormat="1" applyFont="1" applyAlignment="1">
      <alignment horizontal="left" wrapText="1"/>
    </xf>
    <xf numFmtId="0" fontId="1" fillId="0" borderId="0" xfId="12" applyFont="1" applyAlignment="1">
      <alignment horizontal="left" wrapText="1" indent="6"/>
    </xf>
    <xf numFmtId="0" fontId="9" fillId="0" borderId="0" xfId="12" applyAlignment="1">
      <alignment horizontal="left" wrapText="1" indent="6"/>
    </xf>
    <xf numFmtId="0" fontId="1" fillId="0" borderId="0" xfId="12" applyFont="1">
      <alignment horizontal="left" wrapText="1" indent="4"/>
    </xf>
    <xf numFmtId="0" fontId="9" fillId="0" borderId="0" xfId="12">
      <alignment horizontal="left" wrapText="1" indent="4"/>
    </xf>
    <xf numFmtId="0" fontId="0" fillId="0" borderId="0" xfId="12" applyFont="1">
      <alignment horizontal="left" wrapText="1" indent="4"/>
    </xf>
    <xf numFmtId="0" fontId="1" fillId="0" borderId="0" xfId="11" applyFont="1">
      <alignment horizontal="left" wrapText="1" indent="2"/>
    </xf>
    <xf numFmtId="0" fontId="9" fillId="0" borderId="0" xfId="11">
      <alignment horizontal="left" wrapText="1" indent="2"/>
    </xf>
    <xf numFmtId="0" fontId="1" fillId="0" borderId="0" xfId="6" applyFont="1" applyAlignment="1">
      <alignment horizontal="left" indent="2"/>
    </xf>
    <xf numFmtId="0" fontId="1" fillId="0" borderId="0" xfId="6" applyAlignment="1">
      <alignment horizontal="left" indent="2"/>
    </xf>
    <xf numFmtId="0" fontId="30" fillId="0" borderId="0" xfId="6" applyFont="1" applyAlignment="1"/>
    <xf numFmtId="0" fontId="1" fillId="0" borderId="0" xfId="6" applyNumberFormat="1" applyFont="1" applyAlignment="1">
      <alignment horizontal="left" vertical="center" wrapText="1"/>
    </xf>
    <xf numFmtId="0" fontId="0" fillId="0" borderId="0" xfId="12" applyFont="1" applyAlignment="1">
      <alignment horizontal="left" wrapText="1" indent="6"/>
    </xf>
    <xf numFmtId="0" fontId="0" fillId="0" borderId="0" xfId="6" applyFont="1" applyAlignment="1">
      <alignment horizontal="left" wrapText="1" indent="2"/>
    </xf>
    <xf numFmtId="0" fontId="1" fillId="0" borderId="0" xfId="6" applyAlignment="1">
      <alignment horizontal="left" wrapText="1" indent="2"/>
    </xf>
    <xf numFmtId="0" fontId="0" fillId="0" borderId="0" xfId="6" applyFont="1" applyAlignment="1"/>
    <xf numFmtId="0" fontId="1" fillId="0" borderId="0" xfId="6" applyAlignment="1"/>
    <xf numFmtId="0" fontId="1" fillId="0" borderId="0" xfId="11" applyFont="1" applyAlignment="1">
      <alignment horizontal="left" wrapText="1" indent="4"/>
    </xf>
    <xf numFmtId="0" fontId="9" fillId="0" borderId="0" xfId="11" applyAlignment="1">
      <alignment horizontal="left" wrapText="1" indent="4"/>
    </xf>
    <xf numFmtId="0" fontId="0" fillId="0" borderId="0" xfId="6" applyFont="1" applyAlignment="1">
      <alignment horizontal="left" indent="2"/>
    </xf>
    <xf numFmtId="0" fontId="1" fillId="0" borderId="0" xfId="6" applyBorder="1" applyAlignment="1"/>
    <xf numFmtId="0" fontId="3" fillId="0" borderId="0" xfId="6" applyFont="1" applyAlignment="1">
      <alignment horizontal="left"/>
    </xf>
    <xf numFmtId="0" fontId="4" fillId="0" borderId="0" xfId="6" applyNumberFormat="1" applyFont="1" applyAlignment="1"/>
    <xf numFmtId="0" fontId="5" fillId="0" borderId="0" xfId="6" applyFont="1" applyAlignment="1"/>
    <xf numFmtId="0" fontId="1" fillId="0" borderId="0" xfId="6" applyFont="1" applyAlignment="1"/>
    <xf numFmtId="0" fontId="0" fillId="0" borderId="0" xfId="11" applyFont="1" applyAlignment="1">
      <alignment horizontal="left" wrapText="1" indent="4"/>
    </xf>
    <xf numFmtId="0" fontId="34" fillId="0" borderId="0" xfId="1" applyFont="1" applyFill="1" applyBorder="1" applyAlignment="1" applyProtection="1">
      <alignment horizontal="justify"/>
    </xf>
    <xf numFmtId="3" fontId="34" fillId="0" borderId="0" xfId="0" applyNumberFormat="1" applyFont="1" applyFill="1" applyAlignment="1">
      <alignment wrapText="1"/>
    </xf>
    <xf numFmtId="0" fontId="34" fillId="0" borderId="0" xfId="0" applyFont="1" applyAlignment="1">
      <alignment horizontal="justify"/>
    </xf>
    <xf numFmtId="0" fontId="34" fillId="0" borderId="0" xfId="0" applyFont="1" applyAlignment="1" applyProtection="1">
      <alignment horizontal="justify" wrapText="1"/>
    </xf>
    <xf numFmtId="0" fontId="34" fillId="0" borderId="0" xfId="0" applyFont="1" applyAlignment="1">
      <alignment horizontal="justify" wrapText="1"/>
    </xf>
    <xf numFmtId="0" fontId="4" fillId="0" borderId="0" xfId="0" applyNumberFormat="1" applyFont="1" applyBorder="1" applyAlignment="1">
      <alignment horizontal="left"/>
    </xf>
    <xf numFmtId="0" fontId="38" fillId="0" borderId="0" xfId="1" applyFont="1" applyFill="1" applyAlignment="1" applyProtection="1">
      <alignment horizontal="left" wrapText="1"/>
    </xf>
    <xf numFmtId="0" fontId="28" fillId="0" borderId="0" xfId="0" applyNumberFormat="1" applyFont="1" applyAlignment="1">
      <alignment horizontal="left" wrapText="1"/>
    </xf>
    <xf numFmtId="0" fontId="38" fillId="0" borderId="0" xfId="0" applyFont="1" applyAlignment="1">
      <alignment horizontal="justify" wrapText="1"/>
    </xf>
    <xf numFmtId="0" fontId="28" fillId="0" borderId="0" xfId="0" applyFont="1" applyAlignment="1">
      <alignment horizontal="justify" wrapText="1"/>
    </xf>
    <xf numFmtId="0" fontId="1" fillId="0" borderId="0" xfId="11" applyFont="1" applyFill="1">
      <alignment horizontal="left" wrapText="1" indent="2"/>
    </xf>
    <xf numFmtId="0" fontId="38" fillId="0" borderId="0" xfId="0" applyFont="1" applyAlignment="1" applyProtection="1">
      <alignment horizontal="left" wrapText="1"/>
    </xf>
    <xf numFmtId="0" fontId="34" fillId="0" borderId="0" xfId="11" applyFont="1" applyFill="1">
      <alignment horizontal="left" wrapText="1" indent="2"/>
    </xf>
    <xf numFmtId="0" fontId="34" fillId="0" borderId="0" xfId="11" applyFont="1">
      <alignment horizontal="left" wrapText="1" indent="2"/>
    </xf>
    <xf numFmtId="0" fontId="0" fillId="0" borderId="0" xfId="11" applyFont="1">
      <alignment horizontal="left" wrapText="1" indent="2"/>
    </xf>
    <xf numFmtId="0" fontId="4" fillId="0" borderId="0" xfId="0" applyNumberFormat="1" applyFont="1" applyAlignment="1"/>
    <xf numFmtId="0" fontId="5" fillId="0" borderId="0" xfId="0" applyFont="1" applyAlignment="1"/>
    <xf numFmtId="0" fontId="0" fillId="0" borderId="0" xfId="0" applyNumberFormat="1" applyAlignment="1">
      <alignment horizontal="left" vertical="center" wrapText="1"/>
    </xf>
    <xf numFmtId="0" fontId="1" fillId="0" borderId="0" xfId="0" applyFont="1" applyAlignment="1">
      <alignment horizontal="left" vertical="top" wrapText="1"/>
    </xf>
    <xf numFmtId="0" fontId="0" fillId="0" borderId="0" xfId="0" applyBorder="1" applyAlignment="1">
      <alignment horizontal="left" wrapText="1"/>
    </xf>
    <xf numFmtId="0" fontId="0" fillId="0" borderId="0" xfId="0" applyFont="1" applyFill="1" applyAlignment="1">
      <alignment horizontal="justify" wrapText="1"/>
    </xf>
    <xf numFmtId="0" fontId="0" fillId="0" borderId="0" xfId="0" applyFill="1" applyAlignment="1">
      <alignment horizontal="justify" wrapText="1"/>
    </xf>
    <xf numFmtId="49" fontId="1" fillId="0" borderId="0" xfId="0" applyNumberFormat="1" applyFont="1" applyFill="1" applyBorder="1" applyAlignment="1" applyProtection="1"/>
    <xf numFmtId="49" fontId="1" fillId="0" borderId="0" xfId="0" applyNumberFormat="1" applyFont="1" applyFill="1" applyBorder="1" applyAlignment="1" applyProtection="1">
      <alignment wrapText="1"/>
    </xf>
    <xf numFmtId="0" fontId="0" fillId="0" borderId="0" xfId="0" applyAlignment="1"/>
    <xf numFmtId="49" fontId="0" fillId="0" borderId="0" xfId="0" applyNumberFormat="1" applyFont="1" applyFill="1" applyBorder="1" applyAlignment="1" applyProtection="1"/>
    <xf numFmtId="0" fontId="4" fillId="0" borderId="2" xfId="0" applyNumberFormat="1" applyFont="1" applyBorder="1" applyAlignment="1"/>
    <xf numFmtId="0" fontId="0" fillId="0" borderId="2" xfId="0" applyBorder="1" applyAlignment="1"/>
    <xf numFmtId="0" fontId="0" fillId="0" borderId="0" xfId="0" applyFont="1" applyAlignment="1"/>
    <xf numFmtId="0" fontId="9" fillId="0" borderId="0" xfId="0" applyFont="1" applyAlignment="1"/>
    <xf numFmtId="0" fontId="1" fillId="0" borderId="0" xfId="0" applyFont="1" applyAlignment="1"/>
    <xf numFmtId="0" fontId="1" fillId="0" borderId="0" xfId="0" applyFont="1" applyAlignment="1">
      <alignment wrapText="1"/>
    </xf>
    <xf numFmtId="0" fontId="9" fillId="0" borderId="0" xfId="0" applyFont="1" applyAlignment="1">
      <alignment wrapText="1"/>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left" wrapText="1"/>
    </xf>
    <xf numFmtId="0" fontId="9" fillId="0" borderId="0" xfId="0" applyFont="1" applyAlignment="1">
      <alignment horizontal="left" wrapText="1"/>
    </xf>
    <xf numFmtId="0" fontId="0" fillId="0" borderId="0" xfId="10" applyFont="1" applyAlignment="1" applyProtection="1">
      <alignment horizontal="justify"/>
    </xf>
    <xf numFmtId="0" fontId="0" fillId="0" borderId="0" xfId="1" applyNumberFormat="1" applyFont="1" applyBorder="1" applyAlignment="1" applyProtection="1">
      <alignment horizontal="justify" wrapText="1"/>
    </xf>
    <xf numFmtId="0" fontId="0" fillId="0" borderId="0" xfId="0" applyAlignment="1" applyProtection="1">
      <alignment horizontal="justify" wrapText="1"/>
    </xf>
    <xf numFmtId="0" fontId="1" fillId="0" borderId="0" xfId="0" applyNumberFormat="1" applyFont="1" applyAlignment="1"/>
    <xf numFmtId="0" fontId="4" fillId="0" borderId="4" xfId="0" applyFont="1" applyBorder="1" applyAlignment="1"/>
    <xf numFmtId="0" fontId="0" fillId="0" borderId="0" xfId="11" applyFont="1" applyFill="1">
      <alignment horizontal="left" wrapText="1" indent="2"/>
    </xf>
    <xf numFmtId="43" fontId="34" fillId="0" borderId="0" xfId="3" applyFont="1" applyFill="1" applyAlignment="1">
      <alignment wrapText="1"/>
    </xf>
    <xf numFmtId="43" fontId="1" fillId="0" borderId="0" xfId="3" applyFont="1" applyFill="1" applyAlignment="1">
      <alignment horizontal="left" wrapText="1" indent="2"/>
    </xf>
    <xf numFmtId="0" fontId="9" fillId="0" borderId="0" xfId="11" applyFill="1">
      <alignment horizontal="left" wrapText="1" indent="2"/>
    </xf>
    <xf numFmtId="0" fontId="1" fillId="0" borderId="0" xfId="11" applyFont="1" applyFill="1" applyProtection="1">
      <alignment horizontal="left" wrapText="1" indent="2"/>
    </xf>
    <xf numFmtId="0" fontId="9" fillId="0" borderId="0" xfId="11" applyFont="1" applyFill="1" applyProtection="1">
      <alignment horizontal="left" wrapText="1" indent="2"/>
    </xf>
    <xf numFmtId="0" fontId="0" fillId="0" borderId="0" xfId="11" applyFont="1" applyFill="1" applyProtection="1">
      <alignment horizontal="left" wrapText="1" indent="2"/>
    </xf>
    <xf numFmtId="0" fontId="9" fillId="0" borderId="0" xfId="11" applyFill="1" applyProtection="1">
      <alignment horizontal="left" wrapText="1" indent="2"/>
    </xf>
    <xf numFmtId="0" fontId="1" fillId="0" borderId="0" xfId="0" applyFont="1" applyAlignment="1">
      <alignment horizontal="justify" wrapText="1"/>
    </xf>
    <xf numFmtId="0" fontId="0" fillId="0" borderId="0" xfId="1" applyFont="1" applyAlignment="1" applyProtection="1">
      <alignment horizontal="justify" wrapText="1"/>
    </xf>
    <xf numFmtId="0" fontId="0" fillId="0" borderId="0" xfId="6" applyFont="1" applyFill="1" applyAlignment="1">
      <alignment horizontal="justify" wrapText="1"/>
    </xf>
    <xf numFmtId="0" fontId="0" fillId="0" borderId="0" xfId="6" applyFont="1" applyFill="1" applyAlignment="1">
      <alignment horizontal="left" wrapText="1"/>
    </xf>
    <xf numFmtId="0" fontId="0" fillId="0" borderId="0" xfId="0" applyFont="1" applyAlignment="1">
      <alignment horizontal="justify"/>
    </xf>
    <xf numFmtId="0" fontId="0" fillId="0" borderId="0" xfId="6" applyFont="1" applyAlignment="1">
      <alignment horizontal="left"/>
    </xf>
    <xf numFmtId="0" fontId="0" fillId="0" borderId="0" xfId="0" applyNumberFormat="1" applyAlignment="1" applyProtection="1">
      <alignment horizontal="justify" wrapText="1"/>
    </xf>
    <xf numFmtId="0" fontId="4" fillId="0" borderId="0" xfId="0" applyFont="1" applyAlignment="1"/>
    <xf numFmtId="0" fontId="0" fillId="0" borderId="0" xfId="1" applyFont="1" applyAlignment="1" applyProtection="1">
      <alignment horizontal="left" wrapText="1"/>
    </xf>
    <xf numFmtId="0" fontId="0" fillId="0" borderId="0" xfId="0" applyFont="1" applyAlignment="1">
      <alignment horizontal="justify" wrapText="1"/>
    </xf>
    <xf numFmtId="0" fontId="0" fillId="0" borderId="0" xfId="6" applyFont="1" applyAlignment="1">
      <alignment horizontal="justify" wrapText="1"/>
    </xf>
    <xf numFmtId="0" fontId="0" fillId="0" borderId="0" xfId="6" applyNumberFormat="1" applyFont="1" applyAlignment="1">
      <alignment horizontal="justify" wrapText="1"/>
    </xf>
    <xf numFmtId="0" fontId="0" fillId="0" borderId="0" xfId="0" applyBorder="1" applyAlignment="1">
      <alignment wrapText="1"/>
    </xf>
    <xf numFmtId="0" fontId="0" fillId="0" borderId="0" xfId="10" applyFont="1" applyAlignment="1" applyProtection="1">
      <alignment horizontal="justify" wrapText="1"/>
    </xf>
    <xf numFmtId="0" fontId="4" fillId="0" borderId="0" xfId="0" applyFont="1" applyAlignment="1">
      <alignment wrapText="1"/>
    </xf>
    <xf numFmtId="0" fontId="5" fillId="0" borderId="0" xfId="0" applyFont="1" applyAlignment="1">
      <alignment wrapText="1"/>
    </xf>
    <xf numFmtId="0" fontId="4" fillId="0" borderId="0" xfId="0" applyNumberFormat="1" applyFont="1" applyAlignment="1">
      <alignment wrapText="1"/>
    </xf>
    <xf numFmtId="0" fontId="0" fillId="0" borderId="0" xfId="0" applyAlignment="1">
      <alignment horizontal="left"/>
    </xf>
    <xf numFmtId="0" fontId="0" fillId="0" borderId="0" xfId="0" applyAlignment="1">
      <alignment horizontal="justify" vertical="top"/>
    </xf>
    <xf numFmtId="0" fontId="0" fillId="0" borderId="0" xfId="0" applyFont="1" applyAlignment="1">
      <alignment horizontal="right" vertical="center" wrapText="1"/>
    </xf>
    <xf numFmtId="0" fontId="4" fillId="0" borderId="0" xfId="0" applyFont="1" applyAlignment="1">
      <alignment horizontal="right" vertical="center" wrapText="1"/>
    </xf>
    <xf numFmtId="0" fontId="5" fillId="0" borderId="0" xfId="0" applyFont="1" applyAlignment="1">
      <alignment horizontal="right" vertical="center" wrapText="1"/>
    </xf>
    <xf numFmtId="0" fontId="7" fillId="0" borderId="0" xfId="9" applyFont="1" applyFill="1" applyBorder="1" applyAlignment="1">
      <alignment horizontal="left" wrapText="1"/>
    </xf>
    <xf numFmtId="0" fontId="3" fillId="0" borderId="0" xfId="0" applyFont="1" applyFill="1" applyAlignment="1">
      <alignment horizontal="left"/>
    </xf>
    <xf numFmtId="0" fontId="8" fillId="0" borderId="0" xfId="0" applyFont="1" applyFill="1" applyAlignment="1">
      <alignment horizontal="left"/>
    </xf>
    <xf numFmtId="0" fontId="4" fillId="0" borderId="0" xfId="0" applyNumberFormat="1" applyFont="1" applyAlignment="1">
      <alignment vertical="center" wrapText="1"/>
    </xf>
    <xf numFmtId="0" fontId="5" fillId="0" borderId="0" xfId="0" applyFont="1" applyAlignment="1">
      <alignment vertical="center" wrapText="1"/>
    </xf>
    <xf numFmtId="0" fontId="2" fillId="0" borderId="0" xfId="2" applyAlignment="1" applyProtection="1">
      <alignment horizontal="justify" vertical="justify" wrapText="1"/>
    </xf>
    <xf numFmtId="0" fontId="4" fillId="0" borderId="0" xfId="0" applyNumberFormat="1" applyFont="1" applyBorder="1" applyAlignment="1">
      <alignment vertical="center" wrapText="1"/>
    </xf>
    <xf numFmtId="0" fontId="1" fillId="0" borderId="0" xfId="0" applyFont="1" applyAlignment="1">
      <alignment horizontal="left" vertical="center" wrapText="1"/>
    </xf>
    <xf numFmtId="0" fontId="4" fillId="0" borderId="0" xfId="0" applyNumberFormat="1" applyFont="1" applyBorder="1" applyAlignment="1">
      <alignment wrapText="1"/>
    </xf>
    <xf numFmtId="0" fontId="0" fillId="0" borderId="0" xfId="0" applyAlignment="1" applyProtection="1">
      <alignment horizontal="justify"/>
    </xf>
    <xf numFmtId="0" fontId="1" fillId="0" borderId="0" xfId="10" applyFont="1" applyAlignment="1" applyProtection="1">
      <alignment horizontal="justify"/>
    </xf>
    <xf numFmtId="0" fontId="0" fillId="0" borderId="0" xfId="10" applyFont="1" applyAlignment="1" applyProtection="1"/>
    <xf numFmtId="0" fontId="1" fillId="0" borderId="0" xfId="7">
      <alignment vertical="top"/>
      <protection locked="0"/>
    </xf>
    <xf numFmtId="0" fontId="4" fillId="0" borderId="2" xfId="0" applyNumberFormat="1" applyFont="1" applyBorder="1" applyAlignment="1">
      <alignment wrapText="1"/>
    </xf>
    <xf numFmtId="0" fontId="0" fillId="0" borderId="0" xfId="0" applyBorder="1" applyAlignment="1">
      <alignment vertical="top" wrapText="1"/>
    </xf>
    <xf numFmtId="0" fontId="9" fillId="0" borderId="0" xfId="0" applyFont="1" applyAlignment="1">
      <alignment horizontal="justify" vertical="top" wrapText="1"/>
    </xf>
    <xf numFmtId="0" fontId="1" fillId="0" borderId="0" xfId="0" applyFont="1"/>
    <xf numFmtId="0" fontId="0" fillId="0" borderId="0" xfId="0"/>
    <xf numFmtId="0" fontId="0" fillId="0" borderId="0" xfId="0" applyBorder="1"/>
    <xf numFmtId="0" fontId="0" fillId="0" borderId="0" xfId="0" applyNumberFormat="1" applyAlignment="1">
      <alignment wrapText="1"/>
    </xf>
    <xf numFmtId="3" fontId="0" fillId="0" borderId="0" xfId="0" applyNumberFormat="1" applyAlignment="1">
      <alignment horizontal="justify" wrapText="1"/>
    </xf>
    <xf numFmtId="3" fontId="0" fillId="0" borderId="0" xfId="0" applyNumberFormat="1" applyAlignment="1"/>
    <xf numFmtId="0" fontId="0" fillId="0" borderId="0" xfId="0" applyAlignment="1">
      <alignment horizontal="center" vertical="top"/>
    </xf>
    <xf numFmtId="0" fontId="4" fillId="0" borderId="2" xfId="0" applyNumberFormat="1" applyFont="1" applyBorder="1" applyAlignment="1">
      <alignment horizontal="left" wrapText="1"/>
    </xf>
    <xf numFmtId="0" fontId="4" fillId="0" borderId="0" xfId="0" applyNumberFormat="1" applyFont="1" applyAlignment="1">
      <alignment horizontal="left" wrapText="1"/>
    </xf>
    <xf numFmtId="3" fontId="0" fillId="0" borderId="0" xfId="0" applyNumberFormat="1" applyAlignment="1">
      <alignment wrapText="1"/>
    </xf>
    <xf numFmtId="3" fontId="0" fillId="0" borderId="0" xfId="0" applyNumberFormat="1" applyFill="1" applyAlignment="1"/>
    <xf numFmtId="0" fontId="4" fillId="0" borderId="0" xfId="0" applyNumberFormat="1" applyFont="1" applyBorder="1" applyAlignment="1"/>
    <xf numFmtId="0" fontId="5" fillId="0" borderId="0" xfId="0" applyFont="1" applyBorder="1" applyAlignment="1"/>
    <xf numFmtId="0" fontId="4" fillId="0" borderId="0" xfId="0" applyFont="1" applyBorder="1" applyAlignment="1">
      <alignment wrapText="1"/>
    </xf>
    <xf numFmtId="0" fontId="5" fillId="0" borderId="0" xfId="0" applyFont="1" applyBorder="1" applyAlignment="1">
      <alignment wrapText="1"/>
    </xf>
    <xf numFmtId="0" fontId="0" fillId="0" borderId="0" xfId="11" applyFont="1" applyAlignment="1">
      <alignment horizontal="left" wrapText="1"/>
    </xf>
    <xf numFmtId="0" fontId="9" fillId="0" borderId="0" xfId="11" applyAlignment="1">
      <alignment horizontal="left" wrapText="1"/>
    </xf>
    <xf numFmtId="0" fontId="1" fillId="0" borderId="0" xfId="11" applyFont="1" applyAlignment="1">
      <alignment horizontal="left" wrapText="1"/>
    </xf>
    <xf numFmtId="0" fontId="1" fillId="0" borderId="0" xfId="12" applyFont="1" applyAlignment="1">
      <alignment horizontal="left" wrapText="1" indent="2"/>
    </xf>
    <xf numFmtId="0" fontId="9" fillId="0" borderId="0" xfId="12" applyAlignment="1">
      <alignment horizontal="left" wrapText="1" indent="2"/>
    </xf>
    <xf numFmtId="0" fontId="0" fillId="0" borderId="0" xfId="11" applyNumberFormat="1" applyFont="1">
      <alignment horizontal="left" wrapText="1" indent="2"/>
    </xf>
    <xf numFmtId="0" fontId="0" fillId="0" borderId="0" xfId="0" applyNumberFormat="1" applyAlignment="1">
      <alignment horizontal="left" vertical="center"/>
    </xf>
    <xf numFmtId="0" fontId="1" fillId="0" borderId="0" xfId="0" applyNumberFormat="1" applyFont="1" applyAlignment="1">
      <alignment horizontal="left" vertical="center"/>
    </xf>
    <xf numFmtId="0" fontId="1" fillId="0" borderId="0" xfId="0" applyFont="1" applyBorder="1" applyAlignment="1">
      <alignment wrapText="1"/>
    </xf>
    <xf numFmtId="0" fontId="9" fillId="0" borderId="0" xfId="0" applyFont="1" applyBorder="1" applyAlignment="1">
      <alignment wrapText="1"/>
    </xf>
    <xf numFmtId="0" fontId="0" fillId="0" borderId="0" xfId="8" applyFont="1">
      <alignment vertical="top"/>
      <protection locked="0"/>
    </xf>
    <xf numFmtId="0" fontId="0" fillId="0" borderId="0" xfId="0" applyAlignment="1">
      <alignment horizontal="left" indent="2"/>
    </xf>
    <xf numFmtId="0" fontId="0" fillId="0" borderId="0" xfId="0" applyAlignment="1">
      <alignment horizontal="left" wrapText="1" indent="2"/>
    </xf>
    <xf numFmtId="0" fontId="1" fillId="0" borderId="0" xfId="0" applyFont="1" applyAlignment="1">
      <alignment horizontal="left" indent="2"/>
    </xf>
    <xf numFmtId="0" fontId="0" fillId="0" borderId="0" xfId="0" applyAlignment="1">
      <alignment horizontal="left" indent="4"/>
    </xf>
    <xf numFmtId="0" fontId="1" fillId="0" borderId="0" xfId="0" applyFont="1" applyAlignment="1">
      <alignment horizontal="left" indent="4"/>
    </xf>
    <xf numFmtId="0" fontId="4" fillId="0" borderId="0" xfId="0" applyFont="1" applyAlignment="1">
      <alignment horizontal="left" wrapText="1"/>
    </xf>
    <xf numFmtId="0" fontId="4" fillId="0" borderId="0" xfId="0" applyFont="1" applyAlignment="1">
      <alignment horizontal="left"/>
    </xf>
    <xf numFmtId="0" fontId="0" fillId="0" borderId="0" xfId="0" applyNumberFormat="1" applyFill="1" applyBorder="1" applyAlignment="1">
      <alignment horizontal="left" indent="4"/>
    </xf>
    <xf numFmtId="0" fontId="0" fillId="0" borderId="0" xfId="0" applyNumberFormat="1" applyFill="1" applyBorder="1" applyAlignment="1">
      <alignment horizontal="left" indent="2"/>
    </xf>
    <xf numFmtId="0" fontId="0" fillId="0" borderId="0" xfId="0" applyFont="1" applyAlignment="1">
      <alignment horizontal="left" indent="2"/>
    </xf>
    <xf numFmtId="0" fontId="4" fillId="0" borderId="0" xfId="0" applyNumberFormat="1" applyFont="1" applyFill="1" applyBorder="1" applyAlignment="1">
      <alignment horizontal="left"/>
    </xf>
    <xf numFmtId="0" fontId="0" fillId="0" borderId="2" xfId="0" applyNumberFormat="1" applyFont="1" applyBorder="1" applyAlignment="1">
      <alignment horizontal="left" wrapText="1"/>
    </xf>
    <xf numFmtId="0" fontId="1" fillId="0" borderId="0" xfId="0" applyFont="1" applyAlignment="1">
      <alignment horizontal="left"/>
    </xf>
    <xf numFmtId="0" fontId="34" fillId="0" borderId="0" xfId="2" applyFont="1" applyAlignment="1" applyProtection="1">
      <alignment horizontal="left"/>
    </xf>
    <xf numFmtId="0" fontId="0" fillId="0" borderId="0" xfId="0" applyAlignment="1">
      <alignment horizontal="left" vertical="center"/>
    </xf>
    <xf numFmtId="0" fontId="0" fillId="0" borderId="0" xfId="0" applyAlignment="1">
      <alignment horizontal="center" vertical="top" wrapText="1"/>
    </xf>
    <xf numFmtId="0" fontId="0" fillId="0" borderId="2" xfId="0" applyNumberFormat="1" applyFont="1" applyBorder="1" applyAlignment="1">
      <alignment horizontal="left" vertical="center" wrapText="1"/>
    </xf>
  </cellXfs>
  <cellStyles count="13">
    <cellStyle name="          _x000d__x000a_386grabber=VGA.3GR_x000d__x000a_ 2" xfId="1"/>
    <cellStyle name="Hipervínculo" xfId="2" builtinId="8"/>
    <cellStyle name="Millares" xfId="3" builtinId="3"/>
    <cellStyle name="Normal" xfId="0" builtinId="0" customBuiltin="1"/>
    <cellStyle name="Normal 11 2" xfId="4"/>
    <cellStyle name="Normal 12" xfId="5"/>
    <cellStyle name="Normal 2" xfId="6"/>
    <cellStyle name="Normal 2 2" xfId="7"/>
    <cellStyle name="Normal 3 2" xfId="8"/>
    <cellStyle name="Normal_Hoja2" xfId="9"/>
    <cellStyle name="Pie 2" xfId="10"/>
    <cellStyle name="sangria_n1" xfId="11"/>
    <cellStyle name="sangria_n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6.1632571455310396E-3"/>
          <c:y val="1.8547175822675344E-2"/>
          <c:w val="0.98767408669142964"/>
          <c:h val="0.81572043331982125"/>
        </c:manualLayout>
      </c:layout>
      <c:bar3DChart>
        <c:barDir val="col"/>
        <c:grouping val="clustered"/>
        <c:varyColors val="0"/>
        <c:ser>
          <c:idx val="0"/>
          <c:order val="0"/>
          <c:spPr>
            <a:solidFill>
              <a:srgbClr val="4F6228"/>
            </a:solidFill>
            <a:ln w="12700">
              <a:solidFill>
                <a:srgbClr val="000000"/>
              </a:solidFill>
              <a:prstDash val="solid"/>
            </a:ln>
            <a:scene3d>
              <a:camera prst="orthographicFront"/>
              <a:lightRig rig="threePt" dir="t"/>
            </a:scene3d>
            <a:sp3d prstMaterial="softEdge">
              <a:bevelT/>
              <a:contourClr>
                <a:srgbClr val="000000"/>
              </a:contourClr>
            </a:sp3d>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5.1'!$F$5:$F$10</c:f>
              <c:strCache>
                <c:ptCount val="6"/>
                <c:pt idx="0">
                  <c:v>1 a 4
camas</c:v>
                </c:pt>
                <c:pt idx="1">
                  <c:v>5 a 9
camas</c:v>
                </c:pt>
                <c:pt idx="2">
                  <c:v>10 a 14
camas</c:v>
                </c:pt>
                <c:pt idx="3">
                  <c:v>15 a 24
camas</c:v>
                </c:pt>
                <c:pt idx="4">
                  <c:v>25 a 49
camas</c:v>
                </c:pt>
                <c:pt idx="5">
                  <c:v>50 y más
camas</c:v>
                </c:pt>
              </c:strCache>
            </c:strRef>
          </c:cat>
          <c:val>
            <c:numRef>
              <c:f>'G 5.1'!$G$5:$G$10</c:f>
              <c:numCache>
                <c:formatCode>General</c:formatCode>
                <c:ptCount val="6"/>
                <c:pt idx="0">
                  <c:v>32</c:v>
                </c:pt>
                <c:pt idx="1">
                  <c:v>60</c:v>
                </c:pt>
                <c:pt idx="2">
                  <c:v>31</c:v>
                </c:pt>
                <c:pt idx="3">
                  <c:v>7</c:v>
                </c:pt>
                <c:pt idx="4">
                  <c:v>8</c:v>
                </c:pt>
                <c:pt idx="5">
                  <c:v>2</c:v>
                </c:pt>
              </c:numCache>
            </c:numRef>
          </c:val>
          <c:shape val="cylinder"/>
          <c:extLst>
            <c:ext xmlns:c16="http://schemas.microsoft.com/office/drawing/2014/chart" uri="{C3380CC4-5D6E-409C-BE32-E72D297353CC}">
              <c16:uniqueId val="{00000000-89EB-457B-A3A4-F2172414696F}"/>
            </c:ext>
          </c:extLst>
        </c:ser>
        <c:ser>
          <c:idx val="1"/>
          <c:order val="1"/>
          <c:spPr>
            <a:solidFill>
              <a:srgbClr val="C4BD97"/>
            </a:solidFill>
            <a:ln>
              <a:solidFill>
                <a:sysClr val="windowText" lastClr="000000"/>
              </a:solidFill>
            </a:ln>
            <a:scene3d>
              <a:camera prst="orthographicFront"/>
              <a:lightRig rig="threePt" dir="t"/>
            </a:scene3d>
            <a:sp3d prstMaterial="softEdge">
              <a:bevelT/>
              <a:contourClr>
                <a:srgbClr val="000000"/>
              </a:contourClr>
            </a:sp3d>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5.1'!$F$5:$F$10</c:f>
              <c:strCache>
                <c:ptCount val="6"/>
                <c:pt idx="0">
                  <c:v>1 a 4
camas</c:v>
                </c:pt>
                <c:pt idx="1">
                  <c:v>5 a 9
camas</c:v>
                </c:pt>
                <c:pt idx="2">
                  <c:v>10 a 14
camas</c:v>
                </c:pt>
                <c:pt idx="3">
                  <c:v>15 a 24
camas</c:v>
                </c:pt>
                <c:pt idx="4">
                  <c:v>25 a 49
camas</c:v>
                </c:pt>
                <c:pt idx="5">
                  <c:v>50 y más
camas</c:v>
                </c:pt>
              </c:strCache>
            </c:strRef>
          </c:cat>
          <c:val>
            <c:numRef>
              <c:f>'G 5.1'!$H$5:$H$10</c:f>
              <c:numCache>
                <c:formatCode>0</c:formatCode>
                <c:ptCount val="6"/>
                <c:pt idx="0">
                  <c:v>33</c:v>
                </c:pt>
                <c:pt idx="1">
                  <c:v>57</c:v>
                </c:pt>
                <c:pt idx="2">
                  <c:v>27</c:v>
                </c:pt>
                <c:pt idx="3">
                  <c:v>11</c:v>
                </c:pt>
                <c:pt idx="4">
                  <c:v>7</c:v>
                </c:pt>
                <c:pt idx="5">
                  <c:v>1</c:v>
                </c:pt>
              </c:numCache>
            </c:numRef>
          </c:val>
          <c:shape val="cylinder"/>
          <c:extLst>
            <c:ext xmlns:c16="http://schemas.microsoft.com/office/drawing/2014/chart" uri="{C3380CC4-5D6E-409C-BE32-E72D297353CC}">
              <c16:uniqueId val="{00000001-89EB-457B-A3A4-F2172414696F}"/>
            </c:ext>
          </c:extLst>
        </c:ser>
        <c:dLbls>
          <c:showLegendKey val="0"/>
          <c:showVal val="0"/>
          <c:showCatName val="0"/>
          <c:showSerName val="0"/>
          <c:showPercent val="0"/>
          <c:showBubbleSize val="0"/>
        </c:dLbls>
        <c:gapWidth val="30"/>
        <c:shape val="box"/>
        <c:axId val="612478864"/>
        <c:axId val="1"/>
        <c:axId val="0"/>
      </c:bar3DChart>
      <c:catAx>
        <c:axId val="612478864"/>
        <c:scaling>
          <c:orientation val="minMax"/>
        </c:scaling>
        <c:delete val="0"/>
        <c:axPos val="b"/>
        <c:numFmt formatCode="General" sourceLinked="1"/>
        <c:majorTickMark val="out"/>
        <c:minorTickMark val="none"/>
        <c:tickLblPos val="low"/>
        <c:spPr>
          <a:ln w="9525">
            <a:noFill/>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1"/>
        <c:axPos val="l"/>
        <c:numFmt formatCode="General" sourceLinked="1"/>
        <c:majorTickMark val="out"/>
        <c:minorTickMark val="none"/>
        <c:tickLblPos val="nextTo"/>
        <c:crossAx val="612478864"/>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1.0563828036346942E-2"/>
          <c:y val="1.0839991864485574E-2"/>
          <c:w val="0.98767408669142964"/>
          <c:h val="0.9687255329246206"/>
        </c:manualLayout>
      </c:layout>
      <c:bar3DChart>
        <c:barDir val="col"/>
        <c:grouping val="clustered"/>
        <c:varyColors val="0"/>
        <c:ser>
          <c:idx val="0"/>
          <c:order val="0"/>
          <c:spPr>
            <a:solidFill>
              <a:srgbClr val="31859C"/>
            </a:solidFill>
            <a:ln w="12700">
              <a:solidFill>
                <a:srgbClr val="000000"/>
              </a:solidFill>
              <a:prstDash val="solid"/>
            </a:ln>
            <a:scene3d>
              <a:camera prst="orthographicFront"/>
              <a:lightRig rig="threePt" dir="t"/>
            </a:scene3d>
            <a:sp3d prstMaterial="softEdge">
              <a:bevelT/>
              <a:contourClr>
                <a:srgbClr val="000000"/>
              </a:contourClr>
            </a:sp3d>
          </c:spPr>
          <c:invertIfNegative val="0"/>
          <c:dLbls>
            <c:dLbl>
              <c:idx val="0"/>
              <c:layout>
                <c:manualLayout>
                  <c:x val="6.6006600660066007E-3"/>
                  <c:y val="0"/>
                </c:manualLayout>
              </c:layout>
              <c:numFmt formatCode="#\ ##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65-46F5-B6DF-1C9744038C67}"/>
                </c:ext>
              </c:extLst>
            </c:dLbl>
            <c:dLbl>
              <c:idx val="5"/>
              <c:layout>
                <c:manualLayout>
                  <c:x val="-6.6006600660066007E-3"/>
                  <c:y val="0"/>
                </c:manualLayout>
              </c:layout>
              <c:numFmt formatCode="#\ ##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65-46F5-B6DF-1C9744038C67}"/>
                </c:ext>
              </c:extLst>
            </c:dLbl>
            <c:dLbl>
              <c:idx val="6"/>
              <c:layout>
                <c:manualLayout>
                  <c:x val="-6.6006600660066007E-3"/>
                  <c:y val="0"/>
                </c:manualLayout>
              </c:layout>
              <c:numFmt formatCode="#\ ##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65-46F5-B6DF-1C9744038C67}"/>
                </c:ext>
              </c:extLst>
            </c:dLbl>
            <c:dLbl>
              <c:idx val="7"/>
              <c:layout>
                <c:manualLayout>
                  <c:x val="-1.1001100110011002E-2"/>
                  <c:y val="0"/>
                </c:manualLayout>
              </c:layout>
              <c:numFmt formatCode="#\ ##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65-46F5-B6DF-1C9744038C67}"/>
                </c:ext>
              </c:extLst>
            </c:dLbl>
            <c:numFmt formatCode="#\ ##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5.2'!$F$6:$F$13</c:f>
              <c:strCache>
                <c:ptCount val="8"/>
                <c:pt idx="0">
                  <c:v>Diagnóstico</c:v>
                </c:pt>
                <c:pt idx="1">
                  <c:v>Tratamiento médico</c:v>
                </c:pt>
                <c:pt idx="2">
                  <c:v>Relación
médico-paciente</c:v>
                </c:pt>
                <c:pt idx="3">
                  <c:v>Tratamiento quirúrgico</c:v>
                </c:pt>
                <c:pt idx="4">
                  <c:v>Deficiencias
administrtivas</c:v>
                </c:pt>
                <c:pt idx="5">
                  <c:v>Auxiliares de
diagnóstico y
tratamiento</c:v>
                </c:pt>
                <c:pt idx="6">
                  <c:v>Accidentes
e incidentes</c:v>
                </c:pt>
                <c:pt idx="7">
                  <c:v>Atención de parto y puerperio</c:v>
                </c:pt>
              </c:strCache>
            </c:strRef>
          </c:cat>
          <c:val>
            <c:numRef>
              <c:f>'G 5.2'!$G$6:$G$13</c:f>
              <c:numCache>
                <c:formatCode>0</c:formatCode>
                <c:ptCount val="8"/>
                <c:pt idx="0">
                  <c:v>92</c:v>
                </c:pt>
                <c:pt idx="1">
                  <c:v>74</c:v>
                </c:pt>
                <c:pt idx="2">
                  <c:v>56</c:v>
                </c:pt>
                <c:pt idx="3">
                  <c:v>48</c:v>
                </c:pt>
                <c:pt idx="4">
                  <c:v>33</c:v>
                </c:pt>
                <c:pt idx="5">
                  <c:v>7</c:v>
                </c:pt>
                <c:pt idx="6">
                  <c:v>3</c:v>
                </c:pt>
                <c:pt idx="7">
                  <c:v>2</c:v>
                </c:pt>
              </c:numCache>
            </c:numRef>
          </c:val>
          <c:shape val="cylinder"/>
          <c:extLst>
            <c:ext xmlns:c16="http://schemas.microsoft.com/office/drawing/2014/chart" uri="{C3380CC4-5D6E-409C-BE32-E72D297353CC}">
              <c16:uniqueId val="{00000004-C465-46F5-B6DF-1C9744038C67}"/>
            </c:ext>
          </c:extLst>
        </c:ser>
        <c:dLbls>
          <c:showLegendKey val="0"/>
          <c:showVal val="0"/>
          <c:showCatName val="0"/>
          <c:showSerName val="0"/>
          <c:showPercent val="0"/>
          <c:showBubbleSize val="0"/>
        </c:dLbls>
        <c:gapWidth val="30"/>
        <c:shape val="box"/>
        <c:axId val="619059808"/>
        <c:axId val="1"/>
        <c:axId val="0"/>
      </c:bar3DChart>
      <c:catAx>
        <c:axId val="619059808"/>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61905980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 footer="0"/>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411480</xdr:colOff>
      <xdr:row>9</xdr:row>
      <xdr:rowOff>106680</xdr:rowOff>
    </xdr:from>
    <xdr:to>
      <xdr:col>1</xdr:col>
      <xdr:colOff>411480</xdr:colOff>
      <xdr:row>46</xdr:row>
      <xdr:rowOff>76200</xdr:rowOff>
    </xdr:to>
    <xdr:sp macro="" textlink="">
      <xdr:nvSpPr>
        <xdr:cNvPr id="1532284" name="Line 1"/>
        <xdr:cNvSpPr>
          <a:spLocks noChangeShapeType="1"/>
        </xdr:cNvSpPr>
      </xdr:nvSpPr>
      <xdr:spPr bwMode="auto">
        <a:xfrm>
          <a:off x="883920" y="1325880"/>
          <a:ext cx="0" cy="5044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2785110</xdr:colOff>
      <xdr:row>27</xdr:row>
      <xdr:rowOff>121776</xdr:rowOff>
    </xdr:from>
    <xdr:to>
      <xdr:col>1</xdr:col>
      <xdr:colOff>2996998</xdr:colOff>
      <xdr:row>28</xdr:row>
      <xdr:rowOff>122901</xdr:rowOff>
    </xdr:to>
    <xdr:sp macro="" textlink="">
      <xdr:nvSpPr>
        <xdr:cNvPr id="13" name="12 Rectángulo"/>
        <xdr:cNvSpPr/>
      </xdr:nvSpPr>
      <xdr:spPr>
        <a:xfrm>
          <a:off x="1011555" y="3836526"/>
          <a:ext cx="0" cy="144000"/>
        </a:xfrm>
        <a:prstGeom prst="rect">
          <a:avLst/>
        </a:prstGeom>
        <a:solidFill>
          <a:srgbClr val="C4BD9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twoCellAnchor editAs="oneCell">
    <xdr:from>
      <xdr:col>1</xdr:col>
      <xdr:colOff>786765</xdr:colOff>
      <xdr:row>27</xdr:row>
      <xdr:rowOff>112251</xdr:rowOff>
    </xdr:from>
    <xdr:to>
      <xdr:col>1</xdr:col>
      <xdr:colOff>1005488</xdr:colOff>
      <xdr:row>28</xdr:row>
      <xdr:rowOff>113376</xdr:rowOff>
    </xdr:to>
    <xdr:sp macro="" textlink="">
      <xdr:nvSpPr>
        <xdr:cNvPr id="14" name="12 Rectángulo"/>
        <xdr:cNvSpPr/>
      </xdr:nvSpPr>
      <xdr:spPr>
        <a:xfrm>
          <a:off x="1344930" y="3836526"/>
          <a:ext cx="233807" cy="144000"/>
        </a:xfrm>
        <a:prstGeom prst="rect">
          <a:avLst/>
        </a:prstGeom>
        <a:solidFill>
          <a:srgbClr val="4F6228"/>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twoCellAnchor editAs="oneCell">
    <xdr:from>
      <xdr:col>0</xdr:col>
      <xdr:colOff>0</xdr:colOff>
      <xdr:row>1</xdr:row>
      <xdr:rowOff>15240</xdr:rowOff>
    </xdr:from>
    <xdr:to>
      <xdr:col>3</xdr:col>
      <xdr:colOff>297180</xdr:colOff>
      <xdr:row>34</xdr:row>
      <xdr:rowOff>0</xdr:rowOff>
    </xdr:to>
    <xdr:grpSp>
      <xdr:nvGrpSpPr>
        <xdr:cNvPr id="1532287" name="14 Grupo"/>
        <xdr:cNvGrpSpPr>
          <a:grpSpLocks/>
        </xdr:cNvGrpSpPr>
      </xdr:nvGrpSpPr>
      <xdr:grpSpPr bwMode="auto">
        <a:xfrm>
          <a:off x="0" y="137160"/>
          <a:ext cx="6118860" cy="4511040"/>
          <a:chOff x="0" y="19050"/>
          <a:chExt cx="6553200" cy="4676775"/>
        </a:xfrm>
      </xdr:grpSpPr>
      <xdr:graphicFrame macro="">
        <xdr:nvGraphicFramePr>
          <xdr:cNvPr id="1532288" name="Chart 4"/>
          <xdr:cNvGraphicFramePr>
            <a:graphicFrameLocks/>
          </xdr:cNvGraphicFramePr>
        </xdr:nvGraphicFramePr>
        <xdr:xfrm>
          <a:off x="400050" y="619125"/>
          <a:ext cx="5876925" cy="329565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532289" name="6 Grupo"/>
          <xdr:cNvGrpSpPr>
            <a:grpSpLocks/>
          </xdr:cNvGrpSpPr>
        </xdr:nvGrpSpPr>
        <xdr:grpSpPr bwMode="auto">
          <a:xfrm>
            <a:off x="0" y="19050"/>
            <a:ext cx="6553200" cy="4676775"/>
            <a:chOff x="11518582" y="419895"/>
            <a:chExt cx="6552000" cy="4658400"/>
          </a:xfrm>
        </xdr:grpSpPr>
        <xdr:cxnSp macro="">
          <xdr:nvCxnSpPr>
            <xdr:cNvPr id="6" name="5 Conector recto"/>
            <xdr:cNvCxnSpPr/>
          </xdr:nvCxnSpPr>
          <xdr:spPr>
            <a:xfrm rot="5400000">
              <a:off x="9197541"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6 Conector recto"/>
            <xdr:cNvCxnSpPr/>
          </xdr:nvCxnSpPr>
          <xdr:spPr>
            <a:xfrm rot="5400000">
              <a:off x="15733223"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7 Conector recto"/>
            <xdr:cNvCxnSpPr/>
          </xdr:nvCxnSpPr>
          <xdr:spPr>
            <a:xfrm rot="10800000">
              <a:off x="11518582" y="427764"/>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8 Conector recto"/>
            <xdr:cNvCxnSpPr/>
          </xdr:nvCxnSpPr>
          <xdr:spPr>
            <a:xfrm rot="10800000">
              <a:off x="11518582" y="5070426"/>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 name="9 CuadroTexto"/>
          <xdr:cNvSpPr txBox="1"/>
        </xdr:nvSpPr>
        <xdr:spPr>
          <a:xfrm>
            <a:off x="1566892" y="3803130"/>
            <a:ext cx="1795397" cy="315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MX" sz="800">
                <a:latin typeface="Arial" pitchFamily="34" charset="0"/>
                <a:cs typeface="Arial" pitchFamily="34" charset="0"/>
              </a:rPr>
              <a:t>2015</a:t>
            </a:r>
          </a:p>
          <a:p>
            <a:r>
              <a:rPr lang="es-MX" sz="900" i="1">
                <a:latin typeface="Arial" pitchFamily="34" charset="0"/>
                <a:cs typeface="Arial" pitchFamily="34" charset="0"/>
              </a:rPr>
              <a:t>(Total</a:t>
            </a:r>
            <a:r>
              <a:rPr lang="es-MX" sz="900" i="1" baseline="0">
                <a:latin typeface="Arial" pitchFamily="34" charset="0"/>
                <a:cs typeface="Arial" pitchFamily="34" charset="0"/>
              </a:rPr>
              <a:t> de establecimientos: 140)</a:t>
            </a:r>
            <a:endParaRPr lang="es-MX" sz="900" i="1">
              <a:latin typeface="Arial" pitchFamily="34" charset="0"/>
              <a:cs typeface="Arial" pitchFamily="34" charset="0"/>
            </a:endParaRPr>
          </a:p>
        </xdr:txBody>
      </xdr:sp>
      <xdr:sp macro="" textlink="">
        <xdr:nvSpPr>
          <xdr:cNvPr id="11" name="10 CuadroTexto"/>
          <xdr:cNvSpPr txBox="1"/>
        </xdr:nvSpPr>
        <xdr:spPr>
          <a:xfrm>
            <a:off x="3721369" y="3803130"/>
            <a:ext cx="1811719" cy="315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MX" sz="800">
                <a:latin typeface="Arial" pitchFamily="34" charset="0"/>
                <a:cs typeface="Arial" pitchFamily="34" charset="0"/>
              </a:rPr>
              <a:t>2016</a:t>
            </a:r>
          </a:p>
          <a:p>
            <a:r>
              <a:rPr lang="es-MX" sz="900" i="1">
                <a:latin typeface="Arial" pitchFamily="34" charset="0"/>
                <a:cs typeface="Arial" pitchFamily="34" charset="0"/>
              </a:rPr>
              <a:t>(Total de establecimientos:</a:t>
            </a:r>
            <a:r>
              <a:rPr lang="es-MX" sz="900" i="1" baseline="0">
                <a:latin typeface="Arial" pitchFamily="34" charset="0"/>
                <a:cs typeface="Arial" pitchFamily="34" charset="0"/>
              </a:rPr>
              <a:t> 136</a:t>
            </a:r>
            <a:r>
              <a:rPr lang="es-MX" sz="900" i="1">
                <a:latin typeface="Arial" pitchFamily="34" charset="0"/>
                <a:cs typeface="Arial" pitchFamily="34" charset="0"/>
              </a:rPr>
              <a:t>)</a:t>
            </a:r>
          </a:p>
        </xdr:txBody>
      </xdr:sp>
      <xdr:sp macro="" textlink="">
        <xdr:nvSpPr>
          <xdr:cNvPr id="2" name="CuadroTexto 1"/>
          <xdr:cNvSpPr txBox="1"/>
        </xdr:nvSpPr>
        <xdr:spPr>
          <a:xfrm>
            <a:off x="514136" y="4229727"/>
            <a:ext cx="4741481" cy="3712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800" b="0" i="0">
                <a:solidFill>
                  <a:schemeClr val="dk1"/>
                </a:solidFill>
                <a:effectLst/>
                <a:latin typeface="Arial" panose="020B0604020202020204" pitchFamily="34" charset="0"/>
                <a:ea typeface="+mn-ea"/>
                <a:cs typeface="Arial" panose="020B0604020202020204" pitchFamily="34" charset="0"/>
              </a:rPr>
              <a:t>Nota:     Datos referidos al 31 de diciembre de cada año.</a:t>
            </a:r>
            <a:endParaRPr lang="es-MX" sz="800">
              <a:effectLst/>
              <a:latin typeface="Arial" panose="020B0604020202020204" pitchFamily="34" charset="0"/>
              <a:cs typeface="Arial" panose="020B0604020202020204" pitchFamily="34" charset="0"/>
            </a:endParaRPr>
          </a:p>
          <a:p>
            <a:pPr rtl="0"/>
            <a:r>
              <a:rPr lang="es-MX" sz="800" b="0" i="0">
                <a:solidFill>
                  <a:schemeClr val="dk1"/>
                </a:solidFill>
                <a:effectLst/>
                <a:latin typeface="Arial" panose="020B0604020202020204" pitchFamily="34" charset="0"/>
                <a:ea typeface="+mn-ea"/>
                <a:cs typeface="Arial" panose="020B0604020202020204" pitchFamily="34" charset="0"/>
              </a:rPr>
              <a:t>Fuente: INEGI.</a:t>
            </a:r>
            <a:r>
              <a:rPr lang="es-MX" sz="800" b="0" i="0" baseline="0">
                <a:solidFill>
                  <a:schemeClr val="dk1"/>
                </a:solidFill>
                <a:effectLst/>
                <a:latin typeface="Arial" panose="020B0604020202020204" pitchFamily="34" charset="0"/>
                <a:ea typeface="+mn-ea"/>
                <a:cs typeface="Arial" panose="020B0604020202020204" pitchFamily="34" charset="0"/>
              </a:rPr>
              <a:t> Dirección General de Estadísticas Económicas. </a:t>
            </a:r>
            <a:r>
              <a:rPr lang="es-MX" sz="800" b="0" i="1" baseline="0">
                <a:solidFill>
                  <a:schemeClr val="dk1"/>
                </a:solidFill>
                <a:effectLst/>
                <a:latin typeface="Arial" panose="020B0604020202020204" pitchFamily="34" charset="0"/>
                <a:ea typeface="+mn-ea"/>
                <a:cs typeface="Arial" panose="020B0604020202020204" pitchFamily="34" charset="0"/>
              </a:rPr>
              <a:t>Estadísticas de salud.</a:t>
            </a:r>
            <a:endParaRPr lang="es-MX" sz="800">
              <a:effectLst/>
              <a:latin typeface="Arial" panose="020B0604020202020204" pitchFamily="34" charset="0"/>
              <a:cs typeface="Arial" panose="020B0604020202020204" pitchFamily="34" charset="0"/>
            </a:endParaRPr>
          </a:p>
          <a:p>
            <a:endParaRPr lang="es-MX" sz="800">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411480</xdr:colOff>
      <xdr:row>1</xdr:row>
      <xdr:rowOff>0</xdr:rowOff>
    </xdr:from>
    <xdr:to>
      <xdr:col>1</xdr:col>
      <xdr:colOff>411480</xdr:colOff>
      <xdr:row>44</xdr:row>
      <xdr:rowOff>53340</xdr:rowOff>
    </xdr:to>
    <xdr:sp macro="" textlink="">
      <xdr:nvSpPr>
        <xdr:cNvPr id="1504014" name="Line 1"/>
        <xdr:cNvSpPr>
          <a:spLocks noChangeShapeType="1"/>
        </xdr:cNvSpPr>
      </xdr:nvSpPr>
      <xdr:spPr bwMode="auto">
        <a:xfrm>
          <a:off x="883920" y="83820"/>
          <a:ext cx="0" cy="59664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834390</xdr:colOff>
      <xdr:row>24</xdr:row>
      <xdr:rowOff>50740</xdr:rowOff>
    </xdr:from>
    <xdr:to>
      <xdr:col>1</xdr:col>
      <xdr:colOff>1502131</xdr:colOff>
      <xdr:row>27</xdr:row>
      <xdr:rowOff>12455</xdr:rowOff>
    </xdr:to>
    <xdr:sp macro="" textlink="">
      <xdr:nvSpPr>
        <xdr:cNvPr id="4" name="Text Box 4"/>
        <xdr:cNvSpPr txBox="1">
          <a:spLocks noChangeArrowheads="1"/>
        </xdr:cNvSpPr>
      </xdr:nvSpPr>
      <xdr:spPr bwMode="auto">
        <a:xfrm>
          <a:off x="1392555" y="3325435"/>
          <a:ext cx="727763" cy="39034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Tratamiento médico</a:t>
          </a:r>
        </a:p>
      </xdr:txBody>
    </xdr:sp>
    <xdr:clientData/>
  </xdr:twoCellAnchor>
  <xdr:twoCellAnchor editAs="oneCell">
    <xdr:from>
      <xdr:col>1</xdr:col>
      <xdr:colOff>236220</xdr:colOff>
      <xdr:row>24</xdr:row>
      <xdr:rowOff>64076</xdr:rowOff>
    </xdr:from>
    <xdr:to>
      <xdr:col>1</xdr:col>
      <xdr:colOff>848224</xdr:colOff>
      <xdr:row>27</xdr:row>
      <xdr:rowOff>9525</xdr:rowOff>
    </xdr:to>
    <xdr:sp macro="" textlink="">
      <xdr:nvSpPr>
        <xdr:cNvPr id="5" name="Text Box 5"/>
        <xdr:cNvSpPr txBox="1">
          <a:spLocks noChangeArrowheads="1"/>
        </xdr:cNvSpPr>
      </xdr:nvSpPr>
      <xdr:spPr bwMode="auto">
        <a:xfrm>
          <a:off x="763905" y="3331151"/>
          <a:ext cx="650254" cy="374074"/>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Diagnóstico</a:t>
          </a:r>
        </a:p>
      </xdr:txBody>
    </xdr:sp>
    <xdr:clientData/>
  </xdr:twoCellAnchor>
  <xdr:twoCellAnchor editAs="oneCell">
    <xdr:from>
      <xdr:col>1</xdr:col>
      <xdr:colOff>1432560</xdr:colOff>
      <xdr:row>24</xdr:row>
      <xdr:rowOff>64075</xdr:rowOff>
    </xdr:from>
    <xdr:to>
      <xdr:col>1</xdr:col>
      <xdr:colOff>2073545</xdr:colOff>
      <xdr:row>27</xdr:row>
      <xdr:rowOff>114300</xdr:rowOff>
    </xdr:to>
    <xdr:sp macro="" textlink="">
      <xdr:nvSpPr>
        <xdr:cNvPr id="12" name="Text Box 5"/>
        <xdr:cNvSpPr txBox="1">
          <a:spLocks noChangeArrowheads="1"/>
        </xdr:cNvSpPr>
      </xdr:nvSpPr>
      <xdr:spPr bwMode="auto">
        <a:xfrm>
          <a:off x="2044065" y="3331150"/>
          <a:ext cx="686770" cy="47885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Relación</a:t>
          </a:r>
        </a:p>
        <a:p>
          <a:pPr algn="ctr" rtl="0">
            <a:defRPr sz="1000"/>
          </a:pPr>
          <a:r>
            <a:rPr lang="es-MX" sz="800" b="0" i="0" strike="noStrike">
              <a:solidFill>
                <a:srgbClr val="000000"/>
              </a:solidFill>
              <a:latin typeface="Arial"/>
              <a:cs typeface="Arial"/>
            </a:rPr>
            <a:t>médico-</a:t>
          </a:r>
        </a:p>
        <a:p>
          <a:pPr algn="ctr" rtl="0">
            <a:defRPr sz="1000"/>
          </a:pPr>
          <a:r>
            <a:rPr lang="es-MX" sz="800" b="0" i="0" strike="noStrike">
              <a:solidFill>
                <a:srgbClr val="000000"/>
              </a:solidFill>
              <a:latin typeface="Arial"/>
              <a:cs typeface="Arial"/>
            </a:rPr>
            <a:t>paciente</a:t>
          </a:r>
        </a:p>
      </xdr:txBody>
    </xdr:sp>
    <xdr:clientData/>
  </xdr:twoCellAnchor>
  <xdr:twoCellAnchor editAs="oneCell">
    <xdr:from>
      <xdr:col>1</xdr:col>
      <xdr:colOff>2026920</xdr:colOff>
      <xdr:row>24</xdr:row>
      <xdr:rowOff>64075</xdr:rowOff>
    </xdr:from>
    <xdr:to>
      <xdr:col>1</xdr:col>
      <xdr:colOff>2639433</xdr:colOff>
      <xdr:row>27</xdr:row>
      <xdr:rowOff>133350</xdr:rowOff>
    </xdr:to>
    <xdr:sp macro="" textlink="">
      <xdr:nvSpPr>
        <xdr:cNvPr id="13" name="Text Box 5"/>
        <xdr:cNvSpPr txBox="1">
          <a:spLocks noChangeArrowheads="1"/>
        </xdr:cNvSpPr>
      </xdr:nvSpPr>
      <xdr:spPr bwMode="auto">
        <a:xfrm>
          <a:off x="1009650" y="3445450"/>
          <a:ext cx="658451" cy="4979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Tratamiento</a:t>
          </a:r>
        </a:p>
        <a:p>
          <a:pPr algn="ctr" rtl="0">
            <a:defRPr sz="1000"/>
          </a:pPr>
          <a:r>
            <a:rPr lang="es-MX" sz="800" b="0" i="0" strike="noStrike">
              <a:solidFill>
                <a:srgbClr val="000000"/>
              </a:solidFill>
              <a:latin typeface="Arial"/>
              <a:cs typeface="Arial"/>
            </a:rPr>
            <a:t>quirúrgico</a:t>
          </a:r>
        </a:p>
      </xdr:txBody>
    </xdr:sp>
    <xdr:clientData/>
  </xdr:twoCellAnchor>
  <xdr:twoCellAnchor editAs="oneCell">
    <xdr:from>
      <xdr:col>1</xdr:col>
      <xdr:colOff>2670810</xdr:colOff>
      <xdr:row>24</xdr:row>
      <xdr:rowOff>64075</xdr:rowOff>
    </xdr:from>
    <xdr:to>
      <xdr:col>1</xdr:col>
      <xdr:colOff>3252814</xdr:colOff>
      <xdr:row>27</xdr:row>
      <xdr:rowOff>133350</xdr:rowOff>
    </xdr:to>
    <xdr:sp macro="" textlink="">
      <xdr:nvSpPr>
        <xdr:cNvPr id="14" name="Text Box 5"/>
        <xdr:cNvSpPr txBox="1">
          <a:spLocks noChangeArrowheads="1"/>
        </xdr:cNvSpPr>
      </xdr:nvSpPr>
      <xdr:spPr bwMode="auto">
        <a:xfrm>
          <a:off x="1013460" y="3445450"/>
          <a:ext cx="627355" cy="497900"/>
        </a:xfrm>
        <a:prstGeom prst="rect">
          <a:avLst/>
        </a:prstGeom>
        <a:noFill/>
        <a:ln w="9525">
          <a:noFill/>
          <a:miter lim="800000"/>
          <a:headEnd/>
          <a:tailEnd/>
        </a:ln>
      </xdr:spPr>
      <xdr:txBody>
        <a:bodyPr wrap="square" lIns="36000" tIns="72000" rIns="36000" bIns="36000" anchor="t" upright="1">
          <a:noAutofit/>
        </a:bodyPr>
        <a:lstStyle/>
        <a:p>
          <a:pPr algn="ctr" rtl="0">
            <a:lnSpc>
              <a:spcPts val="800"/>
            </a:lnSpc>
            <a:defRPr sz="1000"/>
          </a:pPr>
          <a:r>
            <a:rPr lang="es-MX" sz="800" b="0" i="0" strike="noStrike" baseline="0">
              <a:solidFill>
                <a:srgbClr val="000000"/>
              </a:solidFill>
              <a:latin typeface="Arial"/>
              <a:cs typeface="Arial"/>
            </a:rPr>
            <a:t>Deficiencias</a:t>
          </a:r>
        </a:p>
        <a:p>
          <a:pPr algn="ctr" rtl="0">
            <a:lnSpc>
              <a:spcPts val="700"/>
            </a:lnSpc>
            <a:defRPr sz="1000"/>
          </a:pPr>
          <a:r>
            <a:rPr lang="es-MX" sz="800" b="0" i="0" strike="noStrike" baseline="0">
              <a:solidFill>
                <a:srgbClr val="000000"/>
              </a:solidFill>
              <a:latin typeface="Arial"/>
              <a:cs typeface="Arial"/>
            </a:rPr>
            <a:t>adminis-trativas</a:t>
          </a:r>
          <a:endParaRPr lang="es-MX" sz="800" b="0" i="0" strike="noStrike">
            <a:solidFill>
              <a:srgbClr val="000000"/>
            </a:solidFill>
            <a:latin typeface="Arial"/>
            <a:cs typeface="Arial"/>
          </a:endParaRPr>
        </a:p>
      </xdr:txBody>
    </xdr:sp>
    <xdr:clientData/>
  </xdr:twoCellAnchor>
  <xdr:twoCellAnchor editAs="oneCell">
    <xdr:from>
      <xdr:col>1</xdr:col>
      <xdr:colOff>3302684</xdr:colOff>
      <xdr:row>24</xdr:row>
      <xdr:rowOff>53964</xdr:rowOff>
    </xdr:from>
    <xdr:to>
      <xdr:col>1</xdr:col>
      <xdr:colOff>3937848</xdr:colOff>
      <xdr:row>28</xdr:row>
      <xdr:rowOff>1747</xdr:rowOff>
    </xdr:to>
    <xdr:sp macro="" textlink="">
      <xdr:nvSpPr>
        <xdr:cNvPr id="16" name="Text Box 5"/>
        <xdr:cNvSpPr txBox="1">
          <a:spLocks noChangeArrowheads="1"/>
        </xdr:cNvSpPr>
      </xdr:nvSpPr>
      <xdr:spPr bwMode="auto">
        <a:xfrm>
          <a:off x="4043729" y="3328659"/>
          <a:ext cx="688732" cy="505931"/>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Auxiliares</a:t>
          </a:r>
          <a:r>
            <a:rPr lang="es-MX" sz="800" b="0" i="0" strike="noStrike" baseline="0">
              <a:solidFill>
                <a:srgbClr val="000000"/>
              </a:solidFill>
              <a:latin typeface="Arial"/>
              <a:cs typeface="Arial"/>
            </a:rPr>
            <a:t> de diagnóstico y tratamiento</a:t>
          </a:r>
          <a:endParaRPr lang="es-MX" sz="800" b="0" i="0" strike="noStrike">
            <a:solidFill>
              <a:srgbClr val="000000"/>
            </a:solidFill>
            <a:latin typeface="Arial"/>
            <a:cs typeface="Arial"/>
          </a:endParaRPr>
        </a:p>
      </xdr:txBody>
    </xdr:sp>
    <xdr:clientData/>
  </xdr:twoCellAnchor>
  <xdr:twoCellAnchor editAs="oneCell">
    <xdr:from>
      <xdr:col>1</xdr:col>
      <xdr:colOff>1181099</xdr:colOff>
      <xdr:row>4</xdr:row>
      <xdr:rowOff>121225</xdr:rowOff>
    </xdr:from>
    <xdr:to>
      <xdr:col>1</xdr:col>
      <xdr:colOff>4104584</xdr:colOff>
      <xdr:row>6</xdr:row>
      <xdr:rowOff>66675</xdr:rowOff>
    </xdr:to>
    <xdr:sp macro="" textlink="">
      <xdr:nvSpPr>
        <xdr:cNvPr id="18" name="Text Box 5"/>
        <xdr:cNvSpPr txBox="1">
          <a:spLocks noChangeArrowheads="1"/>
        </xdr:cNvSpPr>
      </xdr:nvSpPr>
      <xdr:spPr bwMode="auto">
        <a:xfrm>
          <a:off x="1005839" y="587950"/>
          <a:ext cx="3129291" cy="2693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900" b="0" i="1" strike="noStrike">
              <a:solidFill>
                <a:srgbClr val="000000"/>
              </a:solidFill>
              <a:latin typeface="Arial"/>
              <a:cs typeface="Arial"/>
            </a:rPr>
            <a:t>Total de inconformidades</a:t>
          </a:r>
          <a:r>
            <a:rPr lang="es-MX" sz="900" b="0" i="1" strike="noStrike" baseline="0">
              <a:solidFill>
                <a:srgbClr val="000000"/>
              </a:solidFill>
              <a:latin typeface="Arial"/>
              <a:cs typeface="Arial"/>
            </a:rPr>
            <a:t> concluidas: 58</a:t>
          </a:r>
          <a:endParaRPr lang="es-MX" sz="900" b="0" i="1" strike="noStrike">
            <a:solidFill>
              <a:srgbClr val="000000"/>
            </a:solidFill>
            <a:latin typeface="Arial"/>
            <a:cs typeface="Arial"/>
          </a:endParaRPr>
        </a:p>
      </xdr:txBody>
    </xdr:sp>
    <xdr:clientData/>
  </xdr:twoCellAnchor>
  <xdr:twoCellAnchor editAs="oneCell">
    <xdr:from>
      <xdr:col>0</xdr:col>
      <xdr:colOff>0</xdr:colOff>
      <xdr:row>1</xdr:row>
      <xdr:rowOff>0</xdr:rowOff>
    </xdr:from>
    <xdr:to>
      <xdr:col>4</xdr:col>
      <xdr:colOff>0</xdr:colOff>
      <xdr:row>33</xdr:row>
      <xdr:rowOff>106680</xdr:rowOff>
    </xdr:to>
    <xdr:grpSp>
      <xdr:nvGrpSpPr>
        <xdr:cNvPr id="1504022" name="31 Grupo"/>
        <xdr:cNvGrpSpPr>
          <a:grpSpLocks/>
        </xdr:cNvGrpSpPr>
      </xdr:nvGrpSpPr>
      <xdr:grpSpPr bwMode="auto">
        <a:xfrm>
          <a:off x="0" y="83820"/>
          <a:ext cx="6134100" cy="4511040"/>
          <a:chOff x="0" y="0"/>
          <a:chExt cx="6572501" cy="4676775"/>
        </a:xfrm>
      </xdr:grpSpPr>
      <xdr:graphicFrame macro="">
        <xdr:nvGraphicFramePr>
          <xdr:cNvPr id="1504023" name="Chart 3"/>
          <xdr:cNvGraphicFramePr>
            <a:graphicFrameLocks/>
          </xdr:cNvGraphicFramePr>
        </xdr:nvGraphicFramePr>
        <xdr:xfrm>
          <a:off x="504825" y="752475"/>
          <a:ext cx="5772150" cy="25812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fuente"/>
          <xdr:cNvSpPr txBox="1">
            <a:spLocks noChangeArrowheads="1"/>
          </xdr:cNvSpPr>
        </xdr:nvSpPr>
        <xdr:spPr bwMode="auto">
          <a:xfrm>
            <a:off x="522534" y="3981579"/>
            <a:ext cx="6049967" cy="631997"/>
          </a:xfrm>
          <a:prstGeom prst="rect">
            <a:avLst/>
          </a:prstGeom>
          <a:noFill/>
          <a:ln w="9525">
            <a:noFill/>
            <a:miter lim="800000"/>
            <a:headEnd/>
            <a:tailEnd/>
          </a:ln>
        </xdr:spPr>
        <xdr:txBody>
          <a:bodyPr wrap="square" lIns="18288" tIns="22860" rIns="0" bIns="0" anchor="t" upright="1">
            <a:noAutofit/>
          </a:bodyPr>
          <a:lstStyle/>
          <a:p>
            <a:pPr rtl="0"/>
            <a:r>
              <a:rPr lang="es-MX" sz="800" b="0" i="0" strike="noStrike">
                <a:solidFill>
                  <a:srgbClr val="000000"/>
                </a:solidFill>
                <a:latin typeface="Arial" pitchFamily="34" charset="0"/>
                <a:cs typeface="Arial" pitchFamily="34" charset="0"/>
              </a:rPr>
              <a:t>Nota:     </a:t>
            </a:r>
            <a:r>
              <a:rPr lang="es-MX" sz="800" b="0" i="0">
                <a:latin typeface="Arial" pitchFamily="34" charset="0"/>
                <a:ea typeface="+mn-ea"/>
                <a:cs typeface="Arial" pitchFamily="34" charset="0"/>
              </a:rPr>
              <a:t>La suma de los motivos puede ser mayor al total de inconformidades</a:t>
            </a:r>
            <a:r>
              <a:rPr lang="es-MX" sz="800" b="0" i="0" baseline="0">
                <a:latin typeface="Arial" pitchFamily="34" charset="0"/>
                <a:ea typeface="+mn-ea"/>
                <a:cs typeface="Arial" pitchFamily="34" charset="0"/>
              </a:rPr>
              <a:t> concluidas debido a que una inconformidad puede</a:t>
            </a:r>
            <a:endParaRPr lang="es-ES" sz="800">
              <a:latin typeface="Arial" pitchFamily="34" charset="0"/>
              <a:cs typeface="Arial" pitchFamily="34" charset="0"/>
            </a:endParaRPr>
          </a:p>
          <a:p>
            <a:pPr rtl="0"/>
            <a:r>
              <a:rPr lang="es-MX" sz="800" b="0" i="0" baseline="0">
                <a:latin typeface="Arial" pitchFamily="34" charset="0"/>
                <a:ea typeface="+mn-ea"/>
                <a:cs typeface="Arial" pitchFamily="34" charset="0"/>
              </a:rPr>
              <a:t>             tener</a:t>
            </a:r>
            <a:r>
              <a:rPr lang="es-MX" sz="800" b="0" i="0">
                <a:latin typeface="Arial" pitchFamily="34" charset="0"/>
                <a:ea typeface="+mn-ea"/>
                <a:cs typeface="Arial" pitchFamily="34" charset="0"/>
              </a:rPr>
              <a:t> </a:t>
            </a:r>
            <a:r>
              <a:rPr lang="es-MX" sz="800" b="0" i="0" baseline="0">
                <a:latin typeface="Arial" pitchFamily="34" charset="0"/>
                <a:ea typeface="+mn-ea"/>
                <a:cs typeface="Arial" pitchFamily="34" charset="0"/>
              </a:rPr>
              <a:t>uno o más motivos, asimismo los motivos, Diagnóstico y Tratamiento médico presentan un registro mayor al total </a:t>
            </a:r>
          </a:p>
          <a:p>
            <a:pPr rtl="0"/>
            <a:r>
              <a:rPr lang="es-MX" sz="800" b="0" i="0" baseline="0">
                <a:latin typeface="Arial" pitchFamily="34" charset="0"/>
                <a:ea typeface="+mn-ea"/>
                <a:cs typeface="Arial" pitchFamily="34" charset="0"/>
              </a:rPr>
              <a:t>             de inconformidades concluidas debido a que existen además submotivos al interior de dichos motivos.</a:t>
            </a:r>
          </a:p>
          <a:p>
            <a:pPr rtl="0"/>
            <a:r>
              <a:rPr lang="es-MX" sz="800" b="0" i="0" strike="noStrike">
                <a:solidFill>
                  <a:srgbClr val="000000"/>
                </a:solidFill>
                <a:latin typeface="Arial" pitchFamily="34" charset="0"/>
                <a:cs typeface="Arial" pitchFamily="34" charset="0"/>
              </a:rPr>
              <a:t>Fuente: CONAMED</a:t>
            </a:r>
            <a:r>
              <a:rPr lang="es-MX" sz="800" b="0" i="0" strike="noStrike" baseline="0">
                <a:solidFill>
                  <a:srgbClr val="000000"/>
                </a:solidFill>
                <a:latin typeface="Arial" pitchFamily="34" charset="0"/>
                <a:cs typeface="Arial" pitchFamily="34" charset="0"/>
              </a:rPr>
              <a:t>. Dirección General de Calidad e Informática; Subdirección de Estadística; Sistema de Atención de Quejas </a:t>
            </a:r>
          </a:p>
          <a:p>
            <a:pPr algn="just" rtl="0">
              <a:defRPr sz="1000"/>
            </a:pPr>
            <a:r>
              <a:rPr lang="es-MX" sz="800" b="0" i="0" strike="noStrike" baseline="0">
                <a:solidFill>
                  <a:srgbClr val="000000"/>
                </a:solidFill>
                <a:latin typeface="Arial" pitchFamily="34" charset="0"/>
                <a:cs typeface="Arial" pitchFamily="34" charset="0"/>
              </a:rPr>
              <a:t>              y Dictámenes; Sistema de Estadística Institucional.</a:t>
            </a:r>
            <a:endParaRPr lang="es-MX" sz="800" b="0" i="0" strike="noStrike">
              <a:solidFill>
                <a:srgbClr val="000000"/>
              </a:solidFill>
              <a:latin typeface="Arial" pitchFamily="34" charset="0"/>
              <a:cs typeface="Arial" pitchFamily="34" charset="0"/>
            </a:endParaRPr>
          </a:p>
        </xdr:txBody>
      </xdr:sp>
      <xdr:grpSp>
        <xdr:nvGrpSpPr>
          <xdr:cNvPr id="1504025" name="6 Grupo"/>
          <xdr:cNvGrpSpPr>
            <a:grpSpLocks/>
          </xdr:cNvGrpSpPr>
        </xdr:nvGrpSpPr>
        <xdr:grpSpPr bwMode="auto">
          <a:xfrm>
            <a:off x="0" y="0"/>
            <a:ext cx="6553200" cy="4676775"/>
            <a:chOff x="11518582" y="419895"/>
            <a:chExt cx="6552000" cy="4658400"/>
          </a:xfrm>
        </xdr:grpSpPr>
        <xdr:cxnSp macro="">
          <xdr:nvCxnSpPr>
            <xdr:cNvPr id="8" name="7 Conector recto"/>
            <xdr:cNvCxnSpPr/>
          </xdr:nvCxnSpPr>
          <xdr:spPr>
            <a:xfrm rot="5400000">
              <a:off x="9197545"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8 Conector recto"/>
            <xdr:cNvCxnSpPr/>
          </xdr:nvCxnSpPr>
          <xdr:spPr>
            <a:xfrm rot="5400000">
              <a:off x="15736191"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9 Conector recto"/>
            <xdr:cNvCxnSpPr/>
          </xdr:nvCxnSpPr>
          <xdr:spPr>
            <a:xfrm rot="10800000">
              <a:off x="11518582" y="427764"/>
              <a:ext cx="655497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10 Conector recto"/>
            <xdr:cNvCxnSpPr/>
          </xdr:nvCxnSpPr>
          <xdr:spPr>
            <a:xfrm rot="10800000">
              <a:off x="11518582" y="5070426"/>
              <a:ext cx="655497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 name="Text Box 5"/>
          <xdr:cNvSpPr txBox="1">
            <a:spLocks noChangeArrowheads="1"/>
          </xdr:cNvSpPr>
        </xdr:nvSpPr>
        <xdr:spPr bwMode="auto">
          <a:xfrm>
            <a:off x="5331482" y="3325882"/>
            <a:ext cx="800131" cy="434498"/>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Atención</a:t>
            </a:r>
            <a:r>
              <a:rPr lang="es-MX" sz="800" b="0" i="0" strike="noStrike" baseline="0">
                <a:solidFill>
                  <a:srgbClr val="000000"/>
                </a:solidFill>
                <a:latin typeface="Arial"/>
                <a:cs typeface="Arial"/>
              </a:rPr>
              <a:t> de parto y puerperio</a:t>
            </a:r>
            <a:endParaRPr lang="es-MX" sz="800" b="0" i="0" strike="noStrike">
              <a:solidFill>
                <a:srgbClr val="000000"/>
              </a:solidFill>
              <a:latin typeface="Arial"/>
              <a:cs typeface="Arial"/>
            </a:endParaRPr>
          </a:p>
        </xdr:txBody>
      </xdr:sp>
      <xdr:sp macro="" textlink="">
        <xdr:nvSpPr>
          <xdr:cNvPr id="17" name="Text Box 5"/>
          <xdr:cNvSpPr txBox="1">
            <a:spLocks noChangeArrowheads="1"/>
          </xdr:cNvSpPr>
        </xdr:nvSpPr>
        <xdr:spPr bwMode="auto">
          <a:xfrm>
            <a:off x="4743631" y="3333782"/>
            <a:ext cx="653168" cy="497697"/>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Accidentes</a:t>
            </a:r>
          </a:p>
          <a:p>
            <a:pPr algn="ctr" rtl="0">
              <a:defRPr sz="1000"/>
            </a:pPr>
            <a:r>
              <a:rPr lang="es-MX" sz="800" b="0" i="0" strike="noStrike">
                <a:solidFill>
                  <a:srgbClr val="000000"/>
                </a:solidFill>
                <a:latin typeface="Arial"/>
                <a:cs typeface="Arial"/>
              </a:rPr>
              <a:t>e</a:t>
            </a:r>
            <a:r>
              <a:rPr lang="es-MX" sz="800" b="0" i="0" strike="noStrike" baseline="0">
                <a:solidFill>
                  <a:srgbClr val="000000"/>
                </a:solidFill>
                <a:latin typeface="Arial"/>
                <a:cs typeface="Arial"/>
              </a:rPr>
              <a:t> incidentes</a:t>
            </a:r>
            <a:endParaRPr lang="es-MX" sz="800" b="0" i="0" strike="noStrike">
              <a:solidFill>
                <a:srgbClr val="000000"/>
              </a:solidFill>
              <a:latin typeface="Arial"/>
              <a:cs typeface="Aria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negi.org.mx/Documents%20and%20Settings/NORMA.BARRERA.INEGI/Escritorio/1999/CAP-2/APART-22/CAPITULO%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ppintrafp11\Proyectos\eser2008\AEE,%20Nuevo%20Le&#243;n,%202008%20Def\c19_1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comunidades.inegi.gob.mx/Proyectos%20estatales/2008/AEE%202008/cXX_2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2.2.1"/>
      <sheetName val="C2.2.2"/>
      <sheetName val="G2.2.1"/>
      <sheetName val="C2.2.3"/>
      <sheetName val="C2.2.4"/>
      <sheetName val="C2.2.5(1)"/>
      <sheetName val="C2.2.5(2)"/>
      <sheetName val="G2.2.2"/>
      <sheetName val="C2.2.6"/>
      <sheetName val="C2.2.7"/>
      <sheetName val="G2.2.3"/>
      <sheetName val="C2.2.8"/>
      <sheetName val="C2.2.9"/>
      <sheetName val="C2.2.10"/>
      <sheetName val="C2.2.11"/>
      <sheetName val="C2.2.12"/>
      <sheetName val="C2.2.13"/>
      <sheetName val="C2.2.14"/>
      <sheetName val="C2.2.15"/>
      <sheetName val="C2.2.16"/>
      <sheetName val="C2.2.17"/>
      <sheetName val="C2.2.18"/>
      <sheetName val="C2.2.19"/>
      <sheetName val="C2.2.20"/>
      <sheetName val="C2.2.21"/>
      <sheetName val="C2.2.22"/>
      <sheetName val="C2.2.23"/>
      <sheetName val="C2.2.24"/>
      <sheetName val="C2.2.25"/>
      <sheetName val="C2.2.26"/>
      <sheetName val="C2.2.27"/>
      <sheetName val="C2.2.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
      <sheetName val="G10.1"/>
      <sheetName val="G10.2"/>
      <sheetName val="10.2"/>
      <sheetName val="10.3"/>
      <sheetName val="G10.3"/>
      <sheetName val="G10.4"/>
      <sheetName val="10.4"/>
      <sheetName val="10.5"/>
      <sheetName val="10.6a"/>
      <sheetName val="10.6b"/>
      <sheetName val="10.6b y 10.7a"/>
      <sheetName val="10.7b"/>
      <sheetName val="10.8"/>
      <sheetName val="G10.5 y 10.9"/>
      <sheetName val="G10.6"/>
      <sheetName val="10.10"/>
      <sheetName val="10.11 y 10.12"/>
      <sheetName val="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2"/>
      <sheetName val="21.3"/>
      <sheetName val="21.4"/>
      <sheetName val="21.5"/>
      <sheetName val="21.6"/>
      <sheetName val="21.7a"/>
      <sheetName val="21.7b"/>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30"/>
      <sheetName val="21.31"/>
      <sheetName val="21.32"/>
      <sheetName val="21.33"/>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gob.mx/salu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www.snie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showGridLines="0" showRowColHeaders="0" workbookViewId="0">
      <pane ySplit="2" topLeftCell="A3" activePane="bottomLeft" state="frozenSplit"/>
      <selection pane="bottomLeft" activeCell="A21" sqref="A21"/>
    </sheetView>
  </sheetViews>
  <sheetFormatPr baseColWidth="10" defaultColWidth="0" defaultRowHeight="17.100000000000001" customHeight="1" zeroHeight="1" x14ac:dyDescent="0.25"/>
  <cols>
    <col min="1" max="1" width="13.85546875" style="201" customWidth="1"/>
    <col min="2" max="2" width="3.85546875" style="202" customWidth="1"/>
    <col min="3" max="3" width="93.85546875" style="202" customWidth="1"/>
    <col min="4" max="16384" width="0" style="203" hidden="1"/>
  </cols>
  <sheetData>
    <row r="1" spans="1:3" ht="15.9" customHeight="1" x14ac:dyDescent="0.25"/>
    <row r="2" spans="1:3" ht="17.100000000000001" customHeight="1" x14ac:dyDescent="0.3">
      <c r="A2" s="204" t="s">
        <v>830</v>
      </c>
    </row>
    <row r="3" spans="1:3" ht="17.100000000000001" customHeight="1" x14ac:dyDescent="0.25"/>
    <row r="4" spans="1:3" ht="17.100000000000001" customHeight="1" x14ac:dyDescent="0.25">
      <c r="A4" s="206" t="s">
        <v>831</v>
      </c>
      <c r="C4" s="205" t="s">
        <v>395</v>
      </c>
    </row>
    <row r="5" spans="1:3" ht="17.100000000000001" customHeight="1" x14ac:dyDescent="0.25">
      <c r="C5" s="205" t="s">
        <v>394</v>
      </c>
    </row>
    <row r="6" spans="1:3" ht="17.100000000000001" customHeight="1" x14ac:dyDescent="0.25">
      <c r="C6" s="205" t="s">
        <v>2</v>
      </c>
    </row>
    <row r="7" spans="1:3" ht="17.100000000000001" customHeight="1" x14ac:dyDescent="0.25"/>
    <row r="8" spans="1:3" ht="17.100000000000001" customHeight="1" x14ac:dyDescent="0.25">
      <c r="A8" s="206" t="s">
        <v>832</v>
      </c>
      <c r="C8" s="205" t="s">
        <v>21</v>
      </c>
    </row>
    <row r="9" spans="1:3" ht="17.100000000000001" customHeight="1" x14ac:dyDescent="0.25">
      <c r="C9" s="205" t="s">
        <v>19</v>
      </c>
    </row>
    <row r="10" spans="1:3" ht="17.100000000000001" customHeight="1" x14ac:dyDescent="0.25">
      <c r="C10" s="205" t="s">
        <v>18</v>
      </c>
    </row>
    <row r="11" spans="1:3" ht="17.100000000000001" customHeight="1" x14ac:dyDescent="0.25">
      <c r="C11" s="205" t="s">
        <v>818</v>
      </c>
    </row>
    <row r="12" spans="1:3" ht="17.100000000000001" customHeight="1" x14ac:dyDescent="0.25"/>
    <row r="13" spans="1:3" ht="17.100000000000001" customHeight="1" x14ac:dyDescent="0.25">
      <c r="A13" s="206" t="s">
        <v>833</v>
      </c>
      <c r="C13" s="205" t="s">
        <v>25</v>
      </c>
    </row>
    <row r="14" spans="1:3" ht="17.100000000000001" customHeight="1" x14ac:dyDescent="0.25">
      <c r="C14" s="205" t="s">
        <v>23</v>
      </c>
    </row>
    <row r="15" spans="1:3" ht="17.100000000000001" customHeight="1" x14ac:dyDescent="0.25">
      <c r="C15" s="205">
        <v>2015</v>
      </c>
    </row>
    <row r="16" spans="1:3" ht="17.100000000000001" customHeight="1" x14ac:dyDescent="0.25"/>
    <row r="17" spans="1:3" ht="17.100000000000001" customHeight="1" x14ac:dyDescent="0.25">
      <c r="A17" s="206" t="s">
        <v>834</v>
      </c>
      <c r="C17" s="205" t="s">
        <v>51</v>
      </c>
    </row>
    <row r="18" spans="1:3" ht="17.100000000000001" customHeight="1" x14ac:dyDescent="0.25">
      <c r="C18" s="205" t="s">
        <v>49</v>
      </c>
    </row>
    <row r="19" spans="1:3" ht="17.100000000000001" customHeight="1" x14ac:dyDescent="0.25">
      <c r="C19" s="205" t="s">
        <v>818</v>
      </c>
    </row>
    <row r="20" spans="1:3" ht="17.100000000000001" customHeight="1" x14ac:dyDescent="0.25"/>
    <row r="21" spans="1:3" ht="17.100000000000001" customHeight="1" x14ac:dyDescent="0.25">
      <c r="A21" s="206" t="s">
        <v>835</v>
      </c>
      <c r="C21" s="205" t="s">
        <v>54</v>
      </c>
    </row>
    <row r="22" spans="1:3" ht="17.100000000000001" customHeight="1" x14ac:dyDescent="0.25">
      <c r="C22" s="205" t="s">
        <v>52</v>
      </c>
    </row>
    <row r="23" spans="1:3" ht="17.100000000000001" customHeight="1" x14ac:dyDescent="0.25">
      <c r="C23" s="205" t="s">
        <v>818</v>
      </c>
    </row>
    <row r="24" spans="1:3" ht="17.100000000000001" customHeight="1" x14ac:dyDescent="0.25"/>
    <row r="25" spans="1:3" ht="17.100000000000001" customHeight="1" x14ac:dyDescent="0.25">
      <c r="A25" s="206" t="s">
        <v>836</v>
      </c>
      <c r="C25" s="205" t="s">
        <v>61</v>
      </c>
    </row>
    <row r="26" spans="1:3" ht="17.100000000000001" customHeight="1" x14ac:dyDescent="0.25">
      <c r="C26" s="205" t="s">
        <v>59</v>
      </c>
    </row>
    <row r="27" spans="1:3" ht="17.100000000000001" customHeight="1" x14ac:dyDescent="0.25">
      <c r="C27" s="205" t="s">
        <v>818</v>
      </c>
    </row>
    <row r="28" spans="1:3" ht="17.100000000000001" customHeight="1" x14ac:dyDescent="0.25"/>
    <row r="29" spans="1:3" ht="17.100000000000001" customHeight="1" x14ac:dyDescent="0.25">
      <c r="A29" s="206" t="s">
        <v>837</v>
      </c>
      <c r="C29" s="205" t="s">
        <v>65</v>
      </c>
    </row>
    <row r="30" spans="1:3" ht="17.100000000000001" customHeight="1" x14ac:dyDescent="0.25">
      <c r="C30" s="205" t="s">
        <v>400</v>
      </c>
    </row>
    <row r="31" spans="1:3" ht="17.100000000000001" customHeight="1" x14ac:dyDescent="0.25"/>
    <row r="32" spans="1:3" ht="17.100000000000001" customHeight="1" x14ac:dyDescent="0.25">
      <c r="A32" s="206" t="s">
        <v>838</v>
      </c>
      <c r="C32" s="205" t="s">
        <v>82</v>
      </c>
    </row>
    <row r="33" spans="1:3" ht="17.100000000000001" customHeight="1" x14ac:dyDescent="0.25">
      <c r="C33" s="205" t="s">
        <v>80</v>
      </c>
    </row>
    <row r="34" spans="1:3" ht="17.100000000000001" customHeight="1" x14ac:dyDescent="0.25">
      <c r="C34" s="205" t="s">
        <v>818</v>
      </c>
    </row>
    <row r="35" spans="1:3" ht="17.100000000000001" customHeight="1" x14ac:dyDescent="0.25"/>
    <row r="36" spans="1:3" ht="17.100000000000001" customHeight="1" x14ac:dyDescent="0.25">
      <c r="A36" s="206" t="s">
        <v>839</v>
      </c>
      <c r="C36" s="205" t="s">
        <v>93</v>
      </c>
    </row>
    <row r="37" spans="1:3" ht="17.100000000000001" customHeight="1" x14ac:dyDescent="0.25">
      <c r="C37" s="205" t="s">
        <v>18</v>
      </c>
    </row>
    <row r="38" spans="1:3" ht="17.100000000000001" customHeight="1" x14ac:dyDescent="0.25">
      <c r="C38" s="205">
        <v>2015</v>
      </c>
    </row>
    <row r="39" spans="1:3" ht="17.100000000000001" customHeight="1" x14ac:dyDescent="0.25"/>
    <row r="40" spans="1:3" ht="17.100000000000001" customHeight="1" x14ac:dyDescent="0.25">
      <c r="A40" s="206" t="s">
        <v>840</v>
      </c>
      <c r="C40" s="205" t="s">
        <v>100</v>
      </c>
    </row>
    <row r="41" spans="1:3" ht="17.100000000000001" customHeight="1" x14ac:dyDescent="0.25">
      <c r="C41" s="205" t="s">
        <v>98</v>
      </c>
    </row>
    <row r="42" spans="1:3" ht="17.100000000000001" customHeight="1" x14ac:dyDescent="0.25">
      <c r="C42" s="205">
        <v>2015</v>
      </c>
    </row>
    <row r="43" spans="1:3" ht="17.100000000000001" customHeight="1" x14ac:dyDescent="0.25"/>
    <row r="44" spans="1:3" ht="17.100000000000001" customHeight="1" x14ac:dyDescent="0.25">
      <c r="A44" s="206" t="s">
        <v>841</v>
      </c>
      <c r="C44" s="205" t="s">
        <v>792</v>
      </c>
    </row>
    <row r="45" spans="1:3" ht="17.100000000000001" customHeight="1" x14ac:dyDescent="0.25">
      <c r="C45" s="205" t="s">
        <v>109</v>
      </c>
    </row>
    <row r="46" spans="1:3" ht="17.100000000000001" customHeight="1" x14ac:dyDescent="0.25">
      <c r="C46" s="205" t="s">
        <v>108</v>
      </c>
    </row>
    <row r="47" spans="1:3" ht="17.100000000000001" customHeight="1" x14ac:dyDescent="0.25">
      <c r="C47" s="205">
        <v>2015</v>
      </c>
    </row>
    <row r="48" spans="1:3" ht="17.100000000000001" customHeight="1" x14ac:dyDescent="0.25"/>
    <row r="49" spans="1:3" ht="17.100000000000001" customHeight="1" x14ac:dyDescent="0.25">
      <c r="A49" s="206" t="s">
        <v>842</v>
      </c>
      <c r="C49" s="205" t="s">
        <v>793</v>
      </c>
    </row>
    <row r="50" spans="1:3" ht="17.100000000000001" customHeight="1" x14ac:dyDescent="0.25">
      <c r="C50" s="205" t="s">
        <v>119</v>
      </c>
    </row>
    <row r="51" spans="1:3" ht="17.100000000000001" customHeight="1" x14ac:dyDescent="0.25">
      <c r="C51" s="205" t="s">
        <v>118</v>
      </c>
    </row>
    <row r="52" spans="1:3" ht="17.100000000000001" customHeight="1" x14ac:dyDescent="0.25">
      <c r="C52" s="205">
        <v>2015</v>
      </c>
    </row>
    <row r="53" spans="1:3" ht="17.100000000000001" customHeight="1" x14ac:dyDescent="0.25"/>
    <row r="54" spans="1:3" ht="17.100000000000001" customHeight="1" x14ac:dyDescent="0.25">
      <c r="A54" s="206" t="s">
        <v>843</v>
      </c>
      <c r="C54" s="205" t="s">
        <v>139</v>
      </c>
    </row>
    <row r="55" spans="1:3" ht="17.100000000000001" customHeight="1" x14ac:dyDescent="0.25">
      <c r="C55" s="205" t="s">
        <v>801</v>
      </c>
    </row>
    <row r="56" spans="1:3" ht="17.100000000000001" customHeight="1" x14ac:dyDescent="0.25">
      <c r="C56" s="205">
        <v>2015</v>
      </c>
    </row>
    <row r="57" spans="1:3" ht="17.100000000000001" customHeight="1" x14ac:dyDescent="0.25"/>
    <row r="58" spans="1:3" ht="17.100000000000001" customHeight="1" x14ac:dyDescent="0.25">
      <c r="A58" s="206" t="s">
        <v>844</v>
      </c>
      <c r="C58" s="205" t="s">
        <v>161</v>
      </c>
    </row>
    <row r="59" spans="1:3" ht="17.100000000000001" customHeight="1" x14ac:dyDescent="0.25">
      <c r="C59" s="205" t="s">
        <v>159</v>
      </c>
    </row>
    <row r="60" spans="1:3" ht="17.100000000000001" customHeight="1" x14ac:dyDescent="0.25">
      <c r="C60" s="205">
        <v>2015</v>
      </c>
    </row>
    <row r="61" spans="1:3" ht="17.100000000000001" customHeight="1" x14ac:dyDescent="0.25"/>
    <row r="62" spans="1:3" ht="17.100000000000001" customHeight="1" x14ac:dyDescent="0.25">
      <c r="A62" s="206" t="s">
        <v>845</v>
      </c>
      <c r="C62" s="205" t="s">
        <v>683</v>
      </c>
    </row>
    <row r="63" spans="1:3" ht="17.100000000000001" customHeight="1" x14ac:dyDescent="0.25">
      <c r="C63" s="205" t="s">
        <v>826</v>
      </c>
    </row>
    <row r="64" spans="1:3" ht="17.100000000000001" customHeight="1" x14ac:dyDescent="0.25">
      <c r="C64" s="205" t="s">
        <v>827</v>
      </c>
    </row>
    <row r="65" spans="1:3" ht="17.100000000000001" customHeight="1" x14ac:dyDescent="0.25">
      <c r="C65" s="205">
        <v>2016</v>
      </c>
    </row>
    <row r="66" spans="1:3" ht="17.100000000000001" customHeight="1" x14ac:dyDescent="0.25"/>
    <row r="67" spans="1:3" ht="17.100000000000001" customHeight="1" x14ac:dyDescent="0.25">
      <c r="A67" s="206" t="s">
        <v>846</v>
      </c>
      <c r="C67" s="205" t="s">
        <v>177</v>
      </c>
    </row>
    <row r="68" spans="1:3" ht="17.100000000000001" customHeight="1" x14ac:dyDescent="0.25">
      <c r="C68" s="205" t="s">
        <v>731</v>
      </c>
    </row>
    <row r="69" spans="1:3" ht="17.100000000000001" customHeight="1" x14ac:dyDescent="0.25">
      <c r="C69" s="205">
        <v>2016</v>
      </c>
    </row>
    <row r="70" spans="1:3" ht="17.100000000000001" customHeight="1" x14ac:dyDescent="0.25"/>
    <row r="71" spans="1:3" ht="17.100000000000001" customHeight="1" x14ac:dyDescent="0.25">
      <c r="A71" s="206" t="s">
        <v>847</v>
      </c>
      <c r="C71" s="205" t="s">
        <v>201</v>
      </c>
    </row>
    <row r="72" spans="1:3" ht="17.100000000000001" customHeight="1" x14ac:dyDescent="0.25">
      <c r="C72" s="205" t="s">
        <v>199</v>
      </c>
    </row>
    <row r="73" spans="1:3" ht="17.100000000000001" customHeight="1" x14ac:dyDescent="0.25">
      <c r="C73" s="205">
        <v>2015</v>
      </c>
    </row>
    <row r="74" spans="1:3" ht="17.100000000000001" customHeight="1" x14ac:dyDescent="0.25"/>
    <row r="75" spans="1:3" ht="17.100000000000001" customHeight="1" x14ac:dyDescent="0.25">
      <c r="A75" s="206" t="s">
        <v>848</v>
      </c>
      <c r="C75" s="205" t="s">
        <v>201</v>
      </c>
    </row>
    <row r="76" spans="1:3" ht="17.100000000000001" customHeight="1" x14ac:dyDescent="0.25">
      <c r="C76" s="205" t="s">
        <v>203</v>
      </c>
    </row>
    <row r="77" spans="1:3" ht="17.100000000000001" customHeight="1" x14ac:dyDescent="0.25">
      <c r="C77" s="205">
        <v>2015</v>
      </c>
    </row>
    <row r="78" spans="1:3" ht="17.100000000000001" customHeight="1" x14ac:dyDescent="0.25"/>
    <row r="79" spans="1:3" ht="17.100000000000001" customHeight="1" x14ac:dyDescent="0.25">
      <c r="A79" s="206" t="s">
        <v>849</v>
      </c>
      <c r="C79" s="205" t="s">
        <v>210</v>
      </c>
    </row>
    <row r="80" spans="1:3" ht="17.100000000000001" customHeight="1" x14ac:dyDescent="0.25">
      <c r="C80" s="205" t="s">
        <v>208</v>
      </c>
    </row>
    <row r="81" spans="1:3" ht="17.100000000000001" customHeight="1" x14ac:dyDescent="0.25">
      <c r="C81" s="205">
        <v>2015</v>
      </c>
    </row>
    <row r="82" spans="1:3" ht="17.100000000000001" customHeight="1" x14ac:dyDescent="0.25"/>
    <row r="83" spans="1:3" ht="17.100000000000001" customHeight="1" x14ac:dyDescent="0.25">
      <c r="A83" s="206" t="s">
        <v>850</v>
      </c>
      <c r="C83" s="205" t="s">
        <v>210</v>
      </c>
    </row>
    <row r="84" spans="1:3" ht="17.100000000000001" customHeight="1" x14ac:dyDescent="0.25">
      <c r="C84" s="205" t="s">
        <v>211</v>
      </c>
    </row>
    <row r="85" spans="1:3" ht="17.100000000000001" customHeight="1" x14ac:dyDescent="0.25">
      <c r="C85" s="205">
        <v>2015</v>
      </c>
    </row>
    <row r="86" spans="1:3" ht="17.100000000000001" customHeight="1" x14ac:dyDescent="0.25"/>
    <row r="87" spans="1:3" ht="17.100000000000001" customHeight="1" x14ac:dyDescent="0.25">
      <c r="A87" s="206" t="s">
        <v>220</v>
      </c>
      <c r="C87" s="205" t="s">
        <v>221</v>
      </c>
    </row>
    <row r="88" spans="1:3" ht="17.100000000000001" customHeight="1" x14ac:dyDescent="0.25">
      <c r="C88" s="205" t="s">
        <v>219</v>
      </c>
    </row>
    <row r="89" spans="1:3" ht="17.100000000000001" customHeight="1" x14ac:dyDescent="0.25">
      <c r="C89" s="205" t="s">
        <v>401</v>
      </c>
    </row>
    <row r="90" spans="1:3" ht="17.100000000000001" customHeight="1" x14ac:dyDescent="0.25"/>
    <row r="91" spans="1:3" ht="17.100000000000001" customHeight="1" x14ac:dyDescent="0.25">
      <c r="A91" s="206" t="s">
        <v>851</v>
      </c>
      <c r="C91" s="205" t="s">
        <v>233</v>
      </c>
    </row>
    <row r="92" spans="1:3" ht="17.100000000000001" customHeight="1" x14ac:dyDescent="0.25">
      <c r="C92" s="205" t="s">
        <v>231</v>
      </c>
    </row>
    <row r="93" spans="1:3" ht="17.100000000000001" customHeight="1" x14ac:dyDescent="0.25">
      <c r="C93" s="205" t="s">
        <v>230</v>
      </c>
    </row>
    <row r="94" spans="1:3" ht="17.100000000000001" customHeight="1" x14ac:dyDescent="0.25">
      <c r="C94" s="205" t="s">
        <v>400</v>
      </c>
    </row>
    <row r="95" spans="1:3" ht="17.100000000000001" customHeight="1" x14ac:dyDescent="0.25"/>
    <row r="96" spans="1:3" ht="17.100000000000001" customHeight="1" x14ac:dyDescent="0.25">
      <c r="A96" s="206" t="s">
        <v>852</v>
      </c>
      <c r="C96" s="205" t="s">
        <v>238</v>
      </c>
    </row>
    <row r="97" spans="1:3" ht="17.100000000000001" customHeight="1" x14ac:dyDescent="0.25">
      <c r="C97" s="205" t="s">
        <v>236</v>
      </c>
    </row>
    <row r="98" spans="1:3" ht="17.100000000000001" customHeight="1" x14ac:dyDescent="0.25">
      <c r="C98" s="205" t="s">
        <v>235</v>
      </c>
    </row>
    <row r="99" spans="1:3" ht="17.100000000000001" customHeight="1" x14ac:dyDescent="0.25">
      <c r="C99" s="205" t="s">
        <v>400</v>
      </c>
    </row>
    <row r="100" spans="1:3" ht="17.100000000000001" customHeight="1" x14ac:dyDescent="0.25"/>
    <row r="101" spans="1:3" ht="17.100000000000001" customHeight="1" x14ac:dyDescent="0.25">
      <c r="A101" s="206" t="s">
        <v>853</v>
      </c>
      <c r="C101" s="205" t="s">
        <v>246</v>
      </c>
    </row>
    <row r="102" spans="1:3" ht="17.100000000000001" customHeight="1" x14ac:dyDescent="0.25">
      <c r="C102" s="205" t="s">
        <v>244</v>
      </c>
    </row>
    <row r="103" spans="1:3" ht="17.100000000000001" customHeight="1" x14ac:dyDescent="0.25">
      <c r="C103" s="205" t="s">
        <v>230</v>
      </c>
    </row>
    <row r="104" spans="1:3" ht="17.100000000000001" customHeight="1" x14ac:dyDescent="0.25">
      <c r="C104" s="205" t="s">
        <v>400</v>
      </c>
    </row>
    <row r="105" spans="1:3" ht="17.100000000000001" customHeight="1" x14ac:dyDescent="0.25"/>
    <row r="106" spans="1:3" ht="17.100000000000001" customHeight="1" x14ac:dyDescent="0.25">
      <c r="A106" s="206" t="s">
        <v>854</v>
      </c>
      <c r="C106" s="205" t="s">
        <v>280</v>
      </c>
    </row>
    <row r="107" spans="1:3" ht="17.100000000000001" customHeight="1" x14ac:dyDescent="0.25">
      <c r="C107" s="205" t="s">
        <v>278</v>
      </c>
    </row>
    <row r="108" spans="1:3" ht="17.100000000000001" customHeight="1" x14ac:dyDescent="0.25">
      <c r="C108" s="205" t="s">
        <v>400</v>
      </c>
    </row>
    <row r="109" spans="1:3" ht="17.100000000000001" customHeight="1" x14ac:dyDescent="0.25"/>
    <row r="110" spans="1:3" ht="17.100000000000001" customHeight="1" x14ac:dyDescent="0.25">
      <c r="A110" s="206" t="s">
        <v>855</v>
      </c>
      <c r="C110" s="205" t="s">
        <v>307</v>
      </c>
    </row>
    <row r="111" spans="1:3" ht="17.100000000000001" customHeight="1" x14ac:dyDescent="0.25">
      <c r="C111" s="205" t="s">
        <v>278</v>
      </c>
    </row>
    <row r="112" spans="1:3" ht="17.100000000000001" customHeight="1" x14ac:dyDescent="0.25">
      <c r="C112" s="205">
        <v>2016</v>
      </c>
    </row>
    <row r="113" spans="1:3" ht="17.100000000000001" customHeight="1" x14ac:dyDescent="0.25"/>
    <row r="114" spans="1:3" ht="17.100000000000001" customHeight="1" x14ac:dyDescent="0.25">
      <c r="A114" s="206" t="s">
        <v>856</v>
      </c>
      <c r="C114" s="205" t="s">
        <v>316</v>
      </c>
    </row>
    <row r="115" spans="1:3" ht="17.100000000000001" customHeight="1" x14ac:dyDescent="0.25">
      <c r="C115" s="205" t="s">
        <v>314</v>
      </c>
    </row>
    <row r="116" spans="1:3" ht="17.100000000000001" customHeight="1" x14ac:dyDescent="0.25">
      <c r="C116" s="205" t="s">
        <v>313</v>
      </c>
    </row>
    <row r="117" spans="1:3" ht="17.100000000000001" customHeight="1" x14ac:dyDescent="0.25">
      <c r="C117" s="205">
        <v>2016</v>
      </c>
    </row>
    <row r="118" spans="1:3" ht="17.100000000000001" customHeight="1" x14ac:dyDescent="0.25"/>
    <row r="119" spans="1:3" ht="17.100000000000001" customHeight="1" x14ac:dyDescent="0.25">
      <c r="A119" s="206" t="s">
        <v>857</v>
      </c>
      <c r="C119" s="205" t="s">
        <v>321</v>
      </c>
    </row>
    <row r="120" spans="1:3" ht="17.100000000000001" customHeight="1" x14ac:dyDescent="0.25">
      <c r="C120" s="205" t="s">
        <v>314</v>
      </c>
    </row>
    <row r="121" spans="1:3" ht="17.100000000000001" customHeight="1" x14ac:dyDescent="0.25">
      <c r="C121" s="205" t="s">
        <v>319</v>
      </c>
    </row>
    <row r="122" spans="1:3" ht="17.100000000000001" customHeight="1" x14ac:dyDescent="0.25">
      <c r="C122" s="205">
        <v>2016</v>
      </c>
    </row>
    <row r="123" spans="1:3" ht="17.100000000000001" customHeight="1" x14ac:dyDescent="0.25"/>
    <row r="124" spans="1:3" ht="17.100000000000001" customHeight="1" x14ac:dyDescent="0.25">
      <c r="A124" s="206" t="s">
        <v>858</v>
      </c>
      <c r="C124" s="205" t="s">
        <v>329</v>
      </c>
    </row>
    <row r="125" spans="1:3" ht="17.100000000000001" customHeight="1" x14ac:dyDescent="0.25">
      <c r="C125" s="205" t="s">
        <v>327</v>
      </c>
    </row>
    <row r="126" spans="1:3" ht="17.100000000000001" customHeight="1" x14ac:dyDescent="0.25">
      <c r="C126" s="205" t="s">
        <v>326</v>
      </c>
    </row>
    <row r="127" spans="1:3" ht="17.100000000000001" customHeight="1" x14ac:dyDescent="0.25">
      <c r="C127" s="205">
        <v>2016</v>
      </c>
    </row>
    <row r="128" spans="1:3" ht="17.100000000000001" customHeight="1" x14ac:dyDescent="0.25"/>
    <row r="129" spans="1:3" ht="17.100000000000001" customHeight="1" x14ac:dyDescent="0.25">
      <c r="A129" s="206" t="s">
        <v>859</v>
      </c>
      <c r="C129" s="205" t="s">
        <v>335</v>
      </c>
    </row>
    <row r="130" spans="1:3" ht="17.100000000000001" customHeight="1" x14ac:dyDescent="0.25">
      <c r="C130" s="205">
        <v>2016</v>
      </c>
    </row>
    <row r="131" spans="1:3" ht="17.100000000000001" customHeight="1" x14ac:dyDescent="0.25"/>
    <row r="132" spans="1:3" ht="17.100000000000001" customHeight="1" x14ac:dyDescent="0.25">
      <c r="A132" s="206" t="s">
        <v>860</v>
      </c>
      <c r="C132" s="205" t="s">
        <v>340</v>
      </c>
    </row>
    <row r="133" spans="1:3" ht="17.100000000000001" customHeight="1" x14ac:dyDescent="0.25">
      <c r="C133" s="205" t="s">
        <v>338</v>
      </c>
    </row>
    <row r="134" spans="1:3" ht="17.100000000000001" customHeight="1" x14ac:dyDescent="0.25">
      <c r="C134" s="205">
        <v>2016</v>
      </c>
    </row>
    <row r="135" spans="1:3" ht="17.100000000000001" customHeight="1" x14ac:dyDescent="0.25"/>
    <row r="136" spans="1:3" ht="17.100000000000001" customHeight="1" x14ac:dyDescent="0.25">
      <c r="A136" s="206" t="s">
        <v>861</v>
      </c>
      <c r="C136" s="205" t="s">
        <v>353</v>
      </c>
    </row>
    <row r="137" spans="1:3" ht="17.100000000000001" customHeight="1" x14ac:dyDescent="0.25">
      <c r="C137" s="205" t="s">
        <v>351</v>
      </c>
    </row>
    <row r="138" spans="1:3" ht="17.100000000000001" customHeight="1" x14ac:dyDescent="0.25">
      <c r="C138" s="205">
        <v>2016</v>
      </c>
    </row>
    <row r="139" spans="1:3" ht="17.100000000000001" customHeight="1" x14ac:dyDescent="0.25"/>
    <row r="140" spans="1:3" ht="17.100000000000001" customHeight="1" x14ac:dyDescent="0.25">
      <c r="A140" s="206" t="s">
        <v>862</v>
      </c>
      <c r="C140" s="205" t="s">
        <v>366</v>
      </c>
    </row>
    <row r="141" spans="1:3" ht="17.100000000000001" customHeight="1" x14ac:dyDescent="0.25">
      <c r="C141" s="205" t="s">
        <v>364</v>
      </c>
    </row>
    <row r="142" spans="1:3" ht="17.100000000000001" customHeight="1" x14ac:dyDescent="0.25">
      <c r="C142" s="205" t="s">
        <v>402</v>
      </c>
    </row>
    <row r="143" spans="1:3" ht="17.100000000000001" customHeight="1" x14ac:dyDescent="0.25"/>
    <row r="144" spans="1:3" ht="17.100000000000001" customHeight="1" x14ac:dyDescent="0.25">
      <c r="A144" s="206" t="s">
        <v>863</v>
      </c>
      <c r="C144" s="205" t="s">
        <v>374</v>
      </c>
    </row>
    <row r="145" spans="1:3" ht="17.100000000000001" customHeight="1" x14ac:dyDescent="0.25">
      <c r="C145" s="205" t="s">
        <v>372</v>
      </c>
    </row>
    <row r="146" spans="1:3" ht="17.100000000000001" customHeight="1" x14ac:dyDescent="0.25">
      <c r="C146" s="205">
        <v>2016</v>
      </c>
    </row>
    <row r="147" spans="1:3" ht="17.100000000000001" customHeight="1" x14ac:dyDescent="0.25"/>
    <row r="148" spans="1:3" ht="17.100000000000001" customHeight="1" x14ac:dyDescent="0.25">
      <c r="A148" s="206" t="s">
        <v>377</v>
      </c>
      <c r="C148" s="205" t="s">
        <v>864</v>
      </c>
    </row>
    <row r="149" spans="1:3" ht="17.100000000000001" customHeight="1" x14ac:dyDescent="0.25">
      <c r="C149" s="205" t="s">
        <v>741</v>
      </c>
    </row>
    <row r="150" spans="1:3" ht="17.100000000000001" customHeight="1" x14ac:dyDescent="0.25">
      <c r="C150" s="205">
        <v>2016</v>
      </c>
    </row>
    <row r="151" spans="1:3" ht="17.100000000000001" customHeight="1" x14ac:dyDescent="0.25"/>
    <row r="152" spans="1:3" ht="17.100000000000001" customHeight="1" x14ac:dyDescent="0.25">
      <c r="A152" s="206" t="s">
        <v>865</v>
      </c>
      <c r="C152" s="205" t="s">
        <v>386</v>
      </c>
    </row>
    <row r="153" spans="1:3" ht="17.100000000000001" customHeight="1" x14ac:dyDescent="0.25">
      <c r="C153" s="205" t="s">
        <v>385</v>
      </c>
    </row>
    <row r="154" spans="1:3" ht="17.100000000000001" customHeight="1" x14ac:dyDescent="0.25">
      <c r="C154" s="205">
        <v>2016</v>
      </c>
    </row>
    <row r="155" spans="1:3" ht="17.100000000000001" customHeight="1" x14ac:dyDescent="0.25"/>
    <row r="156" spans="1:3" ht="17.100000000000001" customHeight="1" x14ac:dyDescent="0.25">
      <c r="A156" s="206" t="s">
        <v>866</v>
      </c>
      <c r="C156" s="205" t="s">
        <v>390</v>
      </c>
    </row>
    <row r="157" spans="1:3" ht="17.100000000000001" customHeight="1" x14ac:dyDescent="0.25">
      <c r="C157" s="205" t="s">
        <v>750</v>
      </c>
    </row>
    <row r="158" spans="1:3" ht="17.100000000000001" customHeight="1" x14ac:dyDescent="0.25"/>
  </sheetData>
  <hyperlinks>
    <hyperlink ref="C4:C6" location="'5.1'!A1" tooltip="Cuadro 5.1" display="'5.1'!A1"/>
    <hyperlink ref="A4" location="'5.1'!A1" tooltip="Cuadro 5.1" display="'5.1'!A1"/>
    <hyperlink ref="C8:C11" location="'5.2'!A1" tooltip="Cuadro 5.2" display="'5.2'!A1"/>
    <hyperlink ref="A8" location="'5.2'!A1" tooltip="Cuadro 5.2" display="'5.2'!A1"/>
    <hyperlink ref="C13:C15" location="'5.3a'!A1" tooltip="Cuadro 5.3" display="'5.3a'!A1"/>
    <hyperlink ref="A13" location="'5.3a'!A1" tooltip="Cuadro 5.3" display="'5.3a'!A1"/>
    <hyperlink ref="C17:C19" location="'5.4'!A1" tooltip="Cuadro 5.4" display="'5.4'!A1"/>
    <hyperlink ref="A17" location="'5.4'!A1" tooltip="Cuadro 5.4" display="'5.4'!A1"/>
    <hyperlink ref="C21:C23" location="'5.5'!A1" tooltip="Cuadro 5.5" display="'5.5'!A1"/>
    <hyperlink ref="A21" location="'5.5'!A1" tooltip="Cuadro 5.5" display="'5.5'!A1"/>
    <hyperlink ref="C25:C27" location="'5.6'!A1" tooltip="Cuadro 5.6" display="'5.6'!A1"/>
    <hyperlink ref="A25" location="'5.6'!A1" tooltip="Cuadro 5.6" display="'5.6'!A1"/>
    <hyperlink ref="C29:C30" location="'5.7'!A1" tooltip="Cuadro 5.7" display="'5.7'!A1"/>
    <hyperlink ref="A29" location="'5.7'!A1" tooltip="Cuadro 5.7" display="'5.7'!A1"/>
    <hyperlink ref="C32:C34" location="'5.8'!A1" tooltip="Cuadro 5.8" display="'5.8'!A1"/>
    <hyperlink ref="A32" location="'5.8'!A1" tooltip="Cuadro 5.8" display="'5.8'!A1"/>
    <hyperlink ref="C36:C38" location="'5.9'!A1" tooltip="Cuadro 5.9" display="'5.9'!A1"/>
    <hyperlink ref="A36" location="'5.9'!A1" tooltip="Cuadro 5.9" display="'5.9'!A1"/>
    <hyperlink ref="C40:C42" location="'5.10a'!A1" tooltip="Cuadro 5.10" display="'5.10a'!A1"/>
    <hyperlink ref="A40" location="'5.10a'!A1" tooltip="Cuadro 5.10" display="'5.10a'!A1"/>
    <hyperlink ref="C44:C47" location="'5.11'!A1" tooltip="Cuadro 5.11" display="'5.11'!A1"/>
    <hyperlink ref="A44" location="'5.11'!A1" tooltip="Cuadro 5.11" display="'5.11'!A1"/>
    <hyperlink ref="C49:C52" location="'5.12'!A1" tooltip="Cuadro 5.12" display="'5.12'!A1"/>
    <hyperlink ref="A49" location="'5.12'!A1" tooltip="Cuadro 5.12" display="'5.12'!A1"/>
    <hyperlink ref="C54:C56" location="'5.13'!A1" tooltip="Cuadro 5.13" display="'5.13'!A1"/>
    <hyperlink ref="A54" location="'5.13'!A1" tooltip="Cuadro 5.13" display="'5.13'!A1"/>
    <hyperlink ref="C58:C60" location="'5.14'!A1" tooltip="Cuadro 5.14" display="'5.14'!A1"/>
    <hyperlink ref="A58" location="'5.14'!A1" tooltip="Cuadro 5.14" display="'5.14'!A1"/>
    <hyperlink ref="C62:C65" location="'5.15'!A1" tooltip="Cuadro 5.15" display="'5.15'!A1"/>
    <hyperlink ref="A62" location="'5.15'!A1" tooltip="Cuadro 5.15" display="'5.15'!A1"/>
    <hyperlink ref="C67:C69" location="'5.16'!A1" tooltip="Cuadro 5.16" display="'5.16'!A1"/>
    <hyperlink ref="A67" location="'5.16'!A1" tooltip="Cuadro 5.16" display="'5.16'!A1"/>
    <hyperlink ref="C71:C73" location="'5.17a'!A1" tooltip="Cuadro 5.17" display="'5.17a'!A1"/>
    <hyperlink ref="A71" location="'5.17a'!A1" tooltip="Cuadro 5.17" display="'5.17a'!A1"/>
    <hyperlink ref="C75:C77" location="'5.18'!A1" tooltip="Cuadro 5.18" display="'5.18'!A1"/>
    <hyperlink ref="A75" location="'5.18'!A1" tooltip="Cuadro 5.18" display="'5.18'!A1"/>
    <hyperlink ref="C79:C81" location="'5.19a'!A1" tooltip="Cuadro 5.19" display="'5.19a'!A1"/>
    <hyperlink ref="A79" location="'5.19a'!A1" tooltip="Cuadro 5.19" display="'5.19a'!A1"/>
    <hyperlink ref="C83:C85" location="'5.20'!A1" tooltip="Cuadro 5.20" display="'5.20'!A1"/>
    <hyperlink ref="A83" location="'5.20'!A1" tooltip="Cuadro 5.20" display="'5.20'!A1"/>
    <hyperlink ref="C87:C89" location="'G 5.1'!A1" tooltip="Gráfica 5.1" display="'G 5.1'!A1"/>
    <hyperlink ref="A87" location="'G 5.1'!A1" tooltip="Gráfica 5.1" display="'G 5.1'!A1"/>
    <hyperlink ref="C91:C94" location="'5.21'!A1" tooltip="Cuadro 5.21" display="'5.21'!A1"/>
    <hyperlink ref="A91" location="'5.21'!A1" tooltip="Cuadro 5.21" display="'5.21'!A1"/>
    <hyperlink ref="C96:C99" location="'5.22'!A1" tooltip="Cuadro 5.22" display="'5.22'!A1"/>
    <hyperlink ref="A96" location="'5.22'!A1" tooltip="Cuadro 5.22" display="'5.22'!A1"/>
    <hyperlink ref="C101:C104" location="'5.23'!A1" tooltip="Cuadro 5.23" display="'5.23'!A1"/>
    <hyperlink ref="A101" location="'5.23'!A1" tooltip="Cuadro 5.23" display="'5.23'!A1"/>
    <hyperlink ref="C106:C108" location="'5.24'!A1" tooltip="Cuadro 5.24" display="'5.24'!A1"/>
    <hyperlink ref="A106" location="'5.24'!A1" tooltip="Cuadro 5.24" display="'5.24'!A1"/>
    <hyperlink ref="C110:C112" location="'5.25'!A1" tooltip="Cuadro 5.25" display="'5.25'!A1"/>
    <hyperlink ref="A110" location="'5.25'!A1" tooltip="Cuadro 5.25" display="'5.25'!A1"/>
    <hyperlink ref="C114:C117" location="'5.26'!A1" tooltip="Cuadro 5.26" display="'5.26'!A1"/>
    <hyperlink ref="A114" location="'5.26'!A1" tooltip="Cuadro 5.26" display="'5.26'!A1"/>
    <hyperlink ref="C119:C122" location="'5.27'!A1" tooltip="Cuadro 5.27" display="'5.27'!A1"/>
    <hyperlink ref="A119" location="'5.27'!A1" tooltip="Cuadro 5.27" display="'5.27'!A1"/>
    <hyperlink ref="C124:C127" location="'5.28'!A1" tooltip="Cuadro 5.28" display="'5.28'!A1"/>
    <hyperlink ref="A124" location="'5.28'!A1" tooltip="Cuadro 5.28" display="'5.28'!A1"/>
    <hyperlink ref="C129:C130" location="'5.29'!A1" tooltip="Cuadro 5.29" display="'5.29'!A1"/>
    <hyperlink ref="A129" location="'5.29'!A1" tooltip="Cuadro 5.29" display="'5.29'!A1"/>
    <hyperlink ref="C132:C134" location="'5.30'!A1" tooltip="Cuadro 5.30" display="'5.30'!A1"/>
    <hyperlink ref="A132" location="'5.30'!A1" tooltip="Cuadro 5.30" display="'5.30'!A1"/>
    <hyperlink ref="C136:C138" location="'5.31'!A1" tooltip="Cuadro 5.31" display="'5.31'!A1"/>
    <hyperlink ref="A136" location="'5.31'!A1" tooltip="Cuadro 5.31" display="'5.31'!A1"/>
    <hyperlink ref="C140:C142" location="'5.32'!A1" tooltip="Cuadro 5.32" display="'5.32'!A1"/>
    <hyperlink ref="A140" location="'5.32'!A1" tooltip="Cuadro 5.32" display="'5.32'!A1"/>
    <hyperlink ref="C144:C146" location="'5.33'!A1" tooltip="Cuadro 5.33" display="'5.33'!A1"/>
    <hyperlink ref="A144" location="'5.33'!A1" tooltip="Cuadro 5.33" display="'5.33'!A1"/>
    <hyperlink ref="C148:C150" location="'G 5.2'!A1" tooltip="Gráfica 5.2" display="'G 5.2'!A1"/>
    <hyperlink ref="A148" location="'G 5.2'!A1" tooltip="Gráfica 5.2" display="'G 5.2'!A1"/>
    <hyperlink ref="C152:C154" location="'5.34'!A1" tooltip="Cuadro 5.34" display="'5.34'!A1"/>
    <hyperlink ref="A152" location="'5.34'!A1" tooltip="Cuadro 5.34" display="'5.34'!A1"/>
    <hyperlink ref="C156:C157" location="'5.35a'!A1" tooltip="Cuadro 5.35" display="'5.35a'!A1"/>
    <hyperlink ref="A156" location="'5.35a'!A1" tooltip="Cuadro 5.35" display="'5.35a'!A1"/>
  </hyperlinks>
  <pageMargins left="0.78740157480314954" right="0.78740157480314954" top="1.1811023622047243" bottom="0.78740157480314954" header="0.59055118110236215" footer="0.59055118110236215"/>
  <pageSetup orientation="portrait" verticalDpi="0" r:id="rId1"/>
  <headerFooter>
    <oddHeader>&amp;L&amp;G&amp;C&amp;"Arial,Negrita"&amp;10Anuario estadístico y geográfico
de Veracruz de Ignacio de la Llave 2017</oddHeader>
    <oddFooter>&amp;R&amp;"Arial"&amp;10&amp;P/&amp;N</oddFooter>
  </headerFooter>
  <rowBreaks count="3" manualBreakCount="3">
    <brk id="42" max="2" man="1"/>
    <brk id="82" max="2" man="1"/>
    <brk id="123" max="2" man="1"/>
  </rowBreaks>
  <ignoredErrors>
    <ignoredError sqref="A4:A65536"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T77"/>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7.42578125" customWidth="1"/>
    <col min="5" max="5" width="9.42578125" style="6" customWidth="1"/>
    <col min="6" max="6" width="9.42578125" customWidth="1"/>
    <col min="7" max="7" width="9.28515625" customWidth="1"/>
    <col min="8" max="8" width="9.140625" customWidth="1"/>
    <col min="9" max="9" width="10.42578125" customWidth="1"/>
    <col min="10" max="10" width="9.7109375" customWidth="1"/>
    <col min="11" max="11" width="12.28515625" customWidth="1"/>
    <col min="12" max="12" width="8.42578125" customWidth="1"/>
    <col min="13" max="13" width="2.28515625" hidden="1" customWidth="1"/>
    <col min="14" max="14" width="8" customWidth="1"/>
    <col min="15" max="15" width="2.28515625" hidden="1" customWidth="1"/>
    <col min="16" max="16" width="0" hidden="1" customWidth="1"/>
    <col min="17" max="17" width="12" style="1" hidden="1" customWidth="1"/>
  </cols>
  <sheetData>
    <row r="1" spans="1:20" ht="15.75" customHeight="1" x14ac:dyDescent="0.2"/>
    <row r="2" spans="1:20" ht="15.75" customHeight="1" x14ac:dyDescent="0.25">
      <c r="A2" s="329" t="s">
        <v>82</v>
      </c>
      <c r="B2" s="348"/>
      <c r="C2" s="348"/>
      <c r="D2" s="348"/>
      <c r="E2" s="348"/>
      <c r="F2" s="348"/>
      <c r="G2" s="348"/>
      <c r="H2" s="348"/>
      <c r="I2" s="348"/>
      <c r="J2" s="348"/>
      <c r="K2" s="348"/>
      <c r="L2" s="328" t="s">
        <v>81</v>
      </c>
      <c r="M2" s="328"/>
      <c r="N2" s="328"/>
      <c r="O2" s="328"/>
      <c r="P2" t="s">
        <v>1</v>
      </c>
    </row>
    <row r="3" spans="1:20" ht="13.2" x14ac:dyDescent="0.25">
      <c r="A3" s="329" t="s">
        <v>898</v>
      </c>
      <c r="B3" s="348"/>
      <c r="C3" s="348"/>
      <c r="D3" s="348"/>
      <c r="E3" s="348"/>
      <c r="F3" s="348"/>
      <c r="G3" s="348"/>
      <c r="H3" s="348"/>
      <c r="I3" s="348"/>
      <c r="J3" s="348"/>
      <c r="K3" s="348"/>
      <c r="L3" s="14"/>
      <c r="M3" s="14"/>
      <c r="N3" s="14"/>
      <c r="O3" s="14"/>
      <c r="Q3" s="17"/>
    </row>
    <row r="4" spans="1:20" ht="13.2" x14ac:dyDescent="0.25">
      <c r="A4" s="329" t="s">
        <v>891</v>
      </c>
      <c r="B4" s="348"/>
      <c r="C4" s="348"/>
      <c r="D4" s="348"/>
      <c r="E4" s="348"/>
      <c r="F4" s="348"/>
      <c r="G4" s="348"/>
      <c r="H4" s="348"/>
      <c r="I4" s="348"/>
      <c r="J4" s="348"/>
      <c r="K4" s="348"/>
      <c r="L4" s="14"/>
      <c r="M4" s="14"/>
      <c r="N4" s="14"/>
      <c r="O4" s="14"/>
      <c r="Q4"/>
    </row>
    <row r="5" spans="1:20" ht="10.8" thickBot="1" x14ac:dyDescent="0.25">
      <c r="A5" s="78"/>
      <c r="B5" s="78"/>
      <c r="C5" s="78"/>
      <c r="D5" s="78"/>
      <c r="E5" s="85"/>
      <c r="F5" s="85"/>
      <c r="G5" s="85"/>
      <c r="H5" s="85"/>
      <c r="I5" s="78"/>
      <c r="J5" s="78"/>
      <c r="K5" s="78"/>
      <c r="L5" s="78"/>
      <c r="M5" s="78"/>
      <c r="N5" s="78"/>
      <c r="O5" s="78"/>
      <c r="Q5"/>
    </row>
    <row r="6" spans="1:20" ht="1.5" customHeight="1" x14ac:dyDescent="0.2">
      <c r="A6" s="86"/>
      <c r="B6" s="86"/>
      <c r="C6" s="86"/>
      <c r="D6" s="86"/>
      <c r="E6" s="87"/>
      <c r="F6" s="86"/>
      <c r="G6" s="86"/>
      <c r="H6" s="86"/>
      <c r="I6" s="86"/>
      <c r="J6" s="86"/>
      <c r="K6" s="86"/>
      <c r="L6" s="86"/>
      <c r="M6" s="86"/>
      <c r="N6" s="86"/>
      <c r="O6" s="86"/>
      <c r="Q6"/>
    </row>
    <row r="7" spans="1:20" ht="22.5" customHeight="1" x14ac:dyDescent="0.2">
      <c r="A7" s="333" t="s">
        <v>79</v>
      </c>
      <c r="B7" s="333"/>
      <c r="C7" s="333"/>
      <c r="D7" s="333"/>
      <c r="E7" s="243" t="s">
        <v>4</v>
      </c>
      <c r="F7" s="236" t="s">
        <v>6</v>
      </c>
      <c r="G7" s="236" t="s">
        <v>17</v>
      </c>
      <c r="H7" s="237" t="s">
        <v>670</v>
      </c>
      <c r="I7" s="236" t="s">
        <v>16</v>
      </c>
      <c r="J7" s="237" t="s">
        <v>729</v>
      </c>
      <c r="K7" s="234" t="s">
        <v>26</v>
      </c>
      <c r="L7" s="237" t="s">
        <v>874</v>
      </c>
      <c r="M7" s="247" t="s">
        <v>12</v>
      </c>
      <c r="N7" s="252" t="s">
        <v>875</v>
      </c>
      <c r="O7" s="252" t="s">
        <v>9</v>
      </c>
      <c r="Q7"/>
    </row>
    <row r="8" spans="1:20" ht="1.5" customHeight="1" x14ac:dyDescent="0.2">
      <c r="A8" s="5"/>
      <c r="B8" s="5"/>
      <c r="C8" s="5"/>
      <c r="D8" s="5"/>
      <c r="E8" s="11"/>
      <c r="F8" s="11"/>
      <c r="G8" s="11"/>
      <c r="H8" s="11"/>
      <c r="I8" s="5"/>
      <c r="J8" s="5"/>
      <c r="K8" s="11"/>
      <c r="L8" s="11"/>
      <c r="M8" s="11"/>
      <c r="N8" s="11"/>
      <c r="O8" s="11"/>
      <c r="Q8"/>
    </row>
    <row r="9" spans="1:20" ht="23.25" customHeight="1" x14ac:dyDescent="0.2">
      <c r="A9" s="419" t="s">
        <v>78</v>
      </c>
      <c r="B9" s="418"/>
      <c r="C9" s="418"/>
      <c r="D9" s="418"/>
      <c r="E9" s="258">
        <f>SUM(F9:N9)</f>
        <v>5111</v>
      </c>
      <c r="F9" s="260">
        <v>1721</v>
      </c>
      <c r="G9" s="260">
        <v>343</v>
      </c>
      <c r="H9" s="260">
        <v>244</v>
      </c>
      <c r="I9" s="260">
        <v>78</v>
      </c>
      <c r="J9" s="260">
        <v>123</v>
      </c>
      <c r="K9" s="260">
        <v>231</v>
      </c>
      <c r="L9" s="260">
        <v>2371</v>
      </c>
      <c r="M9" s="260"/>
      <c r="N9" s="260">
        <v>0</v>
      </c>
      <c r="O9" s="12"/>
    </row>
    <row r="10" spans="1:20" ht="17.25" customHeight="1" x14ac:dyDescent="0.2">
      <c r="A10" s="417" t="s">
        <v>77</v>
      </c>
      <c r="B10" s="420"/>
      <c r="C10" s="420"/>
      <c r="D10" s="420"/>
      <c r="E10" s="258">
        <f>SUM(F10:N10)</f>
        <v>3792</v>
      </c>
      <c r="F10" s="260">
        <v>922</v>
      </c>
      <c r="G10" s="260">
        <v>217</v>
      </c>
      <c r="H10" s="260">
        <v>125</v>
      </c>
      <c r="I10" s="260">
        <v>33</v>
      </c>
      <c r="J10" s="260">
        <v>41</v>
      </c>
      <c r="K10" s="260">
        <v>889</v>
      </c>
      <c r="L10" s="260">
        <v>1565</v>
      </c>
      <c r="M10" s="260"/>
      <c r="N10" s="260">
        <v>0</v>
      </c>
      <c r="O10" s="12"/>
      <c r="Q10" s="382"/>
      <c r="R10" s="383"/>
      <c r="S10" s="383"/>
      <c r="T10" s="383"/>
    </row>
    <row r="11" spans="1:20" s="37" customFormat="1" ht="17.25" customHeight="1" x14ac:dyDescent="0.2">
      <c r="A11" s="421" t="s">
        <v>76</v>
      </c>
      <c r="B11" s="422"/>
      <c r="C11" s="422"/>
      <c r="D11" s="422"/>
      <c r="E11" s="258">
        <f>SUM(F11:N11)</f>
        <v>394</v>
      </c>
      <c r="F11" s="260">
        <v>104</v>
      </c>
      <c r="G11" s="260">
        <v>21</v>
      </c>
      <c r="H11" s="260">
        <v>26</v>
      </c>
      <c r="I11" s="260">
        <v>7</v>
      </c>
      <c r="J11" s="260">
        <v>7</v>
      </c>
      <c r="K11" s="260">
        <v>26</v>
      </c>
      <c r="L11" s="260">
        <v>203</v>
      </c>
      <c r="M11" s="260"/>
      <c r="N11" s="276">
        <v>0</v>
      </c>
      <c r="O11" s="38"/>
      <c r="Q11"/>
      <c r="R11"/>
    </row>
    <row r="12" spans="1:20" ht="17.25" customHeight="1" x14ac:dyDescent="0.2">
      <c r="A12" s="417" t="s">
        <v>75</v>
      </c>
      <c r="B12" s="418"/>
      <c r="C12" s="418"/>
      <c r="D12" s="418"/>
      <c r="E12" s="258">
        <f t="shared" ref="E12:E22" si="0">SUM(F12:N12)</f>
        <v>4298</v>
      </c>
      <c r="F12" s="260">
        <v>801</v>
      </c>
      <c r="G12" s="260">
        <v>294</v>
      </c>
      <c r="H12" s="260">
        <v>247</v>
      </c>
      <c r="I12" s="260">
        <v>31</v>
      </c>
      <c r="J12" s="260">
        <v>79</v>
      </c>
      <c r="K12" s="260">
        <v>517</v>
      </c>
      <c r="L12" s="260">
        <v>2316</v>
      </c>
      <c r="M12" s="260"/>
      <c r="N12" s="260">
        <v>13</v>
      </c>
      <c r="O12" s="12"/>
      <c r="Q12"/>
    </row>
    <row r="13" spans="1:20" ht="17.25" customHeight="1" x14ac:dyDescent="0.2">
      <c r="A13" s="416" t="s">
        <v>74</v>
      </c>
      <c r="B13" s="415"/>
      <c r="C13" s="415"/>
      <c r="D13" s="415"/>
      <c r="E13" s="258">
        <f t="shared" si="0"/>
        <v>312</v>
      </c>
      <c r="F13" s="260">
        <v>91</v>
      </c>
      <c r="G13" s="260">
        <v>43</v>
      </c>
      <c r="H13" s="260">
        <v>32</v>
      </c>
      <c r="I13" s="260">
        <v>13</v>
      </c>
      <c r="J13" s="260">
        <v>11</v>
      </c>
      <c r="K13" s="260">
        <v>7</v>
      </c>
      <c r="L13" s="260">
        <v>115</v>
      </c>
      <c r="M13" s="260"/>
      <c r="N13" s="260">
        <v>0</v>
      </c>
      <c r="O13" s="12"/>
      <c r="Q13"/>
    </row>
    <row r="14" spans="1:20" ht="17.25" customHeight="1" x14ac:dyDescent="0.2">
      <c r="A14" s="416" t="s">
        <v>73</v>
      </c>
      <c r="B14" s="415"/>
      <c r="C14" s="415"/>
      <c r="D14" s="415"/>
      <c r="E14" s="258">
        <f t="shared" si="0"/>
        <v>112</v>
      </c>
      <c r="F14" s="260">
        <v>20</v>
      </c>
      <c r="G14" s="260">
        <v>9</v>
      </c>
      <c r="H14" s="260">
        <v>12</v>
      </c>
      <c r="I14" s="260">
        <v>2</v>
      </c>
      <c r="J14" s="260">
        <v>4</v>
      </c>
      <c r="K14" s="260">
        <v>6</v>
      </c>
      <c r="L14" s="260">
        <v>59</v>
      </c>
      <c r="M14" s="260"/>
      <c r="N14" s="260">
        <v>0</v>
      </c>
      <c r="O14" s="12"/>
      <c r="Q14"/>
    </row>
    <row r="15" spans="1:20" ht="17.25" customHeight="1" x14ac:dyDescent="0.2">
      <c r="A15" s="417" t="s">
        <v>72</v>
      </c>
      <c r="B15" s="418"/>
      <c r="C15" s="418"/>
      <c r="D15" s="418"/>
      <c r="E15" s="258">
        <f t="shared" si="0"/>
        <v>24</v>
      </c>
      <c r="F15" s="260">
        <v>6</v>
      </c>
      <c r="G15" s="260">
        <v>2</v>
      </c>
      <c r="H15" s="260">
        <v>3</v>
      </c>
      <c r="I15" s="260">
        <v>1</v>
      </c>
      <c r="J15" s="260">
        <v>2</v>
      </c>
      <c r="K15" s="260">
        <v>0</v>
      </c>
      <c r="L15" s="260">
        <v>10</v>
      </c>
      <c r="M15" s="260"/>
      <c r="N15" s="260">
        <v>0</v>
      </c>
      <c r="O15" s="12"/>
      <c r="Q15"/>
    </row>
    <row r="16" spans="1:20" ht="17.25" customHeight="1" x14ac:dyDescent="0.2">
      <c r="A16" s="414" t="s">
        <v>867</v>
      </c>
      <c r="B16" s="415"/>
      <c r="C16" s="415"/>
      <c r="D16" s="415"/>
      <c r="E16" s="258">
        <f t="shared" si="0"/>
        <v>146</v>
      </c>
      <c r="F16" s="260">
        <v>40</v>
      </c>
      <c r="G16" s="260">
        <v>12</v>
      </c>
      <c r="H16" s="260">
        <v>8</v>
      </c>
      <c r="I16" s="260">
        <v>2</v>
      </c>
      <c r="J16" s="260">
        <v>4</v>
      </c>
      <c r="K16" s="260">
        <v>6</v>
      </c>
      <c r="L16" s="260">
        <v>74</v>
      </c>
      <c r="M16" s="260"/>
      <c r="N16" s="260">
        <v>0</v>
      </c>
      <c r="O16" s="12"/>
      <c r="Q16"/>
    </row>
    <row r="17" spans="1:17" ht="17.25" customHeight="1" x14ac:dyDescent="0.2">
      <c r="A17" s="417" t="s">
        <v>71</v>
      </c>
      <c r="B17" s="418"/>
      <c r="C17" s="418"/>
      <c r="D17" s="418"/>
      <c r="E17" s="258">
        <f t="shared" si="0"/>
        <v>136</v>
      </c>
      <c r="F17" s="260">
        <v>45</v>
      </c>
      <c r="G17" s="260">
        <v>13</v>
      </c>
      <c r="H17" s="260">
        <v>10</v>
      </c>
      <c r="I17" s="260">
        <v>2</v>
      </c>
      <c r="J17" s="260">
        <v>5</v>
      </c>
      <c r="K17" s="260">
        <v>6</v>
      </c>
      <c r="L17" s="260">
        <v>55</v>
      </c>
      <c r="M17" s="260"/>
      <c r="N17" s="260">
        <v>0</v>
      </c>
      <c r="O17" s="12"/>
      <c r="Q17"/>
    </row>
    <row r="18" spans="1:17" ht="28.5" customHeight="1" x14ac:dyDescent="0.2">
      <c r="A18" s="420" t="s">
        <v>70</v>
      </c>
      <c r="B18" s="418"/>
      <c r="C18" s="418"/>
      <c r="D18" s="418"/>
      <c r="E18" s="258">
        <f t="shared" si="0"/>
        <v>195</v>
      </c>
      <c r="F18" s="260">
        <v>88</v>
      </c>
      <c r="G18" s="260">
        <v>25</v>
      </c>
      <c r="H18" s="260">
        <v>16</v>
      </c>
      <c r="I18" s="260">
        <v>3</v>
      </c>
      <c r="J18" s="260">
        <v>16</v>
      </c>
      <c r="K18" s="260">
        <v>6</v>
      </c>
      <c r="L18" s="260">
        <v>41</v>
      </c>
      <c r="M18" s="260"/>
      <c r="N18" s="260">
        <v>0</v>
      </c>
      <c r="O18" s="12"/>
      <c r="Q18"/>
    </row>
    <row r="19" spans="1:17" ht="17.25" customHeight="1" x14ac:dyDescent="0.2">
      <c r="A19" s="416" t="s">
        <v>69</v>
      </c>
      <c r="B19" s="415"/>
      <c r="C19" s="415"/>
      <c r="D19" s="415"/>
      <c r="E19" s="258">
        <f t="shared" si="0"/>
        <v>237</v>
      </c>
      <c r="F19" s="260">
        <v>66</v>
      </c>
      <c r="G19" s="260">
        <v>15</v>
      </c>
      <c r="H19" s="260">
        <v>15</v>
      </c>
      <c r="I19" s="260">
        <v>4</v>
      </c>
      <c r="J19" s="260">
        <v>5</v>
      </c>
      <c r="K19" s="260">
        <v>6</v>
      </c>
      <c r="L19" s="260">
        <v>126</v>
      </c>
      <c r="M19" s="260"/>
      <c r="N19" s="260">
        <v>0</v>
      </c>
      <c r="O19" s="12"/>
      <c r="Q19"/>
    </row>
    <row r="20" spans="1:17" ht="17.25" customHeight="1" x14ac:dyDescent="0.2">
      <c r="A20" s="416" t="s">
        <v>68</v>
      </c>
      <c r="B20" s="415"/>
      <c r="C20" s="415"/>
      <c r="D20" s="415"/>
      <c r="E20" s="258">
        <f t="shared" si="0"/>
        <v>168</v>
      </c>
      <c r="F20" s="260">
        <v>28</v>
      </c>
      <c r="G20" s="260">
        <v>7</v>
      </c>
      <c r="H20" s="260">
        <v>9</v>
      </c>
      <c r="I20" s="260">
        <v>2</v>
      </c>
      <c r="J20" s="260">
        <v>3</v>
      </c>
      <c r="K20" s="260">
        <v>6</v>
      </c>
      <c r="L20" s="260">
        <v>113</v>
      </c>
      <c r="M20" s="260"/>
      <c r="N20" s="260">
        <v>0</v>
      </c>
      <c r="O20" s="12"/>
      <c r="Q20"/>
    </row>
    <row r="21" spans="1:17" ht="17.25" customHeight="1" x14ac:dyDescent="0.2">
      <c r="A21" s="416" t="s">
        <v>67</v>
      </c>
      <c r="B21" s="415"/>
      <c r="C21" s="415"/>
      <c r="D21" s="415"/>
      <c r="E21" s="258">
        <f t="shared" si="0"/>
        <v>21</v>
      </c>
      <c r="F21" s="260">
        <v>6</v>
      </c>
      <c r="G21" s="260">
        <v>3</v>
      </c>
      <c r="H21" s="260">
        <v>3</v>
      </c>
      <c r="I21" s="260">
        <v>0</v>
      </c>
      <c r="J21" s="260">
        <v>1</v>
      </c>
      <c r="K21" s="260">
        <v>0</v>
      </c>
      <c r="L21" s="260">
        <v>8</v>
      </c>
      <c r="M21" s="260"/>
      <c r="N21" s="260">
        <v>0</v>
      </c>
      <c r="O21" s="12"/>
      <c r="Q21"/>
    </row>
    <row r="22" spans="1:17" ht="17.25" customHeight="1" x14ac:dyDescent="0.2">
      <c r="A22" s="416" t="s">
        <v>66</v>
      </c>
      <c r="B22" s="415"/>
      <c r="C22" s="415"/>
      <c r="D22" s="415"/>
      <c r="E22" s="258">
        <f t="shared" si="0"/>
        <v>1176</v>
      </c>
      <c r="F22" s="260">
        <v>105</v>
      </c>
      <c r="G22" s="260">
        <v>21</v>
      </c>
      <c r="H22" s="260">
        <v>14</v>
      </c>
      <c r="I22" s="260">
        <v>5</v>
      </c>
      <c r="J22" s="260">
        <v>4</v>
      </c>
      <c r="K22" s="260">
        <v>582</v>
      </c>
      <c r="L22" s="260">
        <v>445</v>
      </c>
      <c r="M22" s="260"/>
      <c r="N22" s="260">
        <v>0</v>
      </c>
      <c r="O22" s="12"/>
      <c r="Q22"/>
    </row>
    <row r="23" spans="1:17" ht="17.25" customHeight="1" thickBot="1" x14ac:dyDescent="0.25">
      <c r="A23" s="341"/>
      <c r="B23" s="341"/>
      <c r="C23" s="341"/>
      <c r="D23" s="341"/>
      <c r="E23" s="44"/>
      <c r="F23" s="44"/>
      <c r="G23" s="44"/>
      <c r="H23" s="44"/>
      <c r="I23" s="34"/>
      <c r="J23" s="34"/>
      <c r="K23" s="34"/>
      <c r="L23" s="34"/>
      <c r="M23" s="34"/>
      <c r="N23" s="34"/>
      <c r="O23" s="101"/>
      <c r="Q23"/>
    </row>
    <row r="24" spans="1:17" ht="11.25" customHeight="1" x14ac:dyDescent="0.2">
      <c r="A24" s="88"/>
      <c r="B24" s="88"/>
      <c r="C24" s="88"/>
      <c r="D24" s="88"/>
      <c r="E24" s="87"/>
      <c r="F24" s="88"/>
      <c r="G24" s="88"/>
      <c r="H24" s="88"/>
      <c r="I24" s="88"/>
      <c r="J24" s="88"/>
      <c r="K24" s="88"/>
      <c r="L24" s="88"/>
      <c r="M24" s="88"/>
      <c r="N24" s="88"/>
      <c r="O24" s="6"/>
      <c r="Q24"/>
    </row>
    <row r="25" spans="1:17" x14ac:dyDescent="0.2">
      <c r="A25" s="24" t="s">
        <v>12</v>
      </c>
      <c r="D25" t="s">
        <v>727</v>
      </c>
      <c r="E25"/>
    </row>
    <row r="26" spans="1:17" ht="11.25" customHeight="1" x14ac:dyDescent="0.2">
      <c r="A26" s="24" t="s">
        <v>9</v>
      </c>
      <c r="C26" s="159"/>
      <c r="D26" s="352" t="s">
        <v>765</v>
      </c>
      <c r="E26" s="352"/>
      <c r="F26" s="352"/>
      <c r="G26" s="352"/>
      <c r="H26" s="352"/>
      <c r="I26" s="352"/>
      <c r="J26" s="352"/>
      <c r="K26" s="352"/>
      <c r="L26" s="352"/>
      <c r="M26" s="352"/>
      <c r="N26" s="352"/>
      <c r="O26" s="159"/>
    </row>
    <row r="27" spans="1:17" x14ac:dyDescent="0.2">
      <c r="A27" s="24"/>
      <c r="B27" s="213"/>
      <c r="C27" s="159"/>
      <c r="D27" s="352"/>
      <c r="E27" s="352"/>
      <c r="F27" s="352"/>
      <c r="G27" s="352"/>
      <c r="H27" s="352"/>
      <c r="I27" s="352"/>
      <c r="J27" s="352"/>
      <c r="K27" s="352"/>
      <c r="L27" s="352"/>
      <c r="M27" s="352"/>
      <c r="N27" s="352"/>
      <c r="O27" s="159"/>
    </row>
    <row r="28" spans="1:17" x14ac:dyDescent="0.2">
      <c r="A28" s="24"/>
      <c r="B28" s="159"/>
      <c r="C28" s="159"/>
      <c r="D28" s="352"/>
      <c r="E28" s="352"/>
      <c r="F28" s="352"/>
      <c r="G28" s="352"/>
      <c r="H28" s="352"/>
      <c r="I28" s="352"/>
      <c r="J28" s="352"/>
      <c r="K28" s="352"/>
      <c r="L28" s="352"/>
      <c r="M28" s="352"/>
      <c r="N28" s="352"/>
      <c r="O28" s="159"/>
    </row>
    <row r="29" spans="1:17" x14ac:dyDescent="0.2">
      <c r="A29" s="24"/>
      <c r="B29" s="159"/>
      <c r="C29" s="159"/>
      <c r="D29" s="352"/>
      <c r="E29" s="352"/>
      <c r="F29" s="352"/>
      <c r="G29" s="352"/>
      <c r="H29" s="352"/>
      <c r="I29" s="352"/>
      <c r="J29" s="352"/>
      <c r="K29" s="352"/>
      <c r="L29" s="352"/>
      <c r="M29" s="352"/>
      <c r="N29" s="352"/>
      <c r="O29" s="159"/>
    </row>
    <row r="30" spans="1:17" x14ac:dyDescent="0.2">
      <c r="A30" t="s">
        <v>29</v>
      </c>
      <c r="D30" t="s">
        <v>780</v>
      </c>
      <c r="E30"/>
    </row>
    <row r="31" spans="1:17" x14ac:dyDescent="0.2">
      <c r="A31" s="13" t="s">
        <v>14</v>
      </c>
      <c r="B31" s="12"/>
      <c r="C31" s="12"/>
      <c r="D31" s="343" t="s">
        <v>767</v>
      </c>
      <c r="E31" s="343"/>
      <c r="F31" s="343"/>
      <c r="G31" s="343"/>
      <c r="H31" s="343"/>
      <c r="I31" s="343"/>
      <c r="J31" s="343"/>
      <c r="K31" s="343"/>
      <c r="L31" s="343"/>
      <c r="M31" s="343"/>
      <c r="N31" s="343"/>
      <c r="O31" s="343"/>
    </row>
    <row r="32" spans="1:17" x14ac:dyDescent="0.2">
      <c r="A32" s="13"/>
      <c r="B32" s="12"/>
      <c r="C32" s="12"/>
      <c r="D32" s="343"/>
      <c r="E32" s="343"/>
      <c r="F32" s="343"/>
      <c r="G32" s="343"/>
      <c r="H32" s="343"/>
      <c r="I32" s="343"/>
      <c r="J32" s="343"/>
      <c r="K32" s="343"/>
      <c r="L32" s="343"/>
      <c r="M32" s="343"/>
      <c r="N32" s="343"/>
      <c r="O32" s="343"/>
    </row>
    <row r="33" spans="1:15" x14ac:dyDescent="0.2">
      <c r="A33" s="13"/>
      <c r="B33" s="12"/>
      <c r="C33" s="12"/>
      <c r="D33" s="343" t="s">
        <v>756</v>
      </c>
      <c r="E33" s="343"/>
      <c r="F33" s="343"/>
      <c r="G33" s="343"/>
      <c r="H33" s="343"/>
      <c r="I33" s="343"/>
      <c r="J33" s="343"/>
      <c r="K33" s="343"/>
      <c r="L33" s="343"/>
      <c r="M33" s="343"/>
      <c r="N33" s="343"/>
      <c r="O33" s="343"/>
    </row>
    <row r="34" spans="1:15" x14ac:dyDescent="0.2">
      <c r="A34" s="13"/>
      <c r="B34" s="12"/>
      <c r="C34" s="12"/>
      <c r="D34" s="343"/>
      <c r="E34" s="343"/>
      <c r="F34" s="343"/>
      <c r="G34" s="343"/>
      <c r="H34" s="343"/>
      <c r="I34" s="343"/>
      <c r="J34" s="343"/>
      <c r="K34" s="343"/>
      <c r="L34" s="343"/>
      <c r="M34" s="343"/>
      <c r="N34" s="343"/>
      <c r="O34" s="343"/>
    </row>
    <row r="35" spans="1:15" x14ac:dyDescent="0.2">
      <c r="A35" s="13"/>
      <c r="B35" s="12"/>
      <c r="C35" s="12"/>
      <c r="D35" s="345" t="s">
        <v>757</v>
      </c>
      <c r="E35" s="345"/>
      <c r="F35" s="345"/>
      <c r="G35" s="345"/>
      <c r="H35" s="345"/>
      <c r="I35" s="345"/>
      <c r="J35" s="345"/>
      <c r="K35" s="345"/>
      <c r="L35" s="345"/>
      <c r="M35" s="345"/>
      <c r="N35" s="345"/>
      <c r="O35" s="345"/>
    </row>
    <row r="36" spans="1:15" x14ac:dyDescent="0.2">
      <c r="A36" s="13"/>
      <c r="B36" s="12"/>
      <c r="C36" s="12"/>
      <c r="D36" s="345" t="s">
        <v>772</v>
      </c>
      <c r="E36" s="345"/>
      <c r="F36" s="345"/>
      <c r="G36" s="345"/>
      <c r="H36" s="345"/>
      <c r="I36" s="345"/>
      <c r="J36" s="345"/>
      <c r="K36" s="345"/>
      <c r="L36" s="345"/>
      <c r="M36" s="345"/>
      <c r="N36" s="345"/>
      <c r="O36" s="345"/>
    </row>
    <row r="37" spans="1:15" x14ac:dyDescent="0.2">
      <c r="A37" s="13"/>
      <c r="B37" s="12"/>
      <c r="C37" s="12"/>
      <c r="D37" s="345" t="s">
        <v>758</v>
      </c>
      <c r="E37" s="345"/>
      <c r="F37" s="345"/>
      <c r="G37" s="345"/>
      <c r="H37" s="345"/>
      <c r="I37" s="345"/>
      <c r="J37" s="345"/>
      <c r="K37" s="345"/>
      <c r="L37" s="345"/>
      <c r="M37" s="345"/>
      <c r="N37" s="345"/>
      <c r="O37" s="345"/>
    </row>
    <row r="38" spans="1:15" x14ac:dyDescent="0.2">
      <c r="A38" s="13"/>
      <c r="B38" s="12"/>
      <c r="C38" s="12"/>
      <c r="D38" s="345" t="s">
        <v>759</v>
      </c>
      <c r="E38" s="345"/>
      <c r="F38" s="345"/>
      <c r="G38" s="345"/>
      <c r="H38" s="345"/>
      <c r="I38" s="345"/>
      <c r="J38" s="345"/>
      <c r="K38" s="345"/>
      <c r="L38" s="345"/>
      <c r="M38" s="345"/>
      <c r="N38" s="345"/>
      <c r="O38" s="345"/>
    </row>
    <row r="39" spans="1:15" x14ac:dyDescent="0.2">
      <c r="A39" s="13"/>
      <c r="B39" s="12"/>
      <c r="C39" s="12"/>
      <c r="D39" s="345" t="s">
        <v>760</v>
      </c>
      <c r="E39" s="345"/>
      <c r="F39" s="345"/>
      <c r="G39" s="345"/>
      <c r="H39" s="345"/>
      <c r="I39" s="345"/>
      <c r="J39" s="345"/>
      <c r="K39" s="345"/>
      <c r="L39" s="345"/>
      <c r="M39" s="345"/>
      <c r="N39" s="345"/>
      <c r="O39" s="345"/>
    </row>
    <row r="40" spans="1:15" x14ac:dyDescent="0.2">
      <c r="A40" s="13"/>
      <c r="B40" s="12"/>
      <c r="C40" s="12"/>
      <c r="D40" s="345" t="s">
        <v>761</v>
      </c>
      <c r="E40" s="345"/>
      <c r="F40" s="345"/>
      <c r="G40" s="345"/>
      <c r="H40" s="345"/>
      <c r="I40" s="345"/>
      <c r="J40" s="345"/>
      <c r="K40" s="345"/>
      <c r="L40" s="345"/>
      <c r="M40" s="345"/>
      <c r="N40" s="345"/>
      <c r="O40" s="345"/>
    </row>
    <row r="41" spans="1:15" x14ac:dyDescent="0.2">
      <c r="A41" s="13"/>
      <c r="B41" s="12"/>
      <c r="C41" s="12"/>
      <c r="D41" s="345" t="s">
        <v>762</v>
      </c>
      <c r="E41" s="345"/>
      <c r="F41" s="345"/>
      <c r="G41" s="345"/>
      <c r="H41" s="345"/>
      <c r="I41" s="345"/>
      <c r="J41" s="345"/>
      <c r="K41" s="345"/>
      <c r="L41" s="345"/>
      <c r="M41" s="345"/>
      <c r="N41" s="345"/>
      <c r="O41" s="345"/>
    </row>
    <row r="42" spans="1:15" x14ac:dyDescent="0.2">
      <c r="A42" s="13"/>
      <c r="B42" s="12"/>
      <c r="C42" s="12"/>
      <c r="D42" s="343" t="s">
        <v>768</v>
      </c>
      <c r="E42" s="343"/>
      <c r="F42" s="343"/>
      <c r="G42" s="343"/>
      <c r="H42" s="343"/>
      <c r="I42" s="343"/>
      <c r="J42" s="343"/>
      <c r="K42" s="343"/>
      <c r="L42" s="343"/>
      <c r="M42" s="343"/>
      <c r="N42" s="343"/>
      <c r="O42" s="343"/>
    </row>
    <row r="43" spans="1:15" x14ac:dyDescent="0.2">
      <c r="A43" s="13"/>
      <c r="B43" s="12"/>
      <c r="C43" s="12"/>
      <c r="D43" s="343"/>
      <c r="E43" s="343"/>
      <c r="F43" s="343"/>
      <c r="G43" s="343"/>
      <c r="H43" s="343"/>
      <c r="I43" s="343"/>
      <c r="J43" s="343"/>
      <c r="K43" s="343"/>
      <c r="L43" s="343"/>
      <c r="M43" s="343"/>
      <c r="N43" s="343"/>
      <c r="O43" s="343"/>
    </row>
    <row r="44" spans="1:15" x14ac:dyDescent="0.2">
      <c r="A44" s="23"/>
      <c r="B44" s="22"/>
      <c r="C44" s="22"/>
      <c r="D44" s="345" t="s">
        <v>769</v>
      </c>
      <c r="E44" s="345"/>
      <c r="F44" s="345"/>
      <c r="G44" s="345"/>
      <c r="H44" s="345"/>
      <c r="I44" s="345"/>
      <c r="J44" s="345"/>
      <c r="K44" s="345"/>
      <c r="L44" s="345"/>
      <c r="M44" s="345"/>
      <c r="N44" s="345"/>
      <c r="O44" s="345"/>
    </row>
    <row r="45" spans="1:15" hidden="1" x14ac:dyDescent="0.2">
      <c r="A45" s="151" t="s">
        <v>1</v>
      </c>
    </row>
    <row r="46" spans="1:15" hidden="1" x14ac:dyDescent="0.2"/>
    <row r="47" spans="1:15" hidden="1" x14ac:dyDescent="0.2"/>
    <row r="48" spans="1:15"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t="18.75" hidden="1" customHeight="1" x14ac:dyDescent="0.2"/>
  </sheetData>
  <mergeCells count="33">
    <mergeCell ref="Q10:T10"/>
    <mergeCell ref="A10:D10"/>
    <mergeCell ref="A22:D22"/>
    <mergeCell ref="A21:D21"/>
    <mergeCell ref="A19:D19"/>
    <mergeCell ref="A2:K2"/>
    <mergeCell ref="A3:K3"/>
    <mergeCell ref="A4:K4"/>
    <mergeCell ref="A7:D7"/>
    <mergeCell ref="A15:D15"/>
    <mergeCell ref="A12:D12"/>
    <mergeCell ref="A13:D13"/>
    <mergeCell ref="A9:D9"/>
    <mergeCell ref="A14:D14"/>
    <mergeCell ref="A18:D18"/>
    <mergeCell ref="A17:D17"/>
    <mergeCell ref="A11:D11"/>
    <mergeCell ref="D31:O32"/>
    <mergeCell ref="A23:D23"/>
    <mergeCell ref="D39:O39"/>
    <mergeCell ref="D26:N29"/>
    <mergeCell ref="A16:D16"/>
    <mergeCell ref="A20:D20"/>
    <mergeCell ref="L2:O2"/>
    <mergeCell ref="D42:O43"/>
    <mergeCell ref="D44:O44"/>
    <mergeCell ref="D33:O34"/>
    <mergeCell ref="D35:O35"/>
    <mergeCell ref="D36:O36"/>
    <mergeCell ref="D37:O37"/>
    <mergeCell ref="D38:O38"/>
    <mergeCell ref="D40:O40"/>
    <mergeCell ref="D41:O41"/>
  </mergeCells>
  <hyperlinks>
    <hyperlink ref="L2:O2" location="Índice!A1" tooltip="Ir a Índice" display="Índice!A1"/>
  </hyperlinks>
  <pageMargins left="0.78740157480314965" right="0.59055118110236227" top="0.85416666666666663" bottom="0.86614173228346458" header="0" footer="0.39370078740157499"/>
  <pageSetup orientation="portrait" r:id="rId1"/>
  <headerFooter alignWithMargins="0">
    <oddHeader>&amp;L&amp;"Arial,Negrita"&amp;12&amp;K000080 INEGI. Anuario estadístico y geográfico de Veracruz de Ignacio de la Llave 2017.
Componente Salud.</oddHead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R48"/>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6.7109375" customWidth="1"/>
    <col min="5" max="5" width="10.28515625" style="6" bestFit="1" customWidth="1"/>
    <col min="6" max="6" width="2.28515625" customWidth="1"/>
    <col min="7" max="7" width="9.7109375" customWidth="1"/>
    <col min="8" max="8" width="10" customWidth="1"/>
    <col min="9" max="9" width="9.85546875" customWidth="1"/>
    <col min="10" max="10" width="8.85546875" customWidth="1"/>
    <col min="11" max="11" width="8.7109375" customWidth="1"/>
    <col min="12" max="12" width="10" customWidth="1"/>
    <col min="13" max="13" width="2.28515625" hidden="1" customWidth="1"/>
    <col min="14" max="14" width="9.140625" bestFit="1" customWidth="1"/>
    <col min="15" max="15" width="2.28515625" hidden="1" customWidth="1"/>
    <col min="16" max="16" width="6.7109375" customWidth="1"/>
    <col min="17" max="17" width="2.28515625" hidden="1" customWidth="1"/>
    <col min="18" max="18" width="12" style="7" hidden="1" customWidth="1"/>
  </cols>
  <sheetData>
    <row r="1" spans="1:18" ht="22.5" customHeight="1" x14ac:dyDescent="0.2"/>
    <row r="2" spans="1:18" ht="13.2" x14ac:dyDescent="0.25">
      <c r="A2" s="329" t="s">
        <v>93</v>
      </c>
      <c r="B2" s="329"/>
      <c r="C2" s="329"/>
      <c r="D2" s="329"/>
      <c r="E2" s="329"/>
      <c r="F2" s="329"/>
      <c r="G2" s="329"/>
      <c r="H2" s="329"/>
      <c r="I2" s="329"/>
      <c r="J2" s="329"/>
      <c r="K2" s="329"/>
      <c r="L2" s="329"/>
      <c r="M2" s="329"/>
      <c r="N2" s="328" t="s">
        <v>92</v>
      </c>
      <c r="O2" s="328"/>
      <c r="P2" s="328"/>
      <c r="Q2" s="328"/>
      <c r="R2" t="s">
        <v>1</v>
      </c>
    </row>
    <row r="3" spans="1:18" ht="13.2" x14ac:dyDescent="0.25">
      <c r="A3" s="329" t="s">
        <v>892</v>
      </c>
      <c r="B3" s="329"/>
      <c r="C3" s="329"/>
      <c r="D3" s="329"/>
      <c r="E3" s="329"/>
      <c r="F3" s="329"/>
      <c r="G3" s="329"/>
      <c r="H3" s="329"/>
      <c r="I3" s="329"/>
      <c r="J3" s="329"/>
      <c r="K3" s="329"/>
      <c r="L3" s="329"/>
      <c r="M3" s="329"/>
      <c r="N3" s="14"/>
      <c r="O3" s="14"/>
      <c r="R3"/>
    </row>
    <row r="4" spans="1:18" ht="13.2" x14ac:dyDescent="0.25">
      <c r="A4" s="329" t="s">
        <v>891</v>
      </c>
      <c r="B4" s="348"/>
      <c r="C4" s="348"/>
      <c r="D4" s="348"/>
      <c r="E4" s="348"/>
      <c r="F4" s="348"/>
      <c r="G4" s="348"/>
      <c r="H4" s="348"/>
      <c r="I4" s="348"/>
      <c r="J4" s="348"/>
      <c r="K4" s="348"/>
      <c r="L4" s="14"/>
      <c r="M4" s="14"/>
      <c r="N4" s="14"/>
      <c r="O4" s="14"/>
      <c r="R4"/>
    </row>
    <row r="5" spans="1:18" ht="10.8" thickBot="1" x14ac:dyDescent="0.25">
      <c r="A5" s="78"/>
      <c r="B5" s="78"/>
      <c r="C5" s="78"/>
      <c r="D5" s="78"/>
      <c r="E5" s="85"/>
      <c r="F5" s="85"/>
      <c r="G5" s="85"/>
      <c r="H5" s="85"/>
      <c r="I5" s="78"/>
      <c r="J5" s="78"/>
      <c r="K5" s="78"/>
      <c r="L5" s="78"/>
      <c r="M5" s="78"/>
      <c r="N5" s="78"/>
      <c r="O5" s="78"/>
      <c r="Q5" s="107"/>
      <c r="R5"/>
    </row>
    <row r="6" spans="1:18" ht="1.5" customHeight="1" x14ac:dyDescent="0.2">
      <c r="A6" s="86"/>
      <c r="B6" s="86"/>
      <c r="C6" s="86"/>
      <c r="D6" s="86"/>
      <c r="E6" s="87"/>
      <c r="F6" s="86"/>
      <c r="G6" s="86"/>
      <c r="H6" s="86"/>
      <c r="I6" s="86"/>
      <c r="J6" s="86"/>
      <c r="K6" s="86"/>
      <c r="L6" s="86"/>
      <c r="M6" s="86"/>
      <c r="N6" s="86"/>
      <c r="O6" s="86"/>
      <c r="P6" s="86"/>
      <c r="R6" s="18"/>
    </row>
    <row r="7" spans="1:18" ht="22.5" customHeight="1" x14ac:dyDescent="0.2">
      <c r="A7" s="333" t="s">
        <v>79</v>
      </c>
      <c r="B7" s="333"/>
      <c r="C7" s="333"/>
      <c r="D7" s="333"/>
      <c r="E7" s="243" t="s">
        <v>4</v>
      </c>
      <c r="F7" s="243"/>
      <c r="G7" s="236" t="s">
        <v>6</v>
      </c>
      <c r="H7" s="236" t="s">
        <v>17</v>
      </c>
      <c r="I7" s="234" t="s">
        <v>670</v>
      </c>
      <c r="J7" s="236" t="s">
        <v>16</v>
      </c>
      <c r="K7" s="234" t="s">
        <v>729</v>
      </c>
      <c r="L7" s="234" t="s">
        <v>26</v>
      </c>
      <c r="M7" s="234"/>
      <c r="N7" s="237" t="s">
        <v>874</v>
      </c>
      <c r="O7" s="247" t="s">
        <v>12</v>
      </c>
      <c r="P7" s="237" t="s">
        <v>875</v>
      </c>
      <c r="Q7" s="247" t="s">
        <v>9</v>
      </c>
      <c r="R7" s="18"/>
    </row>
    <row r="8" spans="1:18" ht="1.5" customHeight="1" x14ac:dyDescent="0.2">
      <c r="A8" s="5"/>
      <c r="B8" s="5"/>
      <c r="C8" s="5"/>
      <c r="D8" s="5"/>
      <c r="E8" s="11"/>
      <c r="F8" s="11"/>
      <c r="G8" s="11"/>
      <c r="H8" s="11"/>
      <c r="I8" s="5"/>
      <c r="J8" s="5"/>
      <c r="K8" s="11"/>
      <c r="L8" s="11"/>
      <c r="M8" s="11"/>
      <c r="N8" s="11"/>
      <c r="O8" s="11"/>
      <c r="P8" s="5"/>
      <c r="Q8" s="5"/>
      <c r="R8" s="18"/>
    </row>
    <row r="9" spans="1:18" ht="23.25" customHeight="1" x14ac:dyDescent="0.2">
      <c r="A9" s="426" t="s">
        <v>91</v>
      </c>
      <c r="B9" s="415"/>
      <c r="C9" s="415"/>
      <c r="D9" s="415"/>
      <c r="E9" s="258">
        <f>SUM(G9:P9)</f>
        <v>15840816</v>
      </c>
      <c r="F9" s="258"/>
      <c r="G9" s="260">
        <v>7230579</v>
      </c>
      <c r="H9" s="260">
        <v>1359741</v>
      </c>
      <c r="I9" s="263">
        <v>1307905</v>
      </c>
      <c r="J9" s="260">
        <v>116066</v>
      </c>
      <c r="K9" s="260">
        <v>295916</v>
      </c>
      <c r="L9" s="260">
        <v>2847018</v>
      </c>
      <c r="M9" s="260"/>
      <c r="N9" s="260">
        <v>2640596</v>
      </c>
      <c r="O9" s="260"/>
      <c r="P9" s="260">
        <v>42995</v>
      </c>
      <c r="Q9" s="108"/>
    </row>
    <row r="10" spans="1:18" ht="28.5" customHeight="1" x14ac:dyDescent="0.2">
      <c r="A10" s="420" t="s">
        <v>90</v>
      </c>
      <c r="B10" s="420"/>
      <c r="C10" s="420"/>
      <c r="D10" s="420"/>
      <c r="E10" s="258">
        <f t="shared" ref="E10:E19" si="0">SUM(G10:P10)</f>
        <v>22017978</v>
      </c>
      <c r="F10" s="258"/>
      <c r="G10" s="260">
        <v>9858465</v>
      </c>
      <c r="H10" s="260">
        <v>1779854</v>
      </c>
      <c r="I10" s="260">
        <v>1524547</v>
      </c>
      <c r="J10" s="260">
        <v>105860</v>
      </c>
      <c r="K10" s="260">
        <v>847710</v>
      </c>
      <c r="L10" s="260">
        <v>993010</v>
      </c>
      <c r="M10" s="260"/>
      <c r="N10" s="260">
        <v>6908532</v>
      </c>
      <c r="O10" s="260"/>
      <c r="P10" s="260">
        <v>0</v>
      </c>
      <c r="Q10" s="108"/>
    </row>
    <row r="11" spans="1:18" ht="28.5" customHeight="1" x14ac:dyDescent="0.2">
      <c r="A11" s="420" t="s">
        <v>89</v>
      </c>
      <c r="B11" s="420"/>
      <c r="C11" s="420"/>
      <c r="D11" s="420"/>
      <c r="E11" s="258">
        <f t="shared" si="0"/>
        <v>3275830</v>
      </c>
      <c r="F11" s="258"/>
      <c r="G11" s="260">
        <v>2830854</v>
      </c>
      <c r="H11" s="260">
        <v>233031</v>
      </c>
      <c r="I11" s="260">
        <v>73790</v>
      </c>
      <c r="J11" s="260">
        <v>15440</v>
      </c>
      <c r="K11" s="260">
        <v>49449</v>
      </c>
      <c r="L11" s="260">
        <v>0</v>
      </c>
      <c r="M11" s="260"/>
      <c r="N11" s="260">
        <v>73266</v>
      </c>
      <c r="O11" s="260"/>
      <c r="P11" s="260">
        <v>0</v>
      </c>
      <c r="Q11" s="108"/>
    </row>
    <row r="12" spans="1:18" ht="28.5" customHeight="1" x14ac:dyDescent="0.2">
      <c r="A12" s="420" t="s">
        <v>406</v>
      </c>
      <c r="B12" s="420"/>
      <c r="C12" s="420"/>
      <c r="D12" s="420"/>
      <c r="E12" s="258">
        <f t="shared" si="0"/>
        <v>406729</v>
      </c>
      <c r="F12" s="258"/>
      <c r="G12" s="260">
        <v>140806</v>
      </c>
      <c r="H12" s="260">
        <v>15431</v>
      </c>
      <c r="I12" s="260">
        <v>42172</v>
      </c>
      <c r="J12" s="260">
        <v>2956</v>
      </c>
      <c r="K12" s="260">
        <v>5105</v>
      </c>
      <c r="L12" s="260">
        <v>24561</v>
      </c>
      <c r="M12" s="260"/>
      <c r="N12" s="260">
        <v>175698</v>
      </c>
      <c r="O12" s="260"/>
      <c r="P12" s="260">
        <v>0</v>
      </c>
      <c r="Q12" s="108"/>
      <c r="R12" s="18"/>
    </row>
    <row r="13" spans="1:18" ht="28.5" customHeight="1" x14ac:dyDescent="0.2">
      <c r="A13" s="417" t="s">
        <v>88</v>
      </c>
      <c r="B13" s="420"/>
      <c r="C13" s="420"/>
      <c r="D13" s="420"/>
      <c r="E13" s="258">
        <f t="shared" si="0"/>
        <v>198545</v>
      </c>
      <c r="F13" s="258"/>
      <c r="G13" s="260">
        <v>74626</v>
      </c>
      <c r="H13" s="260">
        <v>10897</v>
      </c>
      <c r="I13" s="260">
        <v>9194</v>
      </c>
      <c r="J13" s="260">
        <v>859</v>
      </c>
      <c r="K13" s="260">
        <v>567</v>
      </c>
      <c r="L13" s="260">
        <v>9215</v>
      </c>
      <c r="M13" s="260"/>
      <c r="N13" s="260">
        <v>93187</v>
      </c>
      <c r="O13" s="260"/>
      <c r="P13" s="260">
        <v>0</v>
      </c>
      <c r="Q13" s="108"/>
      <c r="R13" s="18"/>
    </row>
    <row r="14" spans="1:18" ht="28.5" customHeight="1" x14ac:dyDescent="0.2">
      <c r="A14" s="420" t="s">
        <v>407</v>
      </c>
      <c r="B14" s="420"/>
      <c r="C14" s="420"/>
      <c r="D14" s="420"/>
      <c r="E14" s="258">
        <f t="shared" si="0"/>
        <v>12799</v>
      </c>
      <c r="F14" s="258"/>
      <c r="G14" s="260">
        <v>6411</v>
      </c>
      <c r="H14" s="260">
        <v>614</v>
      </c>
      <c r="I14" s="260">
        <v>1106</v>
      </c>
      <c r="J14" s="260">
        <v>96</v>
      </c>
      <c r="K14" s="260">
        <v>191</v>
      </c>
      <c r="L14" s="260">
        <v>241</v>
      </c>
      <c r="M14" s="260"/>
      <c r="N14" s="260">
        <v>4140</v>
      </c>
      <c r="O14" s="260"/>
      <c r="P14" s="260">
        <v>0</v>
      </c>
      <c r="Q14" s="108"/>
      <c r="R14" s="18"/>
    </row>
    <row r="15" spans="1:18" ht="17.25" customHeight="1" x14ac:dyDescent="0.2">
      <c r="A15" s="416" t="s">
        <v>87</v>
      </c>
      <c r="B15" s="410"/>
      <c r="C15" s="410"/>
      <c r="D15" s="410"/>
      <c r="E15" s="258">
        <f t="shared" si="0"/>
        <v>100667</v>
      </c>
      <c r="F15" s="258"/>
      <c r="G15" s="260">
        <v>21464</v>
      </c>
      <c r="H15" s="260">
        <v>1573</v>
      </c>
      <c r="I15" s="260">
        <v>619</v>
      </c>
      <c r="J15" s="260">
        <v>248</v>
      </c>
      <c r="K15" s="260">
        <v>540</v>
      </c>
      <c r="L15" s="260">
        <v>13025</v>
      </c>
      <c r="M15" s="260"/>
      <c r="N15" s="260">
        <v>63198</v>
      </c>
      <c r="O15" s="260"/>
      <c r="P15" s="260">
        <v>0</v>
      </c>
      <c r="Q15" s="108"/>
      <c r="R15" s="18"/>
    </row>
    <row r="16" spans="1:18" ht="17.25" customHeight="1" x14ac:dyDescent="0.2">
      <c r="A16" s="416" t="s">
        <v>86</v>
      </c>
      <c r="B16" s="410"/>
      <c r="C16" s="410"/>
      <c r="D16" s="410"/>
      <c r="E16" s="258">
        <f t="shared" si="0"/>
        <v>10004</v>
      </c>
      <c r="F16" s="258"/>
      <c r="G16" s="260">
        <v>2853</v>
      </c>
      <c r="H16" s="260">
        <v>318</v>
      </c>
      <c r="I16" s="260">
        <v>181</v>
      </c>
      <c r="J16" s="260">
        <v>22</v>
      </c>
      <c r="K16" s="260">
        <v>54</v>
      </c>
      <c r="L16" s="260">
        <v>635</v>
      </c>
      <c r="M16" s="260"/>
      <c r="N16" s="260">
        <v>5941</v>
      </c>
      <c r="O16" s="260"/>
      <c r="P16" s="260">
        <v>0</v>
      </c>
      <c r="Q16" s="108"/>
      <c r="R16" s="18"/>
    </row>
    <row r="17" spans="1:18" ht="28.5" customHeight="1" x14ac:dyDescent="0.2">
      <c r="A17" s="420" t="s">
        <v>85</v>
      </c>
      <c r="B17" s="420"/>
      <c r="C17" s="420"/>
      <c r="D17" s="420"/>
      <c r="E17" s="258">
        <f t="shared" si="0"/>
        <v>5648343</v>
      </c>
      <c r="F17" s="258"/>
      <c r="G17" s="260">
        <v>1760482</v>
      </c>
      <c r="H17" s="260">
        <v>253161</v>
      </c>
      <c r="I17" s="260">
        <v>109782</v>
      </c>
      <c r="J17" s="260">
        <v>8304</v>
      </c>
      <c r="K17" s="260">
        <v>10570</v>
      </c>
      <c r="L17" s="260">
        <v>1139113</v>
      </c>
      <c r="M17" s="260"/>
      <c r="N17" s="260">
        <v>2366511</v>
      </c>
      <c r="O17" s="260"/>
      <c r="P17" s="260">
        <v>420</v>
      </c>
      <c r="Q17" s="108"/>
      <c r="R17" s="18"/>
    </row>
    <row r="18" spans="1:18" ht="28.5" customHeight="1" x14ac:dyDescent="0.2">
      <c r="A18" s="417" t="s">
        <v>84</v>
      </c>
      <c r="B18" s="420"/>
      <c r="C18" s="420"/>
      <c r="D18" s="420"/>
      <c r="E18" s="258">
        <f t="shared" si="0"/>
        <v>767494</v>
      </c>
      <c r="F18" s="258"/>
      <c r="G18" s="260">
        <v>540277</v>
      </c>
      <c r="H18" s="260">
        <v>59973</v>
      </c>
      <c r="I18" s="260">
        <v>7854</v>
      </c>
      <c r="J18" s="260">
        <v>433</v>
      </c>
      <c r="K18" s="260">
        <v>832</v>
      </c>
      <c r="L18" s="260">
        <v>157953</v>
      </c>
      <c r="M18" s="260"/>
      <c r="N18" s="260">
        <v>0</v>
      </c>
      <c r="O18" s="260"/>
      <c r="P18" s="260">
        <v>172</v>
      </c>
      <c r="Q18" s="108"/>
      <c r="R18" s="18"/>
    </row>
    <row r="19" spans="1:18" ht="28.5" customHeight="1" x14ac:dyDescent="0.2">
      <c r="A19" s="420" t="s">
        <v>83</v>
      </c>
      <c r="B19" s="420"/>
      <c r="C19" s="420"/>
      <c r="D19" s="420"/>
      <c r="E19" s="258">
        <f t="shared" si="0"/>
        <v>170270</v>
      </c>
      <c r="F19" s="277" t="s">
        <v>132</v>
      </c>
      <c r="G19" s="260">
        <v>40900</v>
      </c>
      <c r="H19" s="260">
        <v>39195</v>
      </c>
      <c r="I19" s="260">
        <v>6404</v>
      </c>
      <c r="J19" s="260">
        <v>1128</v>
      </c>
      <c r="K19" s="260">
        <v>1861</v>
      </c>
      <c r="L19" s="260">
        <v>80738</v>
      </c>
      <c r="M19" s="260" t="s">
        <v>130</v>
      </c>
      <c r="N19" s="261" t="s">
        <v>690</v>
      </c>
      <c r="O19" s="260"/>
      <c r="P19" s="260">
        <v>44</v>
      </c>
      <c r="Q19" s="108"/>
      <c r="R19" s="18"/>
    </row>
    <row r="20" spans="1:18" ht="17.25" customHeight="1" thickBot="1" x14ac:dyDescent="0.25">
      <c r="A20" s="341"/>
      <c r="B20" s="341"/>
      <c r="C20" s="341"/>
      <c r="D20" s="341"/>
      <c r="E20" s="44"/>
      <c r="F20" s="44"/>
      <c r="G20" s="44"/>
      <c r="H20" s="44"/>
      <c r="I20" s="34"/>
      <c r="J20" s="34"/>
      <c r="K20" s="34"/>
      <c r="L20" s="34"/>
      <c r="M20" s="34"/>
      <c r="N20" s="34"/>
      <c r="O20" s="34"/>
      <c r="P20" s="101"/>
      <c r="Q20" s="107"/>
      <c r="R20" s="18"/>
    </row>
    <row r="21" spans="1:18" ht="11.25" customHeight="1" x14ac:dyDescent="0.2">
      <c r="A21" s="88"/>
      <c r="B21" s="88"/>
      <c r="C21" s="88"/>
      <c r="D21" s="88"/>
      <c r="E21" s="87"/>
      <c r="F21" s="88"/>
      <c r="G21" s="88"/>
      <c r="H21" s="88"/>
      <c r="I21" s="88"/>
      <c r="J21" s="88"/>
      <c r="K21" s="88"/>
      <c r="L21" s="88"/>
      <c r="M21" s="88"/>
      <c r="N21" s="88"/>
      <c r="O21" s="88"/>
      <c r="Q21" s="44"/>
    </row>
    <row r="22" spans="1:18" ht="11.25" customHeight="1" x14ac:dyDescent="0.2">
      <c r="A22" s="24" t="s">
        <v>12</v>
      </c>
      <c r="C22" s="159"/>
      <c r="D22" s="343" t="s">
        <v>727</v>
      </c>
      <c r="E22" s="343"/>
      <c r="F22" s="343"/>
      <c r="G22" s="343"/>
      <c r="H22" s="343"/>
      <c r="I22" s="343"/>
      <c r="J22" s="343"/>
      <c r="K22" s="343"/>
      <c r="L22" s="343"/>
      <c r="M22" s="343"/>
      <c r="N22" s="343"/>
      <c r="O22" s="343"/>
      <c r="P22" s="343"/>
      <c r="Q22" s="159"/>
    </row>
    <row r="23" spans="1:18" ht="11.25" customHeight="1" x14ac:dyDescent="0.2">
      <c r="A23" s="12" t="s">
        <v>9</v>
      </c>
      <c r="C23" s="159"/>
      <c r="D23" s="350" t="s">
        <v>765</v>
      </c>
      <c r="E23" s="350"/>
      <c r="F23" s="350"/>
      <c r="G23" s="350"/>
      <c r="H23" s="350"/>
      <c r="I23" s="350"/>
      <c r="J23" s="350"/>
      <c r="K23" s="350"/>
      <c r="L23" s="350"/>
      <c r="M23" s="350"/>
      <c r="N23" s="350"/>
      <c r="O23" s="350"/>
      <c r="P23" s="350"/>
      <c r="Q23" s="159"/>
    </row>
    <row r="24" spans="1:18" x14ac:dyDescent="0.2">
      <c r="A24" s="24"/>
      <c r="B24" s="159"/>
      <c r="C24" s="159"/>
      <c r="D24" s="350"/>
      <c r="E24" s="350"/>
      <c r="F24" s="350"/>
      <c r="G24" s="350"/>
      <c r="H24" s="350"/>
      <c r="I24" s="350"/>
      <c r="J24" s="350"/>
      <c r="K24" s="350"/>
      <c r="L24" s="350"/>
      <c r="M24" s="350"/>
      <c r="N24" s="350"/>
      <c r="O24" s="350"/>
      <c r="P24" s="350"/>
      <c r="Q24" s="159"/>
    </row>
    <row r="25" spans="1:18" x14ac:dyDescent="0.2">
      <c r="A25" s="24"/>
      <c r="B25" s="159"/>
      <c r="C25" s="159"/>
      <c r="D25" s="350"/>
      <c r="E25" s="350"/>
      <c r="F25" s="350"/>
      <c r="G25" s="350"/>
      <c r="H25" s="350"/>
      <c r="I25" s="350"/>
      <c r="J25" s="350"/>
      <c r="K25" s="350"/>
      <c r="L25" s="350"/>
      <c r="M25" s="350"/>
      <c r="N25" s="350"/>
      <c r="O25" s="350"/>
      <c r="P25" s="350"/>
      <c r="Q25" s="159"/>
    </row>
    <row r="26" spans="1:18" x14ac:dyDescent="0.2">
      <c r="A26" s="24"/>
      <c r="B26" s="159"/>
      <c r="C26" s="159"/>
      <c r="D26" s="350"/>
      <c r="E26" s="350"/>
      <c r="F26" s="350"/>
      <c r="G26" s="350"/>
      <c r="H26" s="350"/>
      <c r="I26" s="350"/>
      <c r="J26" s="350"/>
      <c r="K26" s="350"/>
      <c r="L26" s="350"/>
      <c r="M26" s="350"/>
      <c r="N26" s="350"/>
      <c r="O26" s="350"/>
      <c r="P26" s="350"/>
      <c r="Q26" s="159"/>
    </row>
    <row r="27" spans="1:18" ht="11.25" customHeight="1" x14ac:dyDescent="0.2">
      <c r="A27" s="12" t="s">
        <v>29</v>
      </c>
      <c r="C27" s="211"/>
      <c r="D27" s="342" t="s">
        <v>705</v>
      </c>
      <c r="E27" s="342"/>
      <c r="F27" s="342"/>
      <c r="G27" s="342"/>
      <c r="H27" s="342"/>
      <c r="I27" s="342"/>
      <c r="J27" s="342"/>
      <c r="K27" s="342"/>
      <c r="L27" s="342"/>
      <c r="M27" s="342"/>
      <c r="N27" s="342"/>
      <c r="O27" s="342"/>
      <c r="P27" s="342"/>
      <c r="Q27" s="211"/>
    </row>
    <row r="28" spans="1:18" x14ac:dyDescent="0.2">
      <c r="A28" s="12"/>
      <c r="B28" s="211"/>
      <c r="C28" s="211"/>
      <c r="D28" s="342"/>
      <c r="E28" s="342"/>
      <c r="F28" s="342"/>
      <c r="G28" s="342"/>
      <c r="H28" s="342"/>
      <c r="I28" s="342"/>
      <c r="J28" s="342"/>
      <c r="K28" s="342"/>
      <c r="L28" s="342"/>
      <c r="M28" s="342"/>
      <c r="N28" s="342"/>
      <c r="O28" s="342"/>
      <c r="P28" s="342"/>
      <c r="Q28" s="211"/>
    </row>
    <row r="29" spans="1:18" x14ac:dyDescent="0.2">
      <c r="A29" s="13"/>
      <c r="B29" s="211"/>
      <c r="C29" s="211"/>
      <c r="D29" s="342"/>
      <c r="E29" s="342"/>
      <c r="F29" s="342"/>
      <c r="G29" s="342"/>
      <c r="H29" s="342"/>
      <c r="I29" s="342"/>
      <c r="J29" s="342"/>
      <c r="K29" s="342"/>
      <c r="L29" s="342"/>
      <c r="M29" s="342"/>
      <c r="N29" s="342"/>
      <c r="O29" s="342"/>
      <c r="P29" s="342"/>
      <c r="Q29" s="211"/>
    </row>
    <row r="30" spans="1:18" ht="11.25" customHeight="1" x14ac:dyDescent="0.2">
      <c r="A30" s="24" t="s">
        <v>28</v>
      </c>
      <c r="C30" s="159"/>
      <c r="D30" s="343" t="s">
        <v>781</v>
      </c>
      <c r="E30" s="343"/>
      <c r="F30" s="343"/>
      <c r="G30" s="343"/>
      <c r="H30" s="343"/>
      <c r="I30" s="343"/>
      <c r="J30" s="343"/>
      <c r="K30" s="343"/>
      <c r="L30" s="343"/>
      <c r="M30" s="343"/>
      <c r="N30" s="343"/>
      <c r="O30" s="343"/>
      <c r="P30" s="343"/>
      <c r="Q30" s="159"/>
    </row>
    <row r="31" spans="1:18" x14ac:dyDescent="0.2">
      <c r="A31" s="12"/>
      <c r="B31" s="159"/>
      <c r="C31" s="159"/>
      <c r="D31" s="343"/>
      <c r="E31" s="343"/>
      <c r="F31" s="343"/>
      <c r="G31" s="343"/>
      <c r="H31" s="343"/>
      <c r="I31" s="343"/>
      <c r="J31" s="343"/>
      <c r="K31" s="343"/>
      <c r="L31" s="343"/>
      <c r="M31" s="343"/>
      <c r="N31" s="343"/>
      <c r="O31" s="343"/>
      <c r="P31" s="343"/>
      <c r="Q31" s="159"/>
    </row>
    <row r="32" spans="1:18" x14ac:dyDescent="0.2">
      <c r="A32" s="24" t="s">
        <v>132</v>
      </c>
      <c r="D32" t="s">
        <v>694</v>
      </c>
      <c r="E32"/>
    </row>
    <row r="33" spans="1:17" x14ac:dyDescent="0.2">
      <c r="A33" t="s">
        <v>130</v>
      </c>
      <c r="C33" s="142"/>
      <c r="D33" s="142" t="s">
        <v>782</v>
      </c>
      <c r="E33" s="142"/>
      <c r="F33" s="142"/>
      <c r="G33" s="142"/>
      <c r="H33" s="142"/>
      <c r="I33" s="142"/>
      <c r="J33" s="142"/>
      <c r="K33" s="142"/>
      <c r="L33" s="142"/>
      <c r="M33" s="142"/>
      <c r="N33" s="142"/>
      <c r="O33" s="142"/>
      <c r="P33" s="142"/>
      <c r="Q33" s="142"/>
    </row>
    <row r="34" spans="1:17" x14ac:dyDescent="0.2">
      <c r="A34" s="13" t="s">
        <v>14</v>
      </c>
      <c r="B34" s="12"/>
      <c r="C34" s="12"/>
      <c r="D34" s="343" t="s">
        <v>767</v>
      </c>
      <c r="E34" s="343"/>
      <c r="F34" s="343"/>
      <c r="G34" s="343"/>
      <c r="H34" s="343"/>
      <c r="I34" s="343"/>
      <c r="J34" s="343"/>
      <c r="K34" s="343"/>
      <c r="L34" s="343"/>
      <c r="M34" s="343"/>
      <c r="N34" s="343"/>
      <c r="O34" s="343"/>
      <c r="P34" s="343"/>
      <c r="Q34" s="343"/>
    </row>
    <row r="35" spans="1:17" x14ac:dyDescent="0.2">
      <c r="A35" s="13"/>
      <c r="B35" s="12"/>
      <c r="C35" s="12"/>
      <c r="D35" s="343"/>
      <c r="E35" s="343"/>
      <c r="F35" s="343"/>
      <c r="G35" s="343"/>
      <c r="H35" s="343"/>
      <c r="I35" s="343"/>
      <c r="J35" s="343"/>
      <c r="K35" s="343"/>
      <c r="L35" s="343"/>
      <c r="M35" s="343"/>
      <c r="N35" s="343"/>
      <c r="O35" s="343"/>
      <c r="P35" s="343"/>
      <c r="Q35" s="343"/>
    </row>
    <row r="36" spans="1:17" x14ac:dyDescent="0.2">
      <c r="A36" s="13"/>
      <c r="B36" s="12"/>
      <c r="C36" s="12"/>
      <c r="D36" s="343" t="s">
        <v>756</v>
      </c>
      <c r="E36" s="343"/>
      <c r="F36" s="343"/>
      <c r="G36" s="343"/>
      <c r="H36" s="343"/>
      <c r="I36" s="343"/>
      <c r="J36" s="343"/>
      <c r="K36" s="343"/>
      <c r="L36" s="343"/>
      <c r="M36" s="343"/>
      <c r="N36" s="343"/>
      <c r="O36" s="343"/>
      <c r="P36" s="343"/>
      <c r="Q36" s="343"/>
    </row>
    <row r="37" spans="1:17" x14ac:dyDescent="0.2">
      <c r="A37" s="13"/>
      <c r="B37" s="12"/>
      <c r="C37" s="12"/>
      <c r="D37" s="343"/>
      <c r="E37" s="343"/>
      <c r="F37" s="343"/>
      <c r="G37" s="343"/>
      <c r="H37" s="343"/>
      <c r="I37" s="343"/>
      <c r="J37" s="343"/>
      <c r="K37" s="343"/>
      <c r="L37" s="343"/>
      <c r="M37" s="343"/>
      <c r="N37" s="343"/>
      <c r="O37" s="343"/>
      <c r="P37" s="343"/>
      <c r="Q37" s="343"/>
    </row>
    <row r="38" spans="1:17" x14ac:dyDescent="0.2">
      <c r="A38" s="13"/>
      <c r="B38" s="12"/>
      <c r="C38" s="12"/>
      <c r="D38" s="423" t="s">
        <v>757</v>
      </c>
      <c r="E38" s="423"/>
      <c r="F38" s="423"/>
      <c r="G38" s="423"/>
      <c r="H38" s="423"/>
      <c r="I38" s="423"/>
      <c r="J38" s="423"/>
      <c r="K38" s="423"/>
      <c r="L38" s="423"/>
      <c r="M38" s="423"/>
      <c r="N38" s="423"/>
      <c r="O38" s="423"/>
      <c r="P38" s="423"/>
      <c r="Q38" s="423"/>
    </row>
    <row r="39" spans="1:17" x14ac:dyDescent="0.2">
      <c r="A39" s="13"/>
      <c r="B39" s="12"/>
      <c r="C39" s="12"/>
      <c r="D39" s="424" t="s">
        <v>772</v>
      </c>
      <c r="E39" s="424"/>
      <c r="F39" s="424"/>
      <c r="G39" s="424"/>
      <c r="H39" s="424"/>
      <c r="I39" s="424"/>
      <c r="J39" s="424"/>
      <c r="K39" s="424"/>
      <c r="L39" s="424"/>
      <c r="M39" s="424"/>
      <c r="N39" s="424"/>
      <c r="O39" s="424"/>
      <c r="P39" s="424"/>
      <c r="Q39" s="424"/>
    </row>
    <row r="40" spans="1:17" x14ac:dyDescent="0.2">
      <c r="A40" s="13"/>
      <c r="B40" s="12"/>
      <c r="C40" s="12"/>
      <c r="D40" s="345" t="s">
        <v>758</v>
      </c>
      <c r="E40" s="345"/>
      <c r="F40" s="345"/>
      <c r="G40" s="345"/>
      <c r="H40" s="345"/>
      <c r="I40" s="345"/>
      <c r="J40" s="345"/>
      <c r="K40" s="345"/>
      <c r="L40" s="345"/>
      <c r="M40" s="345"/>
      <c r="N40" s="345"/>
      <c r="O40" s="345"/>
      <c r="P40" s="345"/>
      <c r="Q40" s="345"/>
    </row>
    <row r="41" spans="1:17" x14ac:dyDescent="0.2">
      <c r="A41" s="13"/>
      <c r="B41" s="12"/>
      <c r="C41" s="12"/>
      <c r="D41" s="345" t="s">
        <v>759</v>
      </c>
      <c r="E41" s="345"/>
      <c r="F41" s="345"/>
      <c r="G41" s="345"/>
      <c r="H41" s="345"/>
      <c r="I41" s="345"/>
      <c r="J41" s="345"/>
      <c r="K41" s="345"/>
      <c r="L41" s="345"/>
      <c r="M41" s="345"/>
      <c r="N41" s="345"/>
      <c r="O41" s="345"/>
      <c r="P41" s="345"/>
      <c r="Q41" s="345"/>
    </row>
    <row r="42" spans="1:17" x14ac:dyDescent="0.2">
      <c r="A42" s="13"/>
      <c r="B42" s="12"/>
      <c r="C42" s="12"/>
      <c r="D42" s="343" t="s">
        <v>760</v>
      </c>
      <c r="E42" s="343"/>
      <c r="F42" s="343"/>
      <c r="G42" s="343"/>
      <c r="H42" s="343"/>
      <c r="I42" s="343"/>
      <c r="J42" s="343"/>
      <c r="K42" s="343"/>
      <c r="L42" s="343"/>
      <c r="M42" s="343"/>
      <c r="N42" s="343"/>
      <c r="O42" s="343"/>
      <c r="P42" s="343"/>
      <c r="Q42" s="343"/>
    </row>
    <row r="43" spans="1:17" x14ac:dyDescent="0.2">
      <c r="A43" s="13"/>
      <c r="B43" s="12"/>
      <c r="C43" s="12"/>
      <c r="D43" s="343" t="s">
        <v>761</v>
      </c>
      <c r="E43" s="343"/>
      <c r="F43" s="343"/>
      <c r="G43" s="343"/>
      <c r="H43" s="343"/>
      <c r="I43" s="343"/>
      <c r="J43" s="343"/>
      <c r="K43" s="343"/>
      <c r="L43" s="343"/>
      <c r="M43" s="343"/>
      <c r="N43" s="343"/>
      <c r="O43" s="343"/>
      <c r="P43" s="343"/>
      <c r="Q43" s="343"/>
    </row>
    <row r="44" spans="1:17" x14ac:dyDescent="0.2">
      <c r="A44" s="13"/>
      <c r="B44" s="12"/>
      <c r="C44" s="12"/>
      <c r="D44" s="343" t="s">
        <v>762</v>
      </c>
      <c r="E44" s="343"/>
      <c r="F44" s="343"/>
      <c r="G44" s="343"/>
      <c r="H44" s="343"/>
      <c r="I44" s="343"/>
      <c r="J44" s="343"/>
      <c r="K44" s="343"/>
      <c r="L44" s="343"/>
      <c r="M44" s="343"/>
      <c r="N44" s="343"/>
      <c r="O44" s="343"/>
      <c r="P44" s="343"/>
      <c r="Q44" s="343"/>
    </row>
    <row r="45" spans="1:17" x14ac:dyDescent="0.2">
      <c r="A45" s="13"/>
      <c r="B45" s="12"/>
      <c r="C45" s="12"/>
      <c r="D45" s="425" t="s">
        <v>768</v>
      </c>
      <c r="E45" s="425"/>
      <c r="F45" s="425"/>
      <c r="G45" s="425"/>
      <c r="H45" s="425"/>
      <c r="I45" s="425"/>
      <c r="J45" s="425"/>
      <c r="K45" s="425"/>
      <c r="L45" s="425"/>
      <c r="M45" s="425"/>
      <c r="N45" s="425"/>
      <c r="O45" s="425"/>
      <c r="P45" s="425"/>
      <c r="Q45" s="343"/>
    </row>
    <row r="46" spans="1:17" x14ac:dyDescent="0.2">
      <c r="A46" s="13"/>
      <c r="B46" s="12"/>
      <c r="C46" s="12"/>
      <c r="D46" s="425"/>
      <c r="E46" s="425"/>
      <c r="F46" s="425"/>
      <c r="G46" s="425"/>
      <c r="H46" s="425"/>
      <c r="I46" s="425"/>
      <c r="J46" s="425"/>
      <c r="K46" s="425"/>
      <c r="L46" s="425"/>
      <c r="M46" s="425"/>
      <c r="N46" s="425"/>
      <c r="O46" s="425"/>
      <c r="P46" s="425"/>
      <c r="Q46" s="343"/>
    </row>
    <row r="47" spans="1:17" x14ac:dyDescent="0.2">
      <c r="A47" s="13"/>
      <c r="B47" s="12"/>
      <c r="C47" s="12"/>
      <c r="D47" s="343" t="s">
        <v>769</v>
      </c>
      <c r="E47" s="343"/>
      <c r="F47" s="343"/>
      <c r="G47" s="343"/>
      <c r="H47" s="343"/>
      <c r="I47" s="343"/>
      <c r="J47" s="343"/>
      <c r="K47" s="343"/>
      <c r="L47" s="343"/>
      <c r="M47" s="343"/>
      <c r="N47" s="343"/>
      <c r="O47" s="343"/>
      <c r="P47" s="343"/>
      <c r="Q47" s="343"/>
    </row>
    <row r="48" spans="1:17" hidden="1" x14ac:dyDescent="0.2">
      <c r="A48" s="153" t="s">
        <v>1</v>
      </c>
      <c r="F48" s="6"/>
    </row>
  </sheetData>
  <mergeCells count="32">
    <mergeCell ref="A2:M2"/>
    <mergeCell ref="A3:M3"/>
    <mergeCell ref="A12:D12"/>
    <mergeCell ref="A13:D13"/>
    <mergeCell ref="A17:D17"/>
    <mergeCell ref="A11:D11"/>
    <mergeCell ref="A14:D14"/>
    <mergeCell ref="A15:D15"/>
    <mergeCell ref="A16:D16"/>
    <mergeCell ref="A18:D18"/>
    <mergeCell ref="A19:D19"/>
    <mergeCell ref="A20:D20"/>
    <mergeCell ref="A4:K4"/>
    <mergeCell ref="A9:D9"/>
    <mergeCell ref="A10:D10"/>
    <mergeCell ref="A7:D7"/>
    <mergeCell ref="D40:Q40"/>
    <mergeCell ref="D42:Q42"/>
    <mergeCell ref="D43:Q43"/>
    <mergeCell ref="D44:Q44"/>
    <mergeCell ref="D45:Q46"/>
    <mergeCell ref="D41:Q41"/>
    <mergeCell ref="D22:P22"/>
    <mergeCell ref="D23:P26"/>
    <mergeCell ref="D27:P29"/>
    <mergeCell ref="D30:P31"/>
    <mergeCell ref="N2:Q2"/>
    <mergeCell ref="D47:Q47"/>
    <mergeCell ref="D34:Q35"/>
    <mergeCell ref="D36:Q37"/>
    <mergeCell ref="D38:Q38"/>
    <mergeCell ref="D39:Q39"/>
  </mergeCells>
  <hyperlinks>
    <hyperlink ref="N2:Q2" location="Índice!A1" tooltip="Ir a Índice" display="Índice!A1"/>
  </hyperlinks>
  <pageMargins left="0.78740157480314965" right="0.59055118110236227" top="0.85416666666666663" bottom="0.86614173228346458" header="0" footer="0.39370078740157499"/>
  <pageSetup orientation="portrait" r:id="rId1"/>
  <headerFooter alignWithMargins="0">
    <oddHeader>&amp;L&amp;"Arial,Negrita"&amp;12&amp;K000080 INEGI. Anuario estadístico y geográfico de Veracruz de Ignacio de la Llave 2017.
Componente Salud.</oddHead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M858"/>
  <sheetViews>
    <sheetView view="pageLayout" zoomScaleNormal="100" zoomScaleSheetLayoutView="8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6.7109375" customWidth="1"/>
    <col min="5" max="5" width="16.42578125" style="6" customWidth="1"/>
    <col min="6" max="6" width="17.85546875" customWidth="1"/>
    <col min="7" max="7" width="2.28515625" hidden="1" customWidth="1"/>
    <col min="8" max="8" width="17.140625" customWidth="1"/>
    <col min="9" max="9" width="17" customWidth="1"/>
    <col min="10" max="10" width="2.28515625" hidden="1" customWidth="1"/>
    <col min="11" max="11" width="18.85546875" customWidth="1"/>
    <col min="12" max="12" width="0" hidden="1" customWidth="1"/>
    <col min="13" max="13" width="12" style="1" hidden="1" customWidth="1"/>
  </cols>
  <sheetData>
    <row r="1" spans="1:13" ht="12" customHeight="1" x14ac:dyDescent="0.2"/>
    <row r="2" spans="1:13" ht="13.2" x14ac:dyDescent="0.25">
      <c r="A2" s="346" t="s">
        <v>100</v>
      </c>
      <c r="B2" s="346"/>
      <c r="C2" s="346"/>
      <c r="D2" s="346"/>
      <c r="E2" s="346"/>
      <c r="F2" s="346"/>
      <c r="G2" s="346"/>
      <c r="H2" s="346"/>
      <c r="I2" s="346"/>
      <c r="J2" s="346"/>
      <c r="K2" s="207" t="s">
        <v>99</v>
      </c>
      <c r="L2" t="s">
        <v>1</v>
      </c>
    </row>
    <row r="3" spans="1:13" ht="13.2" x14ac:dyDescent="0.25">
      <c r="A3" s="346" t="s">
        <v>899</v>
      </c>
      <c r="B3" s="346"/>
      <c r="C3" s="346"/>
      <c r="D3" s="346"/>
      <c r="E3" s="346"/>
      <c r="F3" s="346"/>
      <c r="G3" s="346"/>
      <c r="H3" s="346"/>
      <c r="I3" s="346"/>
      <c r="J3" s="346"/>
      <c r="K3" s="3" t="s">
        <v>22</v>
      </c>
      <c r="M3" s="17"/>
    </row>
    <row r="4" spans="1:13" ht="13.2" x14ac:dyDescent="0.25">
      <c r="A4" s="329" t="s">
        <v>891</v>
      </c>
      <c r="B4" s="329"/>
      <c r="C4" s="329"/>
      <c r="D4" s="329"/>
      <c r="E4" s="329"/>
      <c r="F4" s="329"/>
      <c r="G4" s="329"/>
      <c r="H4" s="329"/>
      <c r="I4" s="124"/>
      <c r="J4" s="124"/>
      <c r="K4" s="124"/>
      <c r="M4" s="17"/>
    </row>
    <row r="5" spans="1:13" ht="10.8" thickBot="1" x14ac:dyDescent="0.25">
      <c r="A5" s="78"/>
      <c r="B5" s="78"/>
      <c r="C5" s="78"/>
      <c r="D5" s="78"/>
      <c r="E5" s="85"/>
      <c r="F5" s="85"/>
      <c r="G5" s="85"/>
      <c r="H5" s="85"/>
      <c r="I5" s="78"/>
      <c r="J5" s="78"/>
      <c r="K5" s="78"/>
      <c r="M5" s="17"/>
    </row>
    <row r="6" spans="1:13" ht="1.5" customHeight="1" x14ac:dyDescent="0.2">
      <c r="A6" s="86"/>
      <c r="B6" s="86"/>
      <c r="C6" s="86"/>
      <c r="D6" s="86"/>
      <c r="E6" s="87"/>
      <c r="F6" s="86"/>
      <c r="G6" s="86"/>
      <c r="H6" s="86"/>
      <c r="I6" s="86"/>
      <c r="J6" s="86"/>
      <c r="K6" s="86"/>
      <c r="M6" s="17"/>
    </row>
    <row r="7" spans="1:13" ht="22.5" customHeight="1" x14ac:dyDescent="0.2">
      <c r="A7" s="403" t="s">
        <v>97</v>
      </c>
      <c r="B7" s="333"/>
      <c r="C7" s="333"/>
      <c r="D7" s="333"/>
      <c r="E7" s="243" t="s">
        <v>4</v>
      </c>
      <c r="F7" s="236" t="s">
        <v>6</v>
      </c>
      <c r="G7" s="236"/>
      <c r="H7" s="236" t="s">
        <v>17</v>
      </c>
      <c r="I7" s="237" t="s">
        <v>670</v>
      </c>
      <c r="J7" s="237"/>
      <c r="K7" s="236" t="s">
        <v>16</v>
      </c>
      <c r="M7" s="17"/>
    </row>
    <row r="8" spans="1:13" ht="1.5" customHeight="1" x14ac:dyDescent="0.2">
      <c r="A8" s="5"/>
      <c r="B8" s="5"/>
      <c r="C8" s="5"/>
      <c r="D8" s="5"/>
      <c r="E8" s="11"/>
      <c r="F8" s="11"/>
      <c r="G8" s="11"/>
      <c r="H8" s="11"/>
      <c r="I8" s="5"/>
      <c r="J8" s="5"/>
      <c r="K8" s="11"/>
      <c r="M8" s="17"/>
    </row>
    <row r="9" spans="1:13" ht="23.25" customHeight="1" x14ac:dyDescent="0.2">
      <c r="A9" s="401" t="s">
        <v>10</v>
      </c>
      <c r="B9" s="402"/>
      <c r="C9" s="402"/>
      <c r="D9" s="402"/>
      <c r="E9" s="258">
        <f>SUM(F9:K9,'5.10b'!E9:L9)</f>
        <v>15840816</v>
      </c>
      <c r="F9" s="258">
        <f>SUM(F10:F13)</f>
        <v>7230579</v>
      </c>
      <c r="G9" s="258"/>
      <c r="H9" s="258">
        <f>SUM(H10:H13)</f>
        <v>1359741</v>
      </c>
      <c r="I9" s="258">
        <f>SUM(I10:I13)</f>
        <v>1307905</v>
      </c>
      <c r="J9" s="258"/>
      <c r="K9" s="258">
        <f>SUM(K10:K13)</f>
        <v>116066</v>
      </c>
      <c r="M9"/>
    </row>
    <row r="10" spans="1:13" ht="23.25" customHeight="1" x14ac:dyDescent="0.2">
      <c r="A10" s="366" t="s">
        <v>36</v>
      </c>
      <c r="B10" s="367"/>
      <c r="C10" s="367"/>
      <c r="D10" s="367"/>
      <c r="E10" s="258">
        <f>SUM(F10:K10,'5.10b'!E10:L10)</f>
        <v>10539805</v>
      </c>
      <c r="F10" s="278">
        <f>SUMIF(A14:A821,A10,F14:F821)</f>
        <v>4492475</v>
      </c>
      <c r="G10" s="278"/>
      <c r="H10" s="278">
        <f>SUMIF(A14:A821,A10,H14:H821)</f>
        <v>902597</v>
      </c>
      <c r="I10" s="278">
        <f>SUMIF(A14:A821,A10,I14:I821)</f>
        <v>566445</v>
      </c>
      <c r="J10" s="278"/>
      <c r="K10" s="278">
        <f>SUMIF(A14:A821,A10,K14:K821)</f>
        <v>60079</v>
      </c>
      <c r="M10" s="17"/>
    </row>
    <row r="11" spans="1:13" x14ac:dyDescent="0.2">
      <c r="A11" s="400" t="s">
        <v>96</v>
      </c>
      <c r="B11" s="367"/>
      <c r="C11" s="367"/>
      <c r="D11" s="367"/>
      <c r="E11" s="258">
        <f>SUM(F11:K11,'5.10b'!E11:L11)</f>
        <v>2540434</v>
      </c>
      <c r="F11" s="260">
        <f>SUMIF(A14:A821,A11,F14:F821)</f>
        <v>945583</v>
      </c>
      <c r="G11" s="260"/>
      <c r="H11" s="260">
        <f>SUMIF(A14:A821,A11,H14:H821)</f>
        <v>301379</v>
      </c>
      <c r="I11" s="260">
        <f>SUMIF(A14:A821,A11,I14:I821)</f>
        <v>479491</v>
      </c>
      <c r="J11" s="260"/>
      <c r="K11" s="260">
        <f>SUMIF(A14:A821,A11,K14:K821)</f>
        <v>31963</v>
      </c>
      <c r="M11" s="17"/>
    </row>
    <row r="12" spans="1:13" x14ac:dyDescent="0.2">
      <c r="A12" s="366" t="s">
        <v>95</v>
      </c>
      <c r="B12" s="367"/>
      <c r="C12" s="367"/>
      <c r="D12" s="367"/>
      <c r="E12" s="258">
        <f>SUM(F12:K12,'5.10b'!E12:L12)</f>
        <v>2010755</v>
      </c>
      <c r="F12" s="260">
        <f>SUMIF(A14:A821,A12,F14:F821)</f>
        <v>1467569</v>
      </c>
      <c r="G12" s="260"/>
      <c r="H12" s="260">
        <f>SUMIF(A14:A821,A12,H14:H821)</f>
        <v>25452</v>
      </c>
      <c r="I12" s="260">
        <f>SUMIF(A14:A821,A12,I14:I821)</f>
        <v>210762</v>
      </c>
      <c r="J12" s="260"/>
      <c r="K12" s="260">
        <f>SUMIF(A14:A821,A12,K14:K821)</f>
        <v>10987</v>
      </c>
      <c r="M12" s="17"/>
    </row>
    <row r="13" spans="1:13" x14ac:dyDescent="0.2">
      <c r="A13" s="366" t="s">
        <v>94</v>
      </c>
      <c r="B13" s="367"/>
      <c r="C13" s="367"/>
      <c r="D13" s="367"/>
      <c r="E13" s="258">
        <f>SUM(F13:K13,'5.10b'!E13:L13)</f>
        <v>749822</v>
      </c>
      <c r="F13" s="260">
        <f>SUMIF(A14:A821,A13,F14:F821)</f>
        <v>324952</v>
      </c>
      <c r="G13" s="260"/>
      <c r="H13" s="260">
        <f>SUMIF(A14:A821,A13,H14:H821)</f>
        <v>130313</v>
      </c>
      <c r="I13" s="260">
        <f>SUMIF(A14:A821,A13,I14:I821)</f>
        <v>51207</v>
      </c>
      <c r="J13" s="260"/>
      <c r="K13" s="260">
        <f>SUMIF(A14:A821,A13,K14:K821)</f>
        <v>13037</v>
      </c>
      <c r="M13" s="17"/>
    </row>
    <row r="14" spans="1:13" ht="22.5" customHeight="1" x14ac:dyDescent="0.2">
      <c r="A14" s="344" t="s">
        <v>419</v>
      </c>
      <c r="B14" s="344"/>
      <c r="C14" s="344"/>
      <c r="D14" s="344"/>
      <c r="E14" s="258">
        <f>SUM(F14:K14,'5.10b'!E14:L14)</f>
        <v>3742</v>
      </c>
      <c r="F14" s="260">
        <f>SUM(F15:F16)</f>
        <v>0</v>
      </c>
      <c r="G14" s="260"/>
      <c r="H14" s="260">
        <f>SUM(H15:H16)</f>
        <v>0</v>
      </c>
      <c r="I14" s="260">
        <f>SUM(I15:I16)</f>
        <v>0</v>
      </c>
      <c r="J14" s="260"/>
      <c r="K14" s="260">
        <f>SUM(K15:K16)</f>
        <v>0</v>
      </c>
      <c r="M14" s="17"/>
    </row>
    <row r="15" spans="1:13" ht="22.5" customHeight="1" x14ac:dyDescent="0.2">
      <c r="A15" s="396" t="s">
        <v>36</v>
      </c>
      <c r="B15" s="396"/>
      <c r="C15" s="396"/>
      <c r="D15" s="396"/>
      <c r="E15" s="258">
        <f>SUM(F15:K15,'5.10b'!E15:L15)</f>
        <v>3510</v>
      </c>
      <c r="F15" s="260">
        <v>0</v>
      </c>
      <c r="G15" s="260"/>
      <c r="H15" s="260">
        <v>0</v>
      </c>
      <c r="I15" s="260">
        <v>0</v>
      </c>
      <c r="J15" s="260"/>
      <c r="K15" s="260">
        <v>0</v>
      </c>
    </row>
    <row r="16" spans="1:13" x14ac:dyDescent="0.2">
      <c r="A16" s="396" t="s">
        <v>94</v>
      </c>
      <c r="B16" s="431"/>
      <c r="C16" s="431"/>
      <c r="D16" s="431"/>
      <c r="E16" s="258">
        <f>SUM(F16:K16,'5.10b'!E16:L16)</f>
        <v>232</v>
      </c>
      <c r="F16" s="260">
        <v>0</v>
      </c>
      <c r="G16" s="260"/>
      <c r="H16" s="260">
        <v>0</v>
      </c>
      <c r="I16" s="260">
        <v>0</v>
      </c>
      <c r="J16" s="260"/>
      <c r="K16" s="260">
        <v>0</v>
      </c>
      <c r="M16" s="17"/>
    </row>
    <row r="17" spans="1:13" ht="22.5" customHeight="1" x14ac:dyDescent="0.2">
      <c r="A17" s="344" t="s">
        <v>695</v>
      </c>
      <c r="B17" s="344"/>
      <c r="C17" s="344"/>
      <c r="D17" s="344"/>
      <c r="E17" s="258">
        <f>SUM(F17:K17,'5.10b'!E17:L17)</f>
        <v>2980</v>
      </c>
      <c r="F17" s="260">
        <f>SUM(F18:F19)</f>
        <v>0</v>
      </c>
      <c r="G17" s="260"/>
      <c r="H17" s="260">
        <f>SUM(H18:H19)</f>
        <v>0</v>
      </c>
      <c r="I17" s="260">
        <f>SUM(I18:I19)</f>
        <v>0</v>
      </c>
      <c r="J17" s="260"/>
      <c r="K17" s="260">
        <f>SUM(K18:K19)</f>
        <v>0</v>
      </c>
      <c r="M17" s="17"/>
    </row>
    <row r="18" spans="1:13" ht="22.5" customHeight="1" x14ac:dyDescent="0.2">
      <c r="A18" s="396" t="s">
        <v>36</v>
      </c>
      <c r="B18" s="431"/>
      <c r="C18" s="431"/>
      <c r="D18" s="431"/>
      <c r="E18" s="258">
        <f>SUM(F18:K18,'5.10b'!E18:L18)</f>
        <v>1919</v>
      </c>
      <c r="F18" s="260">
        <v>0</v>
      </c>
      <c r="G18" s="260"/>
      <c r="H18" s="260">
        <v>0</v>
      </c>
      <c r="I18" s="260">
        <v>0</v>
      </c>
      <c r="J18" s="260"/>
      <c r="K18" s="260">
        <v>0</v>
      </c>
      <c r="M18" s="17"/>
    </row>
    <row r="19" spans="1:13" x14ac:dyDescent="0.2">
      <c r="A19" s="396" t="s">
        <v>94</v>
      </c>
      <c r="B19" s="396"/>
      <c r="C19" s="396"/>
      <c r="D19" s="396"/>
      <c r="E19" s="258">
        <f>SUM(F19:K19,'5.10b'!E19:L19)</f>
        <v>1061</v>
      </c>
      <c r="F19" s="260">
        <v>0</v>
      </c>
      <c r="G19" s="260"/>
      <c r="H19" s="260">
        <v>0</v>
      </c>
      <c r="I19" s="260">
        <v>0</v>
      </c>
      <c r="J19" s="260"/>
      <c r="K19" s="260">
        <v>0</v>
      </c>
      <c r="M19" s="17"/>
    </row>
    <row r="20" spans="1:13" ht="22.5" customHeight="1" x14ac:dyDescent="0.2">
      <c r="A20" s="344" t="s">
        <v>421</v>
      </c>
      <c r="B20" s="344"/>
      <c r="C20" s="344"/>
      <c r="D20" s="344"/>
      <c r="E20" s="258">
        <f>SUM(F20:K20,'5.10b'!E20:L20)</f>
        <v>154981</v>
      </c>
      <c r="F20" s="263">
        <f>SUM(F21:F24)</f>
        <v>91627</v>
      </c>
      <c r="G20" s="263"/>
      <c r="H20" s="263">
        <f>SUM(H21:H24)</f>
        <v>30057</v>
      </c>
      <c r="I20" s="260">
        <f>SUM(I21:I24)</f>
        <v>0</v>
      </c>
      <c r="J20" s="260"/>
      <c r="K20" s="260">
        <f>SUM(K21:K24)</f>
        <v>0</v>
      </c>
      <c r="M20" s="17"/>
    </row>
    <row r="21" spans="1:13" ht="22.5" customHeight="1" x14ac:dyDescent="0.2">
      <c r="A21" s="396" t="s">
        <v>36</v>
      </c>
      <c r="B21" s="431"/>
      <c r="C21" s="431"/>
      <c r="D21" s="431"/>
      <c r="E21" s="258">
        <f>SUM(F21:K21,'5.10b'!E21:L21)</f>
        <v>119585</v>
      </c>
      <c r="F21" s="260">
        <v>63473</v>
      </c>
      <c r="G21" s="260"/>
      <c r="H21" s="260">
        <v>23137</v>
      </c>
      <c r="I21" s="260">
        <v>0</v>
      </c>
      <c r="J21" s="260"/>
      <c r="K21" s="260">
        <v>0</v>
      </c>
      <c r="M21" s="17"/>
    </row>
    <row r="22" spans="1:13" x14ac:dyDescent="0.2">
      <c r="A22" s="428" t="s">
        <v>96</v>
      </c>
      <c r="B22" s="431"/>
      <c r="C22" s="431"/>
      <c r="D22" s="431"/>
      <c r="E22" s="258">
        <f>SUM(F22:K22,'5.10b'!E22:L22)</f>
        <v>2935</v>
      </c>
      <c r="F22" s="260">
        <v>0</v>
      </c>
      <c r="G22" s="260"/>
      <c r="H22" s="260">
        <v>2931</v>
      </c>
      <c r="I22" s="260">
        <v>0</v>
      </c>
      <c r="J22" s="260"/>
      <c r="K22" s="260">
        <v>0</v>
      </c>
      <c r="M22" s="17"/>
    </row>
    <row r="23" spans="1:13" x14ac:dyDescent="0.2">
      <c r="A23" s="396" t="s">
        <v>95</v>
      </c>
      <c r="B23" s="431"/>
      <c r="C23" s="431"/>
      <c r="D23" s="431"/>
      <c r="E23" s="258">
        <f>SUM(F23:K23,'5.10b'!E23:L23)</f>
        <v>24514</v>
      </c>
      <c r="F23" s="260">
        <v>24514</v>
      </c>
      <c r="G23" s="260"/>
      <c r="H23" s="260">
        <v>0</v>
      </c>
      <c r="I23" s="260">
        <v>0</v>
      </c>
      <c r="J23" s="260"/>
      <c r="K23" s="260">
        <v>0</v>
      </c>
      <c r="M23" s="17"/>
    </row>
    <row r="24" spans="1:13" x14ac:dyDescent="0.2">
      <c r="A24" s="396" t="s">
        <v>94</v>
      </c>
      <c r="B24" s="431"/>
      <c r="C24" s="431"/>
      <c r="D24" s="431"/>
      <c r="E24" s="258">
        <f>SUM(F24:K24,'5.10b'!E24:L24)</f>
        <v>7947</v>
      </c>
      <c r="F24" s="260">
        <v>3640</v>
      </c>
      <c r="G24" s="260"/>
      <c r="H24" s="260">
        <v>3989</v>
      </c>
      <c r="I24" s="260">
        <v>0</v>
      </c>
      <c r="J24" s="260"/>
      <c r="K24" s="260">
        <v>0</v>
      </c>
      <c r="M24" s="17"/>
    </row>
    <row r="25" spans="1:13" ht="22.5" customHeight="1" x14ac:dyDescent="0.2">
      <c r="A25" s="344" t="s">
        <v>422</v>
      </c>
      <c r="B25" s="344"/>
      <c r="C25" s="344"/>
      <c r="D25" s="344"/>
      <c r="E25" s="258">
        <f>SUM(F25:K25,'5.10b'!E25:L25)</f>
        <v>42337</v>
      </c>
      <c r="F25" s="260">
        <f>SUM(F26:F28)</f>
        <v>4430</v>
      </c>
      <c r="G25" s="260"/>
      <c r="H25" s="260">
        <f>SUM(H26:H28)</f>
        <v>0</v>
      </c>
      <c r="I25" s="260">
        <f>SUM(I26:I28)</f>
        <v>0</v>
      </c>
      <c r="J25" s="260"/>
      <c r="K25" s="260">
        <f>SUM(K26:K28)</f>
        <v>0</v>
      </c>
      <c r="M25" s="17"/>
    </row>
    <row r="26" spans="1:13" ht="22.5" customHeight="1" x14ac:dyDescent="0.2">
      <c r="A26" s="396" t="s">
        <v>36</v>
      </c>
      <c r="B26" s="431"/>
      <c r="C26" s="431"/>
      <c r="D26" s="431"/>
      <c r="E26" s="258">
        <f>SUM(F26:K26,'5.10b'!E26:L26)</f>
        <v>41551</v>
      </c>
      <c r="F26" s="260">
        <v>4246</v>
      </c>
      <c r="G26" s="260"/>
      <c r="H26" s="260">
        <v>0</v>
      </c>
      <c r="I26" s="260">
        <v>0</v>
      </c>
      <c r="J26" s="260"/>
      <c r="K26" s="260">
        <v>0</v>
      </c>
      <c r="M26" s="17"/>
    </row>
    <row r="27" spans="1:13" x14ac:dyDescent="0.2">
      <c r="A27" s="396" t="s">
        <v>95</v>
      </c>
      <c r="B27" s="431"/>
      <c r="C27" s="431"/>
      <c r="D27" s="431"/>
      <c r="E27" s="258">
        <f>SUM(F27:K27,'5.10b'!E27:L27)</f>
        <v>184</v>
      </c>
      <c r="F27" s="260">
        <v>184</v>
      </c>
      <c r="G27" s="260"/>
      <c r="H27" s="260">
        <v>0</v>
      </c>
      <c r="I27" s="260">
        <v>0</v>
      </c>
      <c r="J27" s="260"/>
      <c r="K27" s="260">
        <v>0</v>
      </c>
      <c r="M27" s="17"/>
    </row>
    <row r="28" spans="1:13" x14ac:dyDescent="0.2">
      <c r="A28" s="396" t="s">
        <v>94</v>
      </c>
      <c r="B28" s="431"/>
      <c r="C28" s="431"/>
      <c r="D28" s="431"/>
      <c r="E28" s="258">
        <f>SUM(F28:K28,'5.10b'!E28:L28)</f>
        <v>602</v>
      </c>
      <c r="F28" s="260">
        <v>0</v>
      </c>
      <c r="G28" s="260"/>
      <c r="H28" s="260">
        <v>0</v>
      </c>
      <c r="I28" s="260">
        <v>0</v>
      </c>
      <c r="J28" s="260"/>
      <c r="K28" s="260">
        <v>0</v>
      </c>
      <c r="M28" s="17"/>
    </row>
    <row r="29" spans="1:13" ht="22.5" customHeight="1" x14ac:dyDescent="0.2">
      <c r="A29" s="344" t="s">
        <v>423</v>
      </c>
      <c r="B29" s="344"/>
      <c r="C29" s="344"/>
      <c r="D29" s="344"/>
      <c r="E29" s="258">
        <f>SUM(F29:K29,'5.10b'!E29:L29)</f>
        <v>7349</v>
      </c>
      <c r="F29" s="260">
        <f>SUM(F30:F32)</f>
        <v>6722</v>
      </c>
      <c r="G29" s="260"/>
      <c r="H29" s="260">
        <f>SUM(H30:H32)</f>
        <v>0</v>
      </c>
      <c r="I29" s="260">
        <f>SUM(I30:I32)</f>
        <v>0</v>
      </c>
      <c r="J29" s="260"/>
      <c r="K29" s="260">
        <f>SUM(K30:K32)</f>
        <v>0</v>
      </c>
      <c r="M29" s="17"/>
    </row>
    <row r="30" spans="1:13" ht="22.5" customHeight="1" x14ac:dyDescent="0.2">
      <c r="A30" s="396" t="s">
        <v>36</v>
      </c>
      <c r="B30" s="431"/>
      <c r="C30" s="431"/>
      <c r="D30" s="431"/>
      <c r="E30" s="258">
        <f>SUM(F30:K30,'5.10b'!E30:L30)</f>
        <v>5224</v>
      </c>
      <c r="F30" s="260">
        <v>4597</v>
      </c>
      <c r="G30" s="260"/>
      <c r="H30" s="260">
        <v>0</v>
      </c>
      <c r="I30" s="260">
        <v>0</v>
      </c>
      <c r="J30" s="260"/>
      <c r="K30" s="260">
        <v>0</v>
      </c>
      <c r="M30" s="17"/>
    </row>
    <row r="31" spans="1:13" x14ac:dyDescent="0.2">
      <c r="A31" s="396" t="s">
        <v>95</v>
      </c>
      <c r="B31" s="431"/>
      <c r="C31" s="431"/>
      <c r="D31" s="431"/>
      <c r="E31" s="258">
        <f>SUM(F31:K31,'5.10b'!E31:L31)</f>
        <v>2125</v>
      </c>
      <c r="F31" s="260">
        <v>2125</v>
      </c>
      <c r="G31" s="260"/>
      <c r="H31" s="260">
        <v>0</v>
      </c>
      <c r="I31" s="260">
        <v>0</v>
      </c>
      <c r="J31" s="260"/>
      <c r="K31" s="260">
        <v>0</v>
      </c>
      <c r="M31" s="17"/>
    </row>
    <row r="32" spans="1:13" x14ac:dyDescent="0.2">
      <c r="A32" s="396" t="s">
        <v>94</v>
      </c>
      <c r="B32" s="396"/>
      <c r="C32" s="396"/>
      <c r="D32" s="396"/>
      <c r="E32" s="258">
        <f>SUM(F32:K32,'5.10b'!E32:L32)</f>
        <v>0</v>
      </c>
      <c r="F32" s="260">
        <v>0</v>
      </c>
      <c r="G32" s="260"/>
      <c r="H32" s="260">
        <v>0</v>
      </c>
      <c r="I32" s="260">
        <v>0</v>
      </c>
      <c r="J32" s="260"/>
      <c r="K32" s="260">
        <v>0</v>
      </c>
      <c r="M32" s="17"/>
    </row>
    <row r="33" spans="1:13" ht="22.5" customHeight="1" x14ac:dyDescent="0.2">
      <c r="A33" s="344" t="s">
        <v>424</v>
      </c>
      <c r="B33" s="344"/>
      <c r="C33" s="344"/>
      <c r="D33" s="344"/>
      <c r="E33" s="258">
        <f>SUM(F33:K33,'5.10b'!E33:L33)</f>
        <v>17119</v>
      </c>
      <c r="F33" s="260">
        <f>SUM(F34:F35)</f>
        <v>0</v>
      </c>
      <c r="G33" s="260"/>
      <c r="H33" s="260">
        <f>SUM(H34:H35)</f>
        <v>0</v>
      </c>
      <c r="I33" s="260">
        <f>SUM(I34:I35)</f>
        <v>0</v>
      </c>
      <c r="J33" s="260"/>
      <c r="K33" s="260">
        <f>SUM(K34:K35)</f>
        <v>0</v>
      </c>
      <c r="M33" s="17"/>
    </row>
    <row r="34" spans="1:13" ht="22.5" customHeight="1" x14ac:dyDescent="0.2">
      <c r="A34" s="396" t="s">
        <v>36</v>
      </c>
      <c r="B34" s="431"/>
      <c r="C34" s="431"/>
      <c r="D34" s="431"/>
      <c r="E34" s="258">
        <f>SUM(F34:K34,'5.10b'!E34:L34)</f>
        <v>16925</v>
      </c>
      <c r="F34" s="260">
        <v>0</v>
      </c>
      <c r="G34" s="260"/>
      <c r="H34" s="260">
        <v>0</v>
      </c>
      <c r="I34" s="260">
        <v>0</v>
      </c>
      <c r="J34" s="260"/>
      <c r="K34" s="260">
        <v>0</v>
      </c>
      <c r="M34" s="17"/>
    </row>
    <row r="35" spans="1:13" x14ac:dyDescent="0.2">
      <c r="A35" s="396" t="s">
        <v>94</v>
      </c>
      <c r="B35" s="431"/>
      <c r="C35" s="431"/>
      <c r="D35" s="431"/>
      <c r="E35" s="258">
        <f>SUM(F35:K35,'5.10b'!E35:L35)</f>
        <v>194</v>
      </c>
      <c r="F35" s="260">
        <v>0</v>
      </c>
      <c r="G35" s="260"/>
      <c r="H35" s="260">
        <v>0</v>
      </c>
      <c r="I35" s="260">
        <v>0</v>
      </c>
      <c r="J35" s="260"/>
      <c r="K35" s="260">
        <v>0</v>
      </c>
      <c r="M35" s="17"/>
    </row>
    <row r="36" spans="1:13" ht="22.5" customHeight="1" x14ac:dyDescent="0.2">
      <c r="A36" s="344" t="s">
        <v>425</v>
      </c>
      <c r="B36" s="344"/>
      <c r="C36" s="344"/>
      <c r="D36" s="344"/>
      <c r="E36" s="258">
        <f>SUM(F36:K36,'5.10b'!E36:L36)</f>
        <v>125228</v>
      </c>
      <c r="F36" s="263">
        <f>SUM(F37:F40)</f>
        <v>15738</v>
      </c>
      <c r="G36" s="263"/>
      <c r="H36" s="263">
        <f>SUM(H37:H40)</f>
        <v>2041</v>
      </c>
      <c r="I36" s="260">
        <f>SUM(I37:I40)</f>
        <v>96691</v>
      </c>
      <c r="J36" s="260"/>
      <c r="K36" s="260">
        <f>SUM(K37:K40)</f>
        <v>0</v>
      </c>
      <c r="M36" s="17"/>
    </row>
    <row r="37" spans="1:13" ht="22.5" customHeight="1" x14ac:dyDescent="0.2">
      <c r="A37" s="396" t="s">
        <v>36</v>
      </c>
      <c r="B37" s="431"/>
      <c r="C37" s="431"/>
      <c r="D37" s="431"/>
      <c r="E37" s="258">
        <f>SUM(F37:K37,'5.10b'!E37:L37)</f>
        <v>91462</v>
      </c>
      <c r="F37" s="260">
        <v>12752</v>
      </c>
      <c r="G37" s="260"/>
      <c r="H37" s="260">
        <v>2041</v>
      </c>
      <c r="I37" s="260">
        <v>66773</v>
      </c>
      <c r="J37" s="260"/>
      <c r="K37" s="260">
        <v>0</v>
      </c>
      <c r="M37" s="17"/>
    </row>
    <row r="38" spans="1:13" x14ac:dyDescent="0.2">
      <c r="A38" s="428" t="s">
        <v>96</v>
      </c>
      <c r="B38" s="431"/>
      <c r="C38" s="431"/>
      <c r="D38" s="431"/>
      <c r="E38" s="258">
        <f>SUM(F38:K38,'5.10b'!E38:L38)</f>
        <v>16400</v>
      </c>
      <c r="F38" s="260">
        <v>0</v>
      </c>
      <c r="G38" s="260"/>
      <c r="H38" s="260">
        <v>0</v>
      </c>
      <c r="I38" s="260">
        <v>16400</v>
      </c>
      <c r="J38" s="260"/>
      <c r="K38" s="260">
        <v>0</v>
      </c>
      <c r="M38" s="17"/>
    </row>
    <row r="39" spans="1:13" x14ac:dyDescent="0.2">
      <c r="A39" s="396" t="s">
        <v>95</v>
      </c>
      <c r="B39" s="431"/>
      <c r="C39" s="431"/>
      <c r="D39" s="431"/>
      <c r="E39" s="258">
        <f>SUM(F39:K39,'5.10b'!E39:L39)</f>
        <v>13341</v>
      </c>
      <c r="F39" s="260">
        <v>2986</v>
      </c>
      <c r="G39" s="260"/>
      <c r="H39" s="260">
        <v>0</v>
      </c>
      <c r="I39" s="260">
        <v>10355</v>
      </c>
      <c r="J39" s="260"/>
      <c r="K39" s="260">
        <v>0</v>
      </c>
      <c r="M39" s="17"/>
    </row>
    <row r="40" spans="1:13" x14ac:dyDescent="0.2">
      <c r="A40" s="396" t="s">
        <v>94</v>
      </c>
      <c r="B40" s="431"/>
      <c r="C40" s="431"/>
      <c r="D40" s="431"/>
      <c r="E40" s="258">
        <f>SUM(F40:K40,'5.10b'!E40:L40)</f>
        <v>4025</v>
      </c>
      <c r="F40" s="260">
        <v>0</v>
      </c>
      <c r="G40" s="260"/>
      <c r="H40" s="260">
        <v>0</v>
      </c>
      <c r="I40" s="260">
        <v>3163</v>
      </c>
      <c r="J40" s="260"/>
      <c r="K40" s="260">
        <v>0</v>
      </c>
      <c r="M40" s="17"/>
    </row>
    <row r="41" spans="1:13" ht="22.5" customHeight="1" x14ac:dyDescent="0.2">
      <c r="A41" s="344" t="s">
        <v>426</v>
      </c>
      <c r="B41" s="344"/>
      <c r="C41" s="344"/>
      <c r="D41" s="344"/>
      <c r="E41" s="258">
        <f>SUM(F41:K41,'5.10b'!E41:L41)</f>
        <v>76791</v>
      </c>
      <c r="F41" s="263">
        <f>SUM(F42:F45)</f>
        <v>23369</v>
      </c>
      <c r="G41" s="263"/>
      <c r="H41" s="263">
        <f>SUM(H42:H45)</f>
        <v>5974</v>
      </c>
      <c r="I41" s="260">
        <f>SUM(I42:I45)</f>
        <v>0</v>
      </c>
      <c r="J41" s="260"/>
      <c r="K41" s="260">
        <f>SUM(K42:K45)</f>
        <v>0</v>
      </c>
      <c r="M41" s="17"/>
    </row>
    <row r="42" spans="1:13" ht="22.5" customHeight="1" x14ac:dyDescent="0.2">
      <c r="A42" s="396" t="s">
        <v>36</v>
      </c>
      <c r="B42" s="431"/>
      <c r="C42" s="431"/>
      <c r="D42" s="431"/>
      <c r="E42" s="258">
        <f>SUM(F42:K42,'5.10b'!E42:L42)</f>
        <v>67030</v>
      </c>
      <c r="F42" s="260">
        <v>17269</v>
      </c>
      <c r="G42" s="260"/>
      <c r="H42" s="260">
        <v>5974</v>
      </c>
      <c r="I42" s="260">
        <v>0</v>
      </c>
      <c r="J42" s="260"/>
      <c r="K42" s="260">
        <v>0</v>
      </c>
      <c r="M42" s="17"/>
    </row>
    <row r="43" spans="1:13" x14ac:dyDescent="0.2">
      <c r="A43" s="428" t="s">
        <v>96</v>
      </c>
      <c r="B43" s="431"/>
      <c r="C43" s="431"/>
      <c r="D43" s="431"/>
      <c r="E43" s="258">
        <f>SUM(F43:K43,'5.10b'!E43:L43)</f>
        <v>2295</v>
      </c>
      <c r="F43" s="260">
        <v>0</v>
      </c>
      <c r="G43" s="260"/>
      <c r="H43" s="260">
        <v>0</v>
      </c>
      <c r="I43" s="260">
        <v>0</v>
      </c>
      <c r="J43" s="260"/>
      <c r="K43" s="260">
        <v>0</v>
      </c>
      <c r="M43" s="17"/>
    </row>
    <row r="44" spans="1:13" x14ac:dyDescent="0.2">
      <c r="A44" s="396" t="s">
        <v>95</v>
      </c>
      <c r="B44" s="431"/>
      <c r="C44" s="431"/>
      <c r="D44" s="431"/>
      <c r="E44" s="258">
        <f>SUM(F44:K44,'5.10b'!E44:L44)</f>
        <v>4231</v>
      </c>
      <c r="F44" s="260">
        <v>3076</v>
      </c>
      <c r="G44" s="260"/>
      <c r="H44" s="260">
        <v>0</v>
      </c>
      <c r="I44" s="260">
        <v>0</v>
      </c>
      <c r="J44" s="260"/>
      <c r="K44" s="260">
        <v>0</v>
      </c>
      <c r="M44" s="17"/>
    </row>
    <row r="45" spans="1:13" x14ac:dyDescent="0.2">
      <c r="A45" s="396" t="s">
        <v>94</v>
      </c>
      <c r="B45" s="431"/>
      <c r="C45" s="431"/>
      <c r="D45" s="431"/>
      <c r="E45" s="258">
        <f>SUM(F45:K45,'5.10b'!E45:L45)</f>
        <v>3235</v>
      </c>
      <c r="F45" s="260">
        <v>3024</v>
      </c>
      <c r="G45" s="260"/>
      <c r="H45" s="260">
        <v>0</v>
      </c>
      <c r="I45" s="260">
        <v>0</v>
      </c>
      <c r="J45" s="260"/>
      <c r="K45" s="260">
        <v>0</v>
      </c>
      <c r="M45" s="17"/>
    </row>
    <row r="46" spans="1:13" ht="22.5" customHeight="1" x14ac:dyDescent="0.2">
      <c r="A46" s="344" t="s">
        <v>427</v>
      </c>
      <c r="B46" s="344"/>
      <c r="C46" s="344"/>
      <c r="D46" s="344"/>
      <c r="E46" s="258">
        <f>SUM(F46:K46,'5.10b'!E46:L46)</f>
        <v>13735</v>
      </c>
      <c r="F46" s="260">
        <f>SUM(F47:F48)</f>
        <v>0</v>
      </c>
      <c r="G46" s="260"/>
      <c r="H46" s="260">
        <f>SUM(H47:H48)</f>
        <v>0</v>
      </c>
      <c r="I46" s="260">
        <f>SUM(I47:I48)</f>
        <v>0</v>
      </c>
      <c r="J46" s="260"/>
      <c r="K46" s="260">
        <f>SUM(K47:K48)</f>
        <v>0</v>
      </c>
      <c r="M46" s="17"/>
    </row>
    <row r="47" spans="1:13" ht="22.5" customHeight="1" x14ac:dyDescent="0.2">
      <c r="A47" s="396" t="s">
        <v>36</v>
      </c>
      <c r="B47" s="431"/>
      <c r="C47" s="431"/>
      <c r="D47" s="431"/>
      <c r="E47" s="258">
        <f>SUM(F47:K47,'5.10b'!E47:L47)</f>
        <v>13735</v>
      </c>
      <c r="F47" s="260">
        <v>0</v>
      </c>
      <c r="G47" s="260"/>
      <c r="H47" s="260">
        <v>0</v>
      </c>
      <c r="I47" s="260">
        <v>0</v>
      </c>
      <c r="J47" s="260"/>
      <c r="K47" s="260">
        <v>0</v>
      </c>
      <c r="M47" s="17"/>
    </row>
    <row r="48" spans="1:13" x14ac:dyDescent="0.2">
      <c r="A48" s="428" t="s">
        <v>96</v>
      </c>
      <c r="B48" s="431"/>
      <c r="C48" s="431"/>
      <c r="D48" s="431"/>
      <c r="E48" s="258">
        <f>SUM(F48:K48,'5.10b'!E48:L48)</f>
        <v>0</v>
      </c>
      <c r="F48" s="260">
        <v>0</v>
      </c>
      <c r="G48" s="260"/>
      <c r="H48" s="260">
        <v>0</v>
      </c>
      <c r="I48" s="260">
        <v>0</v>
      </c>
      <c r="J48" s="260"/>
      <c r="K48" s="260">
        <v>0</v>
      </c>
      <c r="M48" s="17"/>
    </row>
    <row r="49" spans="1:13" ht="33.75" customHeight="1" x14ac:dyDescent="0.2">
      <c r="A49" s="344" t="s">
        <v>428</v>
      </c>
      <c r="B49" s="344"/>
      <c r="C49" s="344"/>
      <c r="D49" s="344"/>
      <c r="E49" s="258">
        <f>SUM(F49:K49,'5.10b'!E49:L49)</f>
        <v>58451</v>
      </c>
      <c r="F49" s="260">
        <f>SUM(F50:F53)</f>
        <v>21439</v>
      </c>
      <c r="G49" s="260"/>
      <c r="H49" s="260">
        <f>SUM(H50:H53)</f>
        <v>0</v>
      </c>
      <c r="I49" s="260">
        <f>SUM(I50:I53)</f>
        <v>0</v>
      </c>
      <c r="J49" s="260"/>
      <c r="K49" s="260">
        <f>SUM(K50:K53)</f>
        <v>0</v>
      </c>
      <c r="M49" s="17"/>
    </row>
    <row r="50" spans="1:13" ht="22.5" customHeight="1" x14ac:dyDescent="0.2">
      <c r="A50" s="396" t="s">
        <v>36</v>
      </c>
      <c r="B50" s="396"/>
      <c r="C50" s="396"/>
      <c r="D50" s="396"/>
      <c r="E50" s="258">
        <f>SUM(F50:K50,'5.10b'!E50:L50)</f>
        <v>53641</v>
      </c>
      <c r="F50" s="260">
        <v>18336</v>
      </c>
      <c r="G50" s="260"/>
      <c r="H50" s="260">
        <v>0</v>
      </c>
      <c r="I50" s="260">
        <v>0</v>
      </c>
      <c r="J50" s="260"/>
      <c r="K50" s="260">
        <v>0</v>
      </c>
      <c r="M50" s="17"/>
    </row>
    <row r="51" spans="1:13" x14ac:dyDescent="0.2">
      <c r="A51" s="428" t="s">
        <v>96</v>
      </c>
      <c r="B51" s="428"/>
      <c r="C51" s="428"/>
      <c r="D51" s="428"/>
      <c r="E51" s="258">
        <f>SUM(F51:K51,'5.10b'!E51:L51)</f>
        <v>379</v>
      </c>
      <c r="F51" s="260">
        <v>0</v>
      </c>
      <c r="G51" s="260"/>
      <c r="H51" s="260">
        <v>0</v>
      </c>
      <c r="I51" s="260">
        <v>0</v>
      </c>
      <c r="J51" s="260"/>
      <c r="K51" s="260">
        <v>0</v>
      </c>
      <c r="M51" s="17"/>
    </row>
    <row r="52" spans="1:13" x14ac:dyDescent="0.2">
      <c r="A52" s="396" t="s">
        <v>95</v>
      </c>
      <c r="B52" s="431"/>
      <c r="C52" s="431"/>
      <c r="D52" s="431"/>
      <c r="E52" s="258">
        <f>SUM(F52:K52,'5.10b'!E52:L52)</f>
        <v>1279</v>
      </c>
      <c r="F52" s="260">
        <v>1050</v>
      </c>
      <c r="G52" s="260"/>
      <c r="H52" s="260">
        <v>0</v>
      </c>
      <c r="I52" s="260">
        <v>0</v>
      </c>
      <c r="J52" s="260"/>
      <c r="K52" s="260">
        <v>0</v>
      </c>
      <c r="M52" s="17"/>
    </row>
    <row r="53" spans="1:13" x14ac:dyDescent="0.2">
      <c r="A53" s="396" t="s">
        <v>94</v>
      </c>
      <c r="B53" s="431"/>
      <c r="C53" s="431"/>
      <c r="D53" s="431"/>
      <c r="E53" s="258">
        <f>SUM(F53:K53,'5.10b'!E53:L53)</f>
        <v>3152</v>
      </c>
      <c r="F53" s="260">
        <v>2053</v>
      </c>
      <c r="G53" s="260"/>
      <c r="H53" s="260">
        <v>0</v>
      </c>
      <c r="I53" s="260">
        <v>0</v>
      </c>
      <c r="J53" s="260"/>
      <c r="K53" s="260">
        <v>0</v>
      </c>
      <c r="M53" s="17"/>
    </row>
    <row r="54" spans="1:13" ht="22.5" customHeight="1" x14ac:dyDescent="0.2">
      <c r="A54" s="344" t="s">
        <v>429</v>
      </c>
      <c r="B54" s="344"/>
      <c r="C54" s="344"/>
      <c r="D54" s="344"/>
      <c r="E54" s="258">
        <f>SUM(F54:K54,'5.10b'!E54:L54)</f>
        <v>68011</v>
      </c>
      <c r="F54" s="263">
        <f>SUM(F55:F58)</f>
        <v>12669</v>
      </c>
      <c r="G54" s="263"/>
      <c r="H54" s="263">
        <f>SUM(H55:H58)</f>
        <v>2925</v>
      </c>
      <c r="I54" s="260">
        <f>SUM(I55:I58)</f>
        <v>0</v>
      </c>
      <c r="J54" s="260"/>
      <c r="K54" s="260">
        <f>SUM(K55:K58)</f>
        <v>0</v>
      </c>
      <c r="M54" s="17"/>
    </row>
    <row r="55" spans="1:13" ht="22.5" customHeight="1" x14ac:dyDescent="0.2">
      <c r="A55" s="396" t="s">
        <v>36</v>
      </c>
      <c r="B55" s="431"/>
      <c r="C55" s="431"/>
      <c r="D55" s="431"/>
      <c r="E55" s="258">
        <f>SUM(F55:K55,'5.10b'!E55:L55)</f>
        <v>55687</v>
      </c>
      <c r="F55" s="260">
        <v>10506</v>
      </c>
      <c r="G55" s="260"/>
      <c r="H55" s="260">
        <v>2925</v>
      </c>
      <c r="I55" s="260">
        <v>0</v>
      </c>
      <c r="J55" s="260"/>
      <c r="K55" s="260">
        <v>0</v>
      </c>
      <c r="M55" s="17"/>
    </row>
    <row r="56" spans="1:13" x14ac:dyDescent="0.2">
      <c r="A56" s="428" t="s">
        <v>96</v>
      </c>
      <c r="B56" s="431"/>
      <c r="C56" s="431"/>
      <c r="D56" s="431"/>
      <c r="E56" s="258">
        <f>SUM(F56:K56,'5.10b'!E56:L56)</f>
        <v>6400</v>
      </c>
      <c r="F56" s="260">
        <v>0</v>
      </c>
      <c r="G56" s="260"/>
      <c r="H56" s="260">
        <v>0</v>
      </c>
      <c r="I56" s="260">
        <v>0</v>
      </c>
      <c r="J56" s="260"/>
      <c r="K56" s="260">
        <v>0</v>
      </c>
      <c r="M56" s="17"/>
    </row>
    <row r="57" spans="1:13" x14ac:dyDescent="0.2">
      <c r="A57" s="396" t="s">
        <v>95</v>
      </c>
      <c r="B57" s="431"/>
      <c r="C57" s="431"/>
      <c r="D57" s="431"/>
      <c r="E57" s="258">
        <f>SUM(F57:K57,'5.10b'!E57:L57)</f>
        <v>4817</v>
      </c>
      <c r="F57" s="260">
        <v>2163</v>
      </c>
      <c r="G57" s="260"/>
      <c r="H57" s="260">
        <v>0</v>
      </c>
      <c r="I57" s="260">
        <v>0</v>
      </c>
      <c r="J57" s="260"/>
      <c r="K57" s="260">
        <v>0</v>
      </c>
      <c r="M57" s="17"/>
    </row>
    <row r="58" spans="1:13" x14ac:dyDescent="0.2">
      <c r="A58" s="396" t="s">
        <v>94</v>
      </c>
      <c r="B58" s="431"/>
      <c r="C58" s="431"/>
      <c r="D58" s="431"/>
      <c r="E58" s="258">
        <f>SUM(F58:K58,'5.10b'!E58:L58)</f>
        <v>1107</v>
      </c>
      <c r="F58" s="260">
        <v>0</v>
      </c>
      <c r="G58" s="260"/>
      <c r="H58" s="260">
        <v>0</v>
      </c>
      <c r="I58" s="260">
        <v>0</v>
      </c>
      <c r="J58" s="260"/>
      <c r="K58" s="260">
        <v>0</v>
      </c>
      <c r="M58" s="17"/>
    </row>
    <row r="59" spans="1:13" ht="22.5" customHeight="1" x14ac:dyDescent="0.2">
      <c r="A59" s="344" t="s">
        <v>430</v>
      </c>
      <c r="B59" s="344"/>
      <c r="C59" s="344"/>
      <c r="D59" s="344"/>
      <c r="E59" s="258">
        <f>SUM(F59:K59,'5.10b'!E59:L59)</f>
        <v>113823</v>
      </c>
      <c r="F59" s="263">
        <f>SUM(F60:F63)</f>
        <v>51850</v>
      </c>
      <c r="G59" s="263"/>
      <c r="H59" s="263">
        <f>SUM(H60:H63)</f>
        <v>8911</v>
      </c>
      <c r="I59" s="260">
        <f>SUM(I60:I63)</f>
        <v>0</v>
      </c>
      <c r="J59" s="260"/>
      <c r="K59" s="260">
        <f>SUM(K60:K63)</f>
        <v>0</v>
      </c>
      <c r="M59" s="17"/>
    </row>
    <row r="60" spans="1:13" ht="22.5" customHeight="1" x14ac:dyDescent="0.2">
      <c r="A60" s="396" t="s">
        <v>36</v>
      </c>
      <c r="B60" s="431"/>
      <c r="C60" s="431"/>
      <c r="D60" s="431"/>
      <c r="E60" s="258">
        <f>SUM(F60:K60,'5.10b'!E60:L60)</f>
        <v>79921</v>
      </c>
      <c r="F60" s="260">
        <v>31517</v>
      </c>
      <c r="G60" s="260"/>
      <c r="H60" s="260">
        <v>8911</v>
      </c>
      <c r="I60" s="260">
        <v>0</v>
      </c>
      <c r="J60" s="260"/>
      <c r="K60" s="260">
        <v>0</v>
      </c>
      <c r="M60" s="17"/>
    </row>
    <row r="61" spans="1:13" x14ac:dyDescent="0.2">
      <c r="A61" s="428" t="s">
        <v>96</v>
      </c>
      <c r="B61" s="431"/>
      <c r="C61" s="431"/>
      <c r="D61" s="431"/>
      <c r="E61" s="258">
        <f>SUM(F61:K61,'5.10b'!E61:L61)</f>
        <v>2046</v>
      </c>
      <c r="F61" s="260">
        <v>0</v>
      </c>
      <c r="G61" s="260"/>
      <c r="H61" s="260">
        <v>0</v>
      </c>
      <c r="I61" s="260">
        <v>0</v>
      </c>
      <c r="J61" s="260"/>
      <c r="K61" s="260">
        <v>0</v>
      </c>
      <c r="M61" s="17"/>
    </row>
    <row r="62" spans="1:13" x14ac:dyDescent="0.2">
      <c r="A62" s="396" t="s">
        <v>95</v>
      </c>
      <c r="B62" s="431"/>
      <c r="C62" s="431"/>
      <c r="D62" s="431"/>
      <c r="E62" s="258">
        <f>SUM(F62:K62,'5.10b'!E62:L62)</f>
        <v>26879</v>
      </c>
      <c r="F62" s="260">
        <v>18002</v>
      </c>
      <c r="G62" s="260"/>
      <c r="H62" s="260">
        <v>0</v>
      </c>
      <c r="I62" s="260">
        <v>0</v>
      </c>
      <c r="J62" s="260"/>
      <c r="K62" s="260">
        <v>0</v>
      </c>
      <c r="M62" s="17"/>
    </row>
    <row r="63" spans="1:13" x14ac:dyDescent="0.2">
      <c r="A63" s="396" t="s">
        <v>94</v>
      </c>
      <c r="B63" s="431"/>
      <c r="C63" s="431"/>
      <c r="D63" s="431"/>
      <c r="E63" s="258">
        <f>SUM(F63:K63,'5.10b'!E63:L63)</f>
        <v>4977</v>
      </c>
      <c r="F63" s="260">
        <v>2331</v>
      </c>
      <c r="G63" s="260"/>
      <c r="H63" s="260">
        <v>0</v>
      </c>
      <c r="I63" s="260">
        <v>0</v>
      </c>
      <c r="J63" s="260"/>
      <c r="K63" s="260">
        <v>0</v>
      </c>
      <c r="M63" s="17"/>
    </row>
    <row r="64" spans="1:13" ht="22.5" customHeight="1" x14ac:dyDescent="0.2">
      <c r="A64" s="344" t="s">
        <v>431</v>
      </c>
      <c r="B64" s="344"/>
      <c r="C64" s="344"/>
      <c r="D64" s="344"/>
      <c r="E64" s="258">
        <f>SUM(F64:K64,'5.10b'!E64:L64)</f>
        <v>20254</v>
      </c>
      <c r="F64" s="260">
        <f>SUM(F65:F67)</f>
        <v>12861</v>
      </c>
      <c r="G64" s="260"/>
      <c r="H64" s="260">
        <f>SUM(H65:H67)</f>
        <v>0</v>
      </c>
      <c r="I64" s="260">
        <f>SUM(I65:I67)</f>
        <v>0</v>
      </c>
      <c r="J64" s="260"/>
      <c r="K64" s="260">
        <f>SUM(K65:K67)</f>
        <v>0</v>
      </c>
      <c r="M64" s="17"/>
    </row>
    <row r="65" spans="1:13" ht="22.5" customHeight="1" x14ac:dyDescent="0.2">
      <c r="A65" s="396" t="s">
        <v>36</v>
      </c>
      <c r="B65" s="431"/>
      <c r="C65" s="431"/>
      <c r="D65" s="431"/>
      <c r="E65" s="258">
        <f>SUM(F65:K65,'5.10b'!E65:L65)</f>
        <v>15604</v>
      </c>
      <c r="F65" s="260">
        <v>8213</v>
      </c>
      <c r="G65" s="260"/>
      <c r="H65" s="260">
        <v>0</v>
      </c>
      <c r="I65" s="260">
        <v>0</v>
      </c>
      <c r="J65" s="260"/>
      <c r="K65" s="260">
        <v>0</v>
      </c>
      <c r="M65" s="17"/>
    </row>
    <row r="66" spans="1:13" x14ac:dyDescent="0.2">
      <c r="A66" s="396" t="s">
        <v>95</v>
      </c>
      <c r="B66" s="431"/>
      <c r="C66" s="431"/>
      <c r="D66" s="431"/>
      <c r="E66" s="258">
        <f>SUM(F66:K66,'5.10b'!E66:L66)</f>
        <v>4648</v>
      </c>
      <c r="F66" s="260">
        <v>4648</v>
      </c>
      <c r="G66" s="260"/>
      <c r="H66" s="260">
        <v>0</v>
      </c>
      <c r="I66" s="260">
        <v>0</v>
      </c>
      <c r="J66" s="260"/>
      <c r="K66" s="260">
        <v>0</v>
      </c>
      <c r="M66" s="17"/>
    </row>
    <row r="67" spans="1:13" x14ac:dyDescent="0.2">
      <c r="A67" s="396" t="s">
        <v>94</v>
      </c>
      <c r="B67" s="431"/>
      <c r="C67" s="431"/>
      <c r="D67" s="431"/>
      <c r="E67" s="258">
        <f>SUM(F67:K67,'5.10b'!E67:L67)</f>
        <v>2</v>
      </c>
      <c r="F67" s="260">
        <v>0</v>
      </c>
      <c r="G67" s="260"/>
      <c r="H67" s="260">
        <v>0</v>
      </c>
      <c r="I67" s="260">
        <v>0</v>
      </c>
      <c r="J67" s="260"/>
      <c r="K67" s="260">
        <v>0</v>
      </c>
      <c r="M67" s="17"/>
    </row>
    <row r="68" spans="1:13" ht="22.5" customHeight="1" x14ac:dyDescent="0.2">
      <c r="A68" s="344" t="s">
        <v>432</v>
      </c>
      <c r="B68" s="344"/>
      <c r="C68" s="344"/>
      <c r="D68" s="344"/>
      <c r="E68" s="258">
        <f>SUM(F68:K68,'5.10b'!E68:L68)</f>
        <v>31681</v>
      </c>
      <c r="F68" s="260">
        <f>SUM(F69:F71)</f>
        <v>22384</v>
      </c>
      <c r="G68" s="260"/>
      <c r="H68" s="260">
        <f>SUM(H69:H71)</f>
        <v>0</v>
      </c>
      <c r="I68" s="279">
        <f>SUM(I69:I71)</f>
        <v>0</v>
      </c>
      <c r="J68" s="277" t="s">
        <v>29</v>
      </c>
      <c r="K68" s="260">
        <f>SUM(K69:K71)</f>
        <v>0</v>
      </c>
      <c r="M68" s="17"/>
    </row>
    <row r="69" spans="1:13" ht="22.5" customHeight="1" x14ac:dyDescent="0.2">
      <c r="A69" s="396" t="s">
        <v>36</v>
      </c>
      <c r="B69" s="431"/>
      <c r="C69" s="431"/>
      <c r="D69" s="431"/>
      <c r="E69" s="258">
        <f>SUM(F69:K69,'5.10b'!E69:L69)</f>
        <v>22676</v>
      </c>
      <c r="F69" s="260">
        <v>13417</v>
      </c>
      <c r="G69" s="260"/>
      <c r="H69" s="260">
        <v>0</v>
      </c>
      <c r="I69" s="279">
        <v>0</v>
      </c>
      <c r="J69" s="260"/>
      <c r="K69" s="260">
        <v>0</v>
      </c>
      <c r="M69" s="17"/>
    </row>
    <row r="70" spans="1:13" x14ac:dyDescent="0.2">
      <c r="A70" s="396" t="s">
        <v>95</v>
      </c>
      <c r="B70" s="396"/>
      <c r="C70" s="396"/>
      <c r="D70" s="396"/>
      <c r="E70" s="258">
        <f>SUM(F70:K70,'5.10b'!E70:L70)</f>
        <v>8967</v>
      </c>
      <c r="F70" s="260">
        <v>8967</v>
      </c>
      <c r="G70" s="260"/>
      <c r="H70" s="260">
        <v>0</v>
      </c>
      <c r="I70" s="279">
        <v>0</v>
      </c>
      <c r="J70" s="260"/>
      <c r="K70" s="260">
        <v>0</v>
      </c>
      <c r="M70" s="17"/>
    </row>
    <row r="71" spans="1:13" x14ac:dyDescent="0.2">
      <c r="A71" s="396" t="s">
        <v>94</v>
      </c>
      <c r="B71" s="396"/>
      <c r="C71" s="396"/>
      <c r="D71" s="396"/>
      <c r="E71" s="258">
        <f>SUM(F71:K71,'5.10b'!E71:L71)</f>
        <v>38</v>
      </c>
      <c r="F71" s="260">
        <v>0</v>
      </c>
      <c r="G71" s="260"/>
      <c r="H71" s="260">
        <v>0</v>
      </c>
      <c r="I71" s="279">
        <v>0</v>
      </c>
      <c r="J71" s="260"/>
      <c r="K71" s="260">
        <v>0</v>
      </c>
      <c r="M71" s="17"/>
    </row>
    <row r="72" spans="1:13" ht="22.5" customHeight="1" x14ac:dyDescent="0.2">
      <c r="A72" s="344" t="s">
        <v>433</v>
      </c>
      <c r="B72" s="344"/>
      <c r="C72" s="344"/>
      <c r="D72" s="344"/>
      <c r="E72" s="258">
        <f>SUM(F72:K72,'5.10b'!E72:L72)</f>
        <v>73990</v>
      </c>
      <c r="F72" s="260">
        <f>SUM(F73:F76)</f>
        <v>59214</v>
      </c>
      <c r="G72" s="260"/>
      <c r="H72" s="260">
        <f>SUM(H73:H76)</f>
        <v>0</v>
      </c>
      <c r="I72" s="260">
        <f>SUM(I73:I76)</f>
        <v>0</v>
      </c>
      <c r="J72" s="260"/>
      <c r="K72" s="260">
        <f>SUM(K73:K76)</f>
        <v>0</v>
      </c>
      <c r="M72" s="17"/>
    </row>
    <row r="73" spans="1:13" ht="22.5" customHeight="1" x14ac:dyDescent="0.2">
      <c r="A73" s="396" t="s">
        <v>36</v>
      </c>
      <c r="B73" s="396"/>
      <c r="C73" s="396"/>
      <c r="D73" s="396"/>
      <c r="E73" s="258">
        <f>SUM(F73:K73,'5.10b'!E73:L73)</f>
        <v>53408</v>
      </c>
      <c r="F73" s="260">
        <v>38632</v>
      </c>
      <c r="G73" s="260"/>
      <c r="H73" s="260">
        <v>0</v>
      </c>
      <c r="I73" s="260">
        <v>0</v>
      </c>
      <c r="J73" s="260"/>
      <c r="K73" s="260">
        <v>0</v>
      </c>
      <c r="M73" s="17"/>
    </row>
    <row r="74" spans="1:13" x14ac:dyDescent="0.2">
      <c r="A74" s="428" t="s">
        <v>96</v>
      </c>
      <c r="B74" s="431"/>
      <c r="C74" s="431"/>
      <c r="D74" s="431"/>
      <c r="E74" s="258">
        <f>SUM(F74:K74,'5.10b'!E74:L74)</f>
        <v>0</v>
      </c>
      <c r="F74" s="260">
        <v>0</v>
      </c>
      <c r="G74" s="260"/>
      <c r="H74" s="260">
        <v>0</v>
      </c>
      <c r="I74" s="260">
        <v>0</v>
      </c>
      <c r="J74" s="260"/>
      <c r="K74" s="260">
        <v>0</v>
      </c>
      <c r="M74" s="17"/>
    </row>
    <row r="75" spans="1:13" x14ac:dyDescent="0.2">
      <c r="A75" s="396" t="s">
        <v>95</v>
      </c>
      <c r="B75" s="431"/>
      <c r="C75" s="431"/>
      <c r="D75" s="431"/>
      <c r="E75" s="258">
        <f>SUM(F75:K75,'5.10b'!E75:L75)</f>
        <v>18258</v>
      </c>
      <c r="F75" s="260">
        <v>18258</v>
      </c>
      <c r="G75" s="260"/>
      <c r="H75" s="260">
        <v>0</v>
      </c>
      <c r="I75" s="260">
        <v>0</v>
      </c>
      <c r="J75" s="260"/>
      <c r="K75" s="260">
        <v>0</v>
      </c>
      <c r="M75" s="17"/>
    </row>
    <row r="76" spans="1:13" x14ac:dyDescent="0.2">
      <c r="A76" s="396" t="s">
        <v>94</v>
      </c>
      <c r="B76" s="431"/>
      <c r="C76" s="431"/>
      <c r="D76" s="431"/>
      <c r="E76" s="258">
        <f>SUM(F76:K76,'5.10b'!E76:L76)</f>
        <v>2324</v>
      </c>
      <c r="F76" s="260">
        <v>2324</v>
      </c>
      <c r="G76" s="260"/>
      <c r="H76" s="260">
        <v>0</v>
      </c>
      <c r="I76" s="260">
        <v>0</v>
      </c>
      <c r="J76" s="260"/>
      <c r="K76" s="260">
        <v>0</v>
      </c>
      <c r="M76" s="17"/>
    </row>
    <row r="77" spans="1:13" ht="22.5" customHeight="1" x14ac:dyDescent="0.2">
      <c r="A77" s="344" t="s">
        <v>635</v>
      </c>
      <c r="B77" s="344"/>
      <c r="C77" s="344"/>
      <c r="D77" s="344"/>
      <c r="E77" s="258">
        <f>SUM(F77:K77,'5.10b'!E77:L77)</f>
        <v>1203</v>
      </c>
      <c r="F77" s="260">
        <f>SUM(F78:F79)</f>
        <v>0</v>
      </c>
      <c r="G77" s="260"/>
      <c r="H77" s="260">
        <f>SUM(H78:H79)</f>
        <v>0</v>
      </c>
      <c r="I77" s="260">
        <f>SUM(I78:I79)</f>
        <v>0</v>
      </c>
      <c r="J77" s="260"/>
      <c r="K77" s="260">
        <f>SUM(K78:K79)</f>
        <v>0</v>
      </c>
      <c r="M77" s="17"/>
    </row>
    <row r="78" spans="1:13" ht="22.5" customHeight="1" x14ac:dyDescent="0.2">
      <c r="A78" s="396" t="s">
        <v>36</v>
      </c>
      <c r="B78" s="431"/>
      <c r="C78" s="431"/>
      <c r="D78" s="431"/>
      <c r="E78" s="258">
        <f>SUM(F78:K78,'5.10b'!E78:L78)</f>
        <v>747</v>
      </c>
      <c r="F78" s="260">
        <v>0</v>
      </c>
      <c r="G78" s="260"/>
      <c r="H78" s="260">
        <v>0</v>
      </c>
      <c r="I78" s="260">
        <v>0</v>
      </c>
      <c r="J78" s="260"/>
      <c r="K78" s="260">
        <v>0</v>
      </c>
      <c r="M78" s="17"/>
    </row>
    <row r="79" spans="1:13" x14ac:dyDescent="0.2">
      <c r="A79" s="396" t="s">
        <v>94</v>
      </c>
      <c r="B79" s="396"/>
      <c r="C79" s="396"/>
      <c r="D79" s="396"/>
      <c r="E79" s="258">
        <f>SUM(F79:K79,'5.10b'!E79:L79)</f>
        <v>456</v>
      </c>
      <c r="F79" s="260">
        <v>0</v>
      </c>
      <c r="G79" s="260"/>
      <c r="H79" s="260">
        <v>0</v>
      </c>
      <c r="I79" s="260">
        <v>0</v>
      </c>
      <c r="J79" s="260"/>
      <c r="K79" s="260">
        <v>0</v>
      </c>
      <c r="M79" s="17"/>
    </row>
    <row r="80" spans="1:13" ht="22.5" customHeight="1" x14ac:dyDescent="0.2">
      <c r="A80" s="344" t="s">
        <v>696</v>
      </c>
      <c r="B80" s="344"/>
      <c r="C80" s="344"/>
      <c r="D80" s="344"/>
      <c r="E80" s="258">
        <f>SUM(F80:K80,'5.10b'!E80:L80)</f>
        <v>3276</v>
      </c>
      <c r="F80" s="260">
        <f>SUM(F81:F81)</f>
        <v>0</v>
      </c>
      <c r="G80" s="260"/>
      <c r="H80" s="260">
        <f>SUM(H81:H81)</f>
        <v>0</v>
      </c>
      <c r="I80" s="260">
        <f>SUM(I81:I81)</f>
        <v>0</v>
      </c>
      <c r="J80" s="260"/>
      <c r="K80" s="260">
        <f>SUM(K81:K81)</f>
        <v>0</v>
      </c>
      <c r="M80" s="17"/>
    </row>
    <row r="81" spans="1:13" ht="22.5" customHeight="1" x14ac:dyDescent="0.2">
      <c r="A81" s="396" t="s">
        <v>36</v>
      </c>
      <c r="B81" s="431"/>
      <c r="C81" s="431"/>
      <c r="D81" s="431"/>
      <c r="E81" s="258">
        <f>SUM(F81:K81,'5.10b'!E81:L81)</f>
        <v>3276</v>
      </c>
      <c r="F81" s="260">
        <v>0</v>
      </c>
      <c r="G81" s="260"/>
      <c r="H81" s="260">
        <v>0</v>
      </c>
      <c r="I81" s="260">
        <v>0</v>
      </c>
      <c r="J81" s="260"/>
      <c r="K81" s="260">
        <v>0</v>
      </c>
      <c r="M81" s="17"/>
    </row>
    <row r="82" spans="1:13" ht="22.5" customHeight="1" x14ac:dyDescent="0.2">
      <c r="A82" s="344" t="s">
        <v>636</v>
      </c>
      <c r="B82" s="344"/>
      <c r="C82" s="344"/>
      <c r="D82" s="344"/>
      <c r="E82" s="258">
        <f>SUM(F82:K82,'5.10b'!E82:L82)</f>
        <v>4264</v>
      </c>
      <c r="F82" s="260">
        <f>SUM(F83:F84)</f>
        <v>0</v>
      </c>
      <c r="G82" s="260"/>
      <c r="H82" s="260">
        <f>SUM(H83:H84)</f>
        <v>0</v>
      </c>
      <c r="I82" s="260">
        <f>SUM(I83:I84)</f>
        <v>0</v>
      </c>
      <c r="J82" s="260"/>
      <c r="K82" s="260">
        <f>SUM(K83:K84)</f>
        <v>0</v>
      </c>
      <c r="M82" s="17"/>
    </row>
    <row r="83" spans="1:13" ht="22.5" customHeight="1" x14ac:dyDescent="0.2">
      <c r="A83" s="396" t="s">
        <v>36</v>
      </c>
      <c r="B83" s="431"/>
      <c r="C83" s="431"/>
      <c r="D83" s="431"/>
      <c r="E83" s="258">
        <f>SUM(F83:K83,'5.10b'!E83:L83)</f>
        <v>3846</v>
      </c>
      <c r="F83" s="260">
        <v>0</v>
      </c>
      <c r="G83" s="260"/>
      <c r="H83" s="260">
        <v>0</v>
      </c>
      <c r="I83" s="260">
        <v>0</v>
      </c>
      <c r="J83" s="260"/>
      <c r="K83" s="260">
        <v>0</v>
      </c>
      <c r="M83" s="17"/>
    </row>
    <row r="84" spans="1:13" x14ac:dyDescent="0.2">
      <c r="A84" s="396" t="s">
        <v>94</v>
      </c>
      <c r="B84" s="431"/>
      <c r="C84" s="431"/>
      <c r="D84" s="431"/>
      <c r="E84" s="258">
        <f>SUM(F84:K84,'5.10b'!E84:L84)</f>
        <v>418</v>
      </c>
      <c r="F84" s="260">
        <v>0</v>
      </c>
      <c r="G84" s="260"/>
      <c r="H84" s="260">
        <v>0</v>
      </c>
      <c r="I84" s="260">
        <v>0</v>
      </c>
      <c r="J84" s="260"/>
      <c r="K84" s="260">
        <v>0</v>
      </c>
      <c r="M84" s="17"/>
    </row>
    <row r="85" spans="1:13" ht="22.5" customHeight="1" x14ac:dyDescent="0.2">
      <c r="A85" s="344" t="s">
        <v>437</v>
      </c>
      <c r="B85" s="344"/>
      <c r="C85" s="344"/>
      <c r="D85" s="344"/>
      <c r="E85" s="258">
        <f>SUM(F85:K85,'5.10b'!E85:L85)</f>
        <v>11850</v>
      </c>
      <c r="F85" s="260">
        <f>SUM(F86:F87)</f>
        <v>0</v>
      </c>
      <c r="G85" s="260"/>
      <c r="H85" s="260">
        <f>SUM(H86:H87)</f>
        <v>0</v>
      </c>
      <c r="I85" s="260">
        <f>SUM(I86:I87)</f>
        <v>0</v>
      </c>
      <c r="J85" s="260"/>
      <c r="K85" s="260">
        <f>SUM(K86:K87)</f>
        <v>0</v>
      </c>
      <c r="M85" s="17"/>
    </row>
    <row r="86" spans="1:13" ht="22.5" customHeight="1" x14ac:dyDescent="0.2">
      <c r="A86" s="396" t="s">
        <v>36</v>
      </c>
      <c r="B86" s="431"/>
      <c r="C86" s="431"/>
      <c r="D86" s="431"/>
      <c r="E86" s="258">
        <f>SUM(F86:K86,'5.10b'!E86:L86)</f>
        <v>11394</v>
      </c>
      <c r="F86" s="260">
        <v>0</v>
      </c>
      <c r="G86" s="260"/>
      <c r="H86" s="260">
        <v>0</v>
      </c>
      <c r="I86" s="260">
        <v>0</v>
      </c>
      <c r="J86" s="260"/>
      <c r="K86" s="260">
        <v>0</v>
      </c>
      <c r="M86" s="17"/>
    </row>
    <row r="87" spans="1:13" x14ac:dyDescent="0.2">
      <c r="A87" s="396" t="s">
        <v>94</v>
      </c>
      <c r="B87" s="431"/>
      <c r="C87" s="431"/>
      <c r="D87" s="431"/>
      <c r="E87" s="258">
        <f>SUM(F87:K87,'5.10b'!E87:L87)</f>
        <v>456</v>
      </c>
      <c r="F87" s="260">
        <v>0</v>
      </c>
      <c r="G87" s="260"/>
      <c r="H87" s="260">
        <v>0</v>
      </c>
      <c r="I87" s="260">
        <v>0</v>
      </c>
      <c r="J87" s="260"/>
      <c r="K87" s="260">
        <v>0</v>
      </c>
      <c r="M87" s="17"/>
    </row>
    <row r="88" spans="1:13" ht="22.5" customHeight="1" x14ac:dyDescent="0.2">
      <c r="A88" s="344" t="s">
        <v>438</v>
      </c>
      <c r="B88" s="344"/>
      <c r="C88" s="344"/>
      <c r="D88" s="344"/>
      <c r="E88" s="258">
        <f>SUM(F88:K88,'5.10b'!E88:L88)</f>
        <v>65348</v>
      </c>
      <c r="F88" s="260">
        <f>SUM(F89:F92)</f>
        <v>60129</v>
      </c>
      <c r="G88" s="260"/>
      <c r="H88" s="260">
        <f>SUM(H89:H92)</f>
        <v>0</v>
      </c>
      <c r="I88" s="260">
        <f>SUM(I89:I92)</f>
        <v>0</v>
      </c>
      <c r="J88" s="260"/>
      <c r="K88" s="260">
        <f>SUM(K89:K92)</f>
        <v>0</v>
      </c>
      <c r="M88" s="17"/>
    </row>
    <row r="89" spans="1:13" ht="22.5" customHeight="1" x14ac:dyDescent="0.2">
      <c r="A89" s="396" t="s">
        <v>36</v>
      </c>
      <c r="B89" s="431"/>
      <c r="C89" s="431"/>
      <c r="D89" s="431"/>
      <c r="E89" s="258">
        <f>SUM(F89:K89,'5.10b'!E89:L89)</f>
        <v>37634</v>
      </c>
      <c r="F89" s="260">
        <v>32459</v>
      </c>
      <c r="G89" s="260"/>
      <c r="H89" s="260">
        <v>0</v>
      </c>
      <c r="I89" s="260">
        <v>0</v>
      </c>
      <c r="J89" s="260"/>
      <c r="K89" s="260">
        <v>0</v>
      </c>
      <c r="M89" s="17"/>
    </row>
    <row r="90" spans="1:13" x14ac:dyDescent="0.2">
      <c r="A90" s="428" t="s">
        <v>96</v>
      </c>
      <c r="B90" s="431"/>
      <c r="C90" s="431"/>
      <c r="D90" s="431"/>
      <c r="E90" s="258">
        <f>SUM(F90:K90,'5.10b'!E90:L90)</f>
        <v>7261</v>
      </c>
      <c r="F90" s="260">
        <v>7261</v>
      </c>
      <c r="G90" s="260"/>
      <c r="H90" s="260">
        <v>0</v>
      </c>
      <c r="I90" s="260">
        <v>0</v>
      </c>
      <c r="J90" s="260"/>
      <c r="K90" s="260">
        <v>0</v>
      </c>
      <c r="M90" s="17"/>
    </row>
    <row r="91" spans="1:13" x14ac:dyDescent="0.2">
      <c r="A91" s="396" t="s">
        <v>95</v>
      </c>
      <c r="B91" s="431"/>
      <c r="C91" s="431"/>
      <c r="D91" s="431"/>
      <c r="E91" s="258">
        <f>SUM(F91:K91,'5.10b'!E91:L91)</f>
        <v>17852</v>
      </c>
      <c r="F91" s="260">
        <v>17852</v>
      </c>
      <c r="G91" s="260"/>
      <c r="H91" s="260">
        <v>0</v>
      </c>
      <c r="I91" s="260">
        <v>0</v>
      </c>
      <c r="J91" s="260"/>
      <c r="K91" s="260">
        <v>0</v>
      </c>
      <c r="M91" s="17"/>
    </row>
    <row r="92" spans="1:13" x14ac:dyDescent="0.2">
      <c r="A92" s="396" t="s">
        <v>94</v>
      </c>
      <c r="B92" s="431"/>
      <c r="C92" s="431"/>
      <c r="D92" s="431"/>
      <c r="E92" s="258">
        <f>SUM(F92:K92,'5.10b'!E92:L92)</f>
        <v>2601</v>
      </c>
      <c r="F92" s="260">
        <v>2557</v>
      </c>
      <c r="G92" s="260"/>
      <c r="H92" s="260">
        <v>0</v>
      </c>
      <c r="I92" s="260">
        <v>0</v>
      </c>
      <c r="J92" s="260"/>
      <c r="K92" s="260">
        <v>0</v>
      </c>
      <c r="M92" s="17"/>
    </row>
    <row r="93" spans="1:13" ht="22.5" customHeight="1" x14ac:dyDescent="0.2">
      <c r="A93" s="344" t="s">
        <v>439</v>
      </c>
      <c r="B93" s="344"/>
      <c r="C93" s="344"/>
      <c r="D93" s="344"/>
      <c r="E93" s="258">
        <f>SUM(F93:K93,'5.10b'!E93:L93)</f>
        <v>19763</v>
      </c>
      <c r="F93" s="260">
        <f>SUM(F94:F95)</f>
        <v>0</v>
      </c>
      <c r="G93" s="260"/>
      <c r="H93" s="260">
        <f>SUM(H94:H95)</f>
        <v>0</v>
      </c>
      <c r="I93" s="260">
        <f>SUM(I94:I95)</f>
        <v>0</v>
      </c>
      <c r="J93" s="260"/>
      <c r="K93" s="260">
        <f>SUM(K94:K95)</f>
        <v>0</v>
      </c>
      <c r="M93" s="17"/>
    </row>
    <row r="94" spans="1:13" ht="22.5" customHeight="1" x14ac:dyDescent="0.2">
      <c r="A94" s="396" t="s">
        <v>36</v>
      </c>
      <c r="B94" s="431"/>
      <c r="C94" s="431"/>
      <c r="D94" s="431"/>
      <c r="E94" s="258">
        <f>SUM(F94:K94,'5.10b'!E94:L94)</f>
        <v>18962</v>
      </c>
      <c r="F94" s="260">
        <v>0</v>
      </c>
      <c r="G94" s="260"/>
      <c r="H94" s="260">
        <v>0</v>
      </c>
      <c r="I94" s="260">
        <v>0</v>
      </c>
      <c r="J94" s="260"/>
      <c r="K94" s="260">
        <v>0</v>
      </c>
      <c r="M94" s="17"/>
    </row>
    <row r="95" spans="1:13" x14ac:dyDescent="0.2">
      <c r="A95" s="396" t="s">
        <v>94</v>
      </c>
      <c r="B95" s="431"/>
      <c r="C95" s="431"/>
      <c r="D95" s="431"/>
      <c r="E95" s="258">
        <f>SUM(F95:K95,'5.10b'!E95:L95)</f>
        <v>801</v>
      </c>
      <c r="F95" s="260">
        <v>0</v>
      </c>
      <c r="G95" s="260"/>
      <c r="H95" s="260">
        <v>0</v>
      </c>
      <c r="I95" s="260">
        <v>0</v>
      </c>
      <c r="J95" s="260"/>
      <c r="K95" s="260">
        <v>0</v>
      </c>
      <c r="M95" s="17"/>
    </row>
    <row r="96" spans="1:13" ht="22.5" customHeight="1" x14ac:dyDescent="0.2">
      <c r="A96" s="344" t="s">
        <v>440</v>
      </c>
      <c r="B96" s="344"/>
      <c r="C96" s="344"/>
      <c r="D96" s="344"/>
      <c r="E96" s="258">
        <f>SUM(F96:K96,'5.10b'!E96:L96)</f>
        <v>87652</v>
      </c>
      <c r="F96" s="263">
        <f>SUM(F97:F100)</f>
        <v>0</v>
      </c>
      <c r="G96" s="263"/>
      <c r="H96" s="263">
        <f>SUM(H97:H100)</f>
        <v>1058</v>
      </c>
      <c r="I96" s="260">
        <f>SUM(I97:I100)</f>
        <v>0</v>
      </c>
      <c r="J96" s="260"/>
      <c r="K96" s="260">
        <f>SUM(K97:K100)</f>
        <v>0</v>
      </c>
      <c r="M96" s="17"/>
    </row>
    <row r="97" spans="1:13" ht="22.5" customHeight="1" x14ac:dyDescent="0.2">
      <c r="A97" s="396" t="s">
        <v>36</v>
      </c>
      <c r="B97" s="431"/>
      <c r="C97" s="431"/>
      <c r="D97" s="431"/>
      <c r="E97" s="258">
        <f>SUM(F97:K97,'5.10b'!E97:L97)</f>
        <v>66453</v>
      </c>
      <c r="F97" s="260">
        <v>0</v>
      </c>
      <c r="G97" s="260"/>
      <c r="H97" s="260">
        <v>1058</v>
      </c>
      <c r="I97" s="260">
        <v>0</v>
      </c>
      <c r="J97" s="260"/>
      <c r="K97" s="260">
        <v>0</v>
      </c>
      <c r="M97" s="17"/>
    </row>
    <row r="98" spans="1:13" x14ac:dyDescent="0.2">
      <c r="A98" s="428" t="s">
        <v>96</v>
      </c>
      <c r="B98" s="431"/>
      <c r="C98" s="431"/>
      <c r="D98" s="431"/>
      <c r="E98" s="258">
        <f>SUM(F98:K98,'5.10b'!E98:L98)</f>
        <v>6244</v>
      </c>
      <c r="F98" s="260">
        <v>0</v>
      </c>
      <c r="G98" s="260"/>
      <c r="H98" s="260">
        <v>0</v>
      </c>
      <c r="I98" s="260">
        <v>0</v>
      </c>
      <c r="J98" s="260"/>
      <c r="K98" s="260">
        <v>0</v>
      </c>
      <c r="M98" s="17"/>
    </row>
    <row r="99" spans="1:13" x14ac:dyDescent="0.2">
      <c r="A99" s="396" t="s">
        <v>95</v>
      </c>
      <c r="B99" s="431"/>
      <c r="C99" s="431"/>
      <c r="D99" s="431"/>
      <c r="E99" s="258">
        <f>SUM(F99:K99,'5.10b'!E99:L99)</f>
        <v>6972</v>
      </c>
      <c r="F99" s="260">
        <v>0</v>
      </c>
      <c r="G99" s="260"/>
      <c r="H99" s="260">
        <v>0</v>
      </c>
      <c r="I99" s="260">
        <v>0</v>
      </c>
      <c r="J99" s="260"/>
      <c r="K99" s="260">
        <v>0</v>
      </c>
      <c r="M99" s="17"/>
    </row>
    <row r="100" spans="1:13" x14ac:dyDescent="0.2">
      <c r="A100" s="396" t="s">
        <v>94</v>
      </c>
      <c r="B100" s="431"/>
      <c r="C100" s="431"/>
      <c r="D100" s="431"/>
      <c r="E100" s="258">
        <f>SUM(F100:K100,'5.10b'!E100:L100)</f>
        <v>7983</v>
      </c>
      <c r="F100" s="260">
        <v>0</v>
      </c>
      <c r="G100" s="260"/>
      <c r="H100" s="260">
        <v>0</v>
      </c>
      <c r="I100" s="260">
        <v>0</v>
      </c>
      <c r="J100" s="260"/>
      <c r="K100" s="260">
        <v>0</v>
      </c>
      <c r="M100" s="17"/>
    </row>
    <row r="101" spans="1:13" ht="22.5" customHeight="1" x14ac:dyDescent="0.2">
      <c r="A101" s="344" t="s">
        <v>441</v>
      </c>
      <c r="B101" s="344"/>
      <c r="C101" s="344"/>
      <c r="D101" s="344"/>
      <c r="E101" s="258">
        <f>SUM(F101:K101,'5.10b'!E101:L101)</f>
        <v>11973</v>
      </c>
      <c r="F101" s="260">
        <f>SUM(F102:F103)</f>
        <v>0</v>
      </c>
      <c r="G101" s="260"/>
      <c r="H101" s="260">
        <f>SUM(H102:H103)</f>
        <v>0</v>
      </c>
      <c r="I101" s="260">
        <f>SUM(I102:I103)</f>
        <v>0</v>
      </c>
      <c r="J101" s="260"/>
      <c r="K101" s="260">
        <f>SUM(K102:K103)</f>
        <v>0</v>
      </c>
      <c r="M101" s="17"/>
    </row>
    <row r="102" spans="1:13" ht="22.5" customHeight="1" x14ac:dyDescent="0.2">
      <c r="A102" s="396" t="s">
        <v>36</v>
      </c>
      <c r="B102" s="431"/>
      <c r="C102" s="431"/>
      <c r="D102" s="431"/>
      <c r="E102" s="258">
        <f>SUM(F102:K102,'5.10b'!E102:L102)</f>
        <v>11613</v>
      </c>
      <c r="F102" s="260">
        <v>0</v>
      </c>
      <c r="G102" s="260"/>
      <c r="H102" s="260">
        <v>0</v>
      </c>
      <c r="I102" s="260">
        <v>0</v>
      </c>
      <c r="J102" s="260"/>
      <c r="K102" s="260">
        <v>0</v>
      </c>
      <c r="M102" s="17"/>
    </row>
    <row r="103" spans="1:13" x14ac:dyDescent="0.2">
      <c r="A103" s="396" t="s">
        <v>94</v>
      </c>
      <c r="B103" s="431"/>
      <c r="C103" s="431"/>
      <c r="D103" s="431"/>
      <c r="E103" s="258">
        <f>SUM(F103:K103,'5.10b'!E103:L103)</f>
        <v>360</v>
      </c>
      <c r="F103" s="260">
        <v>0</v>
      </c>
      <c r="G103" s="260"/>
      <c r="H103" s="260">
        <v>0</v>
      </c>
      <c r="I103" s="260">
        <v>0</v>
      </c>
      <c r="J103" s="260"/>
      <c r="K103" s="260">
        <v>0</v>
      </c>
      <c r="M103" s="17"/>
    </row>
    <row r="104" spans="1:13" ht="22.5" customHeight="1" x14ac:dyDescent="0.2">
      <c r="A104" s="344" t="s">
        <v>442</v>
      </c>
      <c r="B104" s="344"/>
      <c r="C104" s="344"/>
      <c r="D104" s="344"/>
      <c r="E104" s="258">
        <f>SUM(F104:K104,'5.10b'!E104:L104)</f>
        <v>78451</v>
      </c>
      <c r="F104" s="260">
        <f>SUM(F105:F107)</f>
        <v>46040</v>
      </c>
      <c r="G104" s="260"/>
      <c r="H104" s="260">
        <f>SUM(H105:H107)</f>
        <v>0</v>
      </c>
      <c r="I104" s="260">
        <f>SUM(I105:I107)</f>
        <v>0</v>
      </c>
      <c r="J104" s="260"/>
      <c r="K104" s="260">
        <f>SUM(K105:K107)</f>
        <v>0</v>
      </c>
      <c r="M104" s="17"/>
    </row>
    <row r="105" spans="1:13" ht="22.5" customHeight="1" x14ac:dyDescent="0.2">
      <c r="A105" s="396" t="s">
        <v>36</v>
      </c>
      <c r="B105" s="431"/>
      <c r="C105" s="431"/>
      <c r="D105" s="431"/>
      <c r="E105" s="258">
        <f>SUM(F105:K105,'5.10b'!E105:L105)</f>
        <v>74882</v>
      </c>
      <c r="F105" s="260">
        <v>43068</v>
      </c>
      <c r="G105" s="260"/>
      <c r="H105" s="260">
        <v>0</v>
      </c>
      <c r="I105" s="260">
        <v>0</v>
      </c>
      <c r="J105" s="260"/>
      <c r="K105" s="260">
        <v>0</v>
      </c>
      <c r="M105" s="17"/>
    </row>
    <row r="106" spans="1:13" x14ac:dyDescent="0.2">
      <c r="A106" s="428" t="s">
        <v>96</v>
      </c>
      <c r="B106" s="431"/>
      <c r="C106" s="431"/>
      <c r="D106" s="431"/>
      <c r="E106" s="258">
        <f>SUM(F106:K106,'5.10b'!E106:L106)</f>
        <v>0</v>
      </c>
      <c r="F106" s="260">
        <v>0</v>
      </c>
      <c r="G106" s="260"/>
      <c r="H106" s="260">
        <v>0</v>
      </c>
      <c r="I106" s="260">
        <v>0</v>
      </c>
      <c r="J106" s="260"/>
      <c r="K106" s="260">
        <v>0</v>
      </c>
      <c r="M106" s="17"/>
    </row>
    <row r="107" spans="1:13" x14ac:dyDescent="0.2">
      <c r="A107" s="396" t="s">
        <v>94</v>
      </c>
      <c r="B107" s="431"/>
      <c r="C107" s="431"/>
      <c r="D107" s="431"/>
      <c r="E107" s="258">
        <f>SUM(F107:K107,'5.10b'!E107:L107)</f>
        <v>3569</v>
      </c>
      <c r="F107" s="260">
        <v>2972</v>
      </c>
      <c r="G107" s="260"/>
      <c r="H107" s="260">
        <v>0</v>
      </c>
      <c r="I107" s="260">
        <v>0</v>
      </c>
      <c r="J107" s="260"/>
      <c r="K107" s="260">
        <v>0</v>
      </c>
      <c r="M107" s="17"/>
    </row>
    <row r="108" spans="1:13" ht="22.5" customHeight="1" x14ac:dyDescent="0.2">
      <c r="A108" s="344" t="s">
        <v>443</v>
      </c>
      <c r="B108" s="344"/>
      <c r="C108" s="344"/>
      <c r="D108" s="344"/>
      <c r="E108" s="258">
        <f>SUM(F108:K108,'5.10b'!E108:L108)</f>
        <v>22280</v>
      </c>
      <c r="F108" s="263">
        <f>SUM(F109:F110)</f>
        <v>0</v>
      </c>
      <c r="G108" s="263"/>
      <c r="H108" s="263">
        <f>SUM(H109:H110)</f>
        <v>1547</v>
      </c>
      <c r="I108" s="260">
        <f>SUM(I109:I110)</f>
        <v>0</v>
      </c>
      <c r="J108" s="260"/>
      <c r="K108" s="260">
        <f>SUM(K109:K110)</f>
        <v>0</v>
      </c>
      <c r="M108" s="17"/>
    </row>
    <row r="109" spans="1:13" ht="22.5" customHeight="1" x14ac:dyDescent="0.2">
      <c r="A109" s="396" t="s">
        <v>36</v>
      </c>
      <c r="B109" s="431"/>
      <c r="C109" s="431"/>
      <c r="D109" s="431"/>
      <c r="E109" s="258">
        <f>SUM(F109:K109,'5.10b'!E109:L109)</f>
        <v>22077</v>
      </c>
      <c r="F109" s="260">
        <v>0</v>
      </c>
      <c r="G109" s="260"/>
      <c r="H109" s="260">
        <v>1547</v>
      </c>
      <c r="I109" s="260">
        <v>0</v>
      </c>
      <c r="J109" s="260"/>
      <c r="K109" s="260">
        <v>0</v>
      </c>
      <c r="M109" s="17"/>
    </row>
    <row r="110" spans="1:13" x14ac:dyDescent="0.2">
      <c r="A110" s="396" t="s">
        <v>94</v>
      </c>
      <c r="B110" s="431"/>
      <c r="C110" s="431"/>
      <c r="D110" s="431"/>
      <c r="E110" s="258">
        <f>SUM(F110:K110,'5.10b'!E110:L110)</f>
        <v>203</v>
      </c>
      <c r="F110" s="260">
        <v>0</v>
      </c>
      <c r="G110" s="260"/>
      <c r="H110" s="260">
        <v>0</v>
      </c>
      <c r="I110" s="260">
        <v>0</v>
      </c>
      <c r="J110" s="260"/>
      <c r="K110" s="260">
        <v>0</v>
      </c>
      <c r="M110" s="17"/>
    </row>
    <row r="111" spans="1:13" ht="22.5" customHeight="1" x14ac:dyDescent="0.2">
      <c r="A111" s="344" t="s">
        <v>444</v>
      </c>
      <c r="B111" s="344"/>
      <c r="C111" s="344"/>
      <c r="D111" s="344"/>
      <c r="E111" s="258">
        <f>SUM(F111:K111,'5.10b'!E111:L111)</f>
        <v>431486</v>
      </c>
      <c r="F111" s="263">
        <f>SUM(F112:F115)</f>
        <v>341106</v>
      </c>
      <c r="G111" s="263"/>
      <c r="H111" s="263">
        <f>SUM(H112:H115)</f>
        <v>13497</v>
      </c>
      <c r="I111" s="260">
        <f>SUM(I112:I115)</f>
        <v>0</v>
      </c>
      <c r="J111" s="260"/>
      <c r="K111" s="260">
        <f>SUM(K112:K115)</f>
        <v>44174</v>
      </c>
      <c r="M111" s="17"/>
    </row>
    <row r="112" spans="1:13" ht="22.5" customHeight="1" x14ac:dyDescent="0.2">
      <c r="A112" s="396" t="s">
        <v>36</v>
      </c>
      <c r="B112" s="431"/>
      <c r="C112" s="431"/>
      <c r="D112" s="431"/>
      <c r="E112" s="258">
        <f>SUM(F112:K112,'5.10b'!E112:L112)</f>
        <v>316365</v>
      </c>
      <c r="F112" s="260">
        <v>262205</v>
      </c>
      <c r="G112" s="260"/>
      <c r="H112" s="260">
        <v>13497</v>
      </c>
      <c r="I112" s="260">
        <v>0</v>
      </c>
      <c r="J112" s="260"/>
      <c r="K112" s="260">
        <v>18735</v>
      </c>
      <c r="M112" s="17"/>
    </row>
    <row r="113" spans="1:13" x14ac:dyDescent="0.2">
      <c r="A113" s="428" t="s">
        <v>96</v>
      </c>
      <c r="B113" s="431"/>
      <c r="C113" s="431"/>
      <c r="D113" s="431"/>
      <c r="E113" s="258">
        <f>SUM(F113:K113,'5.10b'!E113:L113)</f>
        <v>28171</v>
      </c>
      <c r="F113" s="260">
        <v>5780</v>
      </c>
      <c r="G113" s="260"/>
      <c r="H113" s="260">
        <v>0</v>
      </c>
      <c r="I113" s="260">
        <v>0</v>
      </c>
      <c r="J113" s="260"/>
      <c r="K113" s="260">
        <v>16228</v>
      </c>
      <c r="M113" s="17"/>
    </row>
    <row r="114" spans="1:13" x14ac:dyDescent="0.2">
      <c r="A114" s="396" t="s">
        <v>95</v>
      </c>
      <c r="B114" s="431"/>
      <c r="C114" s="431"/>
      <c r="D114" s="431"/>
      <c r="E114" s="258">
        <f>SUM(F114:K114,'5.10b'!E114:L114)</f>
        <v>63412</v>
      </c>
      <c r="F114" s="260">
        <v>54485</v>
      </c>
      <c r="G114" s="260"/>
      <c r="H114" s="260">
        <v>0</v>
      </c>
      <c r="I114" s="260">
        <v>0</v>
      </c>
      <c r="J114" s="260"/>
      <c r="K114" s="260">
        <v>5137</v>
      </c>
      <c r="M114" s="17"/>
    </row>
    <row r="115" spans="1:13" x14ac:dyDescent="0.2">
      <c r="A115" s="396" t="s">
        <v>94</v>
      </c>
      <c r="B115" s="431"/>
      <c r="C115" s="431"/>
      <c r="D115" s="431"/>
      <c r="E115" s="258">
        <f>SUM(F115:K115,'5.10b'!E115:L115)</f>
        <v>23538</v>
      </c>
      <c r="F115" s="260">
        <v>18636</v>
      </c>
      <c r="G115" s="260"/>
      <c r="H115" s="260">
        <v>0</v>
      </c>
      <c r="I115" s="260">
        <v>0</v>
      </c>
      <c r="J115" s="260"/>
      <c r="K115" s="260">
        <v>4074</v>
      </c>
      <c r="M115" s="17"/>
    </row>
    <row r="116" spans="1:13" ht="22.5" customHeight="1" x14ac:dyDescent="0.2">
      <c r="A116" s="344" t="s">
        <v>637</v>
      </c>
      <c r="B116" s="344"/>
      <c r="C116" s="344"/>
      <c r="D116" s="344"/>
      <c r="E116" s="258">
        <f>SUM(F116:K116,'5.10b'!E116:L116)</f>
        <v>12509</v>
      </c>
      <c r="F116" s="260">
        <f>SUM(F117:F118)</f>
        <v>0</v>
      </c>
      <c r="G116" s="260"/>
      <c r="H116" s="260">
        <f>SUM(H117:H118)</f>
        <v>0</v>
      </c>
      <c r="I116" s="260">
        <f>SUM(I117:I118)</f>
        <v>0</v>
      </c>
      <c r="J116" s="260"/>
      <c r="K116" s="260">
        <f>SUM(K117:K118)</f>
        <v>0</v>
      </c>
      <c r="M116" s="17"/>
    </row>
    <row r="117" spans="1:13" ht="22.5" customHeight="1" x14ac:dyDescent="0.2">
      <c r="A117" s="396" t="s">
        <v>36</v>
      </c>
      <c r="B117" s="431"/>
      <c r="C117" s="431"/>
      <c r="D117" s="431"/>
      <c r="E117" s="258">
        <f>SUM(F117:K117,'5.10b'!E117:L117)</f>
        <v>12484</v>
      </c>
      <c r="F117" s="260">
        <v>0</v>
      </c>
      <c r="G117" s="260"/>
      <c r="H117" s="260">
        <v>0</v>
      </c>
      <c r="I117" s="260">
        <v>0</v>
      </c>
      <c r="J117" s="260"/>
      <c r="K117" s="260">
        <v>0</v>
      </c>
      <c r="M117" s="17"/>
    </row>
    <row r="118" spans="1:13" x14ac:dyDescent="0.2">
      <c r="A118" s="396" t="s">
        <v>94</v>
      </c>
      <c r="B118" s="431"/>
      <c r="C118" s="431"/>
      <c r="D118" s="431"/>
      <c r="E118" s="258">
        <f>SUM(F118:K118,'5.10b'!E118:L118)</f>
        <v>25</v>
      </c>
      <c r="F118" s="260">
        <v>0</v>
      </c>
      <c r="G118" s="260"/>
      <c r="H118" s="260">
        <v>0</v>
      </c>
      <c r="I118" s="260">
        <v>0</v>
      </c>
      <c r="J118" s="260"/>
      <c r="K118" s="260">
        <v>0</v>
      </c>
      <c r="M118" s="17"/>
    </row>
    <row r="119" spans="1:13" ht="22.5" customHeight="1" x14ac:dyDescent="0.2">
      <c r="A119" s="344" t="s">
        <v>446</v>
      </c>
      <c r="B119" s="344"/>
      <c r="C119" s="344"/>
      <c r="D119" s="344"/>
      <c r="E119" s="258">
        <f>SUM(F119:K119,'5.10b'!E119:L119)</f>
        <v>4117</v>
      </c>
      <c r="F119" s="260">
        <f>SUM(F120:F122)</f>
        <v>0</v>
      </c>
      <c r="G119" s="260"/>
      <c r="H119" s="260">
        <f>SUM(H120:H122)</f>
        <v>0</v>
      </c>
      <c r="I119" s="260">
        <f>SUM(I120:I122)</f>
        <v>0</v>
      </c>
      <c r="J119" s="260"/>
      <c r="K119" s="260">
        <f>SUM(K120:K122)</f>
        <v>0</v>
      </c>
      <c r="M119" s="17"/>
    </row>
    <row r="120" spans="1:13" ht="22.5" customHeight="1" x14ac:dyDescent="0.2">
      <c r="A120" s="396" t="s">
        <v>36</v>
      </c>
      <c r="B120" s="431"/>
      <c r="C120" s="431"/>
      <c r="D120" s="431"/>
      <c r="E120" s="258">
        <f>SUM(F120:K120,'5.10b'!E120:L120)</f>
        <v>4038</v>
      </c>
      <c r="F120" s="260">
        <v>0</v>
      </c>
      <c r="G120" s="260"/>
      <c r="H120" s="260">
        <v>0</v>
      </c>
      <c r="I120" s="260">
        <v>0</v>
      </c>
      <c r="J120" s="260"/>
      <c r="K120" s="260">
        <v>0</v>
      </c>
      <c r="M120" s="17"/>
    </row>
    <row r="121" spans="1:13" x14ac:dyDescent="0.2">
      <c r="A121" s="428" t="s">
        <v>96</v>
      </c>
      <c r="B121" s="431"/>
      <c r="C121" s="431"/>
      <c r="D121" s="431"/>
      <c r="E121" s="258">
        <f>SUM(F121:K121,'5.10b'!E121:L121)</f>
        <v>0</v>
      </c>
      <c r="F121" s="260">
        <v>0</v>
      </c>
      <c r="G121" s="260"/>
      <c r="H121" s="260">
        <v>0</v>
      </c>
      <c r="I121" s="260">
        <v>0</v>
      </c>
      <c r="J121" s="260"/>
      <c r="K121" s="260">
        <v>0</v>
      </c>
      <c r="M121" s="17"/>
    </row>
    <row r="122" spans="1:13" x14ac:dyDescent="0.2">
      <c r="A122" s="396" t="s">
        <v>94</v>
      </c>
      <c r="B122" s="431"/>
      <c r="C122" s="431"/>
      <c r="D122" s="431"/>
      <c r="E122" s="258">
        <f>SUM(F122:K122,'5.10b'!E122:L122)</f>
        <v>79</v>
      </c>
      <c r="F122" s="260">
        <v>0</v>
      </c>
      <c r="G122" s="260"/>
      <c r="H122" s="260">
        <v>0</v>
      </c>
      <c r="I122" s="260">
        <v>0</v>
      </c>
      <c r="J122" s="260"/>
      <c r="K122" s="260">
        <v>0</v>
      </c>
      <c r="M122" s="17"/>
    </row>
    <row r="123" spans="1:13" ht="22.5" customHeight="1" x14ac:dyDescent="0.2">
      <c r="A123" s="344" t="s">
        <v>447</v>
      </c>
      <c r="B123" s="344"/>
      <c r="C123" s="344"/>
      <c r="D123" s="344"/>
      <c r="E123" s="258">
        <f>SUM(F123:K123,'5.10b'!E123:L123)</f>
        <v>87167</v>
      </c>
      <c r="F123" s="263">
        <f>SUM(F124:F126)</f>
        <v>68233</v>
      </c>
      <c r="G123" s="263"/>
      <c r="H123" s="263">
        <f>SUM(H124:H126)</f>
        <v>1837</v>
      </c>
      <c r="I123" s="260">
        <f>SUM(I124:I126)</f>
        <v>0</v>
      </c>
      <c r="J123" s="260"/>
      <c r="K123" s="260">
        <f>SUM(K124:K126)</f>
        <v>0</v>
      </c>
    </row>
    <row r="124" spans="1:13" ht="22.5" customHeight="1" x14ac:dyDescent="0.2">
      <c r="A124" s="396" t="s">
        <v>36</v>
      </c>
      <c r="B124" s="431"/>
      <c r="C124" s="431"/>
      <c r="D124" s="431"/>
      <c r="E124" s="258">
        <f>SUM(F124:K124,'5.10b'!E124:L124)</f>
        <v>64698</v>
      </c>
      <c r="F124" s="260">
        <v>45923</v>
      </c>
      <c r="G124" s="260"/>
      <c r="H124" s="260">
        <v>1837</v>
      </c>
      <c r="I124" s="260">
        <v>0</v>
      </c>
      <c r="J124" s="260"/>
      <c r="K124" s="260">
        <v>0</v>
      </c>
      <c r="M124" s="17"/>
    </row>
    <row r="125" spans="1:13" x14ac:dyDescent="0.2">
      <c r="A125" s="396" t="s">
        <v>95</v>
      </c>
      <c r="B125" s="431"/>
      <c r="C125" s="431"/>
      <c r="D125" s="431"/>
      <c r="E125" s="258">
        <f>SUM(F125:K125,'5.10b'!E125:L125)</f>
        <v>18063</v>
      </c>
      <c r="F125" s="260">
        <v>18063</v>
      </c>
      <c r="G125" s="260"/>
      <c r="H125" s="260">
        <v>0</v>
      </c>
      <c r="I125" s="260">
        <v>0</v>
      </c>
      <c r="J125" s="260"/>
      <c r="K125" s="260">
        <v>0</v>
      </c>
      <c r="M125" s="17"/>
    </row>
    <row r="126" spans="1:13" x14ac:dyDescent="0.2">
      <c r="A126" s="396" t="s">
        <v>94</v>
      </c>
      <c r="B126" s="431"/>
      <c r="C126" s="431"/>
      <c r="D126" s="431"/>
      <c r="E126" s="258">
        <f>SUM(F126:K126,'5.10b'!E126:L126)</f>
        <v>4406</v>
      </c>
      <c r="F126" s="260">
        <v>4247</v>
      </c>
      <c r="G126" s="260"/>
      <c r="H126" s="260">
        <v>0</v>
      </c>
      <c r="I126" s="260">
        <v>0</v>
      </c>
      <c r="J126" s="260"/>
      <c r="K126" s="260">
        <v>0</v>
      </c>
      <c r="M126" s="17"/>
    </row>
    <row r="127" spans="1:13" ht="22.5" customHeight="1" x14ac:dyDescent="0.2">
      <c r="A127" s="344" t="s">
        <v>448</v>
      </c>
      <c r="B127" s="344"/>
      <c r="C127" s="344"/>
      <c r="D127" s="344"/>
      <c r="E127" s="258">
        <f>SUM(F127:K127,'5.10b'!E127:L127)</f>
        <v>39236</v>
      </c>
      <c r="F127" s="260">
        <f>SUM(F128:F130)</f>
        <v>37210</v>
      </c>
      <c r="G127" s="260"/>
      <c r="H127" s="260">
        <f>SUM(H128:H130)</f>
        <v>0</v>
      </c>
      <c r="I127" s="260">
        <f>SUM(I128:I130)</f>
        <v>0</v>
      </c>
      <c r="J127" s="260"/>
      <c r="K127" s="260">
        <f>SUM(K128:K130)</f>
        <v>0</v>
      </c>
      <c r="M127" s="17"/>
    </row>
    <row r="128" spans="1:13" ht="22.5" customHeight="1" x14ac:dyDescent="0.2">
      <c r="A128" s="396" t="s">
        <v>36</v>
      </c>
      <c r="B128" s="431"/>
      <c r="C128" s="431"/>
      <c r="D128" s="431"/>
      <c r="E128" s="258">
        <f>SUM(F128:K128,'5.10b'!E128:L128)</f>
        <v>27044</v>
      </c>
      <c r="F128" s="260">
        <v>25018</v>
      </c>
      <c r="G128" s="260"/>
      <c r="H128" s="260">
        <v>0</v>
      </c>
      <c r="I128" s="260">
        <v>0</v>
      </c>
      <c r="J128" s="260"/>
      <c r="K128" s="260">
        <v>0</v>
      </c>
      <c r="M128" s="17"/>
    </row>
    <row r="129" spans="1:13" x14ac:dyDescent="0.2">
      <c r="A129" s="396" t="s">
        <v>95</v>
      </c>
      <c r="B129" s="431"/>
      <c r="C129" s="431"/>
      <c r="D129" s="431"/>
      <c r="E129" s="258">
        <f>SUM(F129:K129,'5.10b'!E129:L129)</f>
        <v>9400</v>
      </c>
      <c r="F129" s="260">
        <v>9400</v>
      </c>
      <c r="G129" s="260"/>
      <c r="H129" s="260">
        <v>0</v>
      </c>
      <c r="I129" s="260">
        <v>0</v>
      </c>
      <c r="J129" s="260"/>
      <c r="K129" s="260">
        <v>0</v>
      </c>
      <c r="M129" s="17"/>
    </row>
    <row r="130" spans="1:13" x14ac:dyDescent="0.2">
      <c r="A130" s="396" t="s">
        <v>94</v>
      </c>
      <c r="B130" s="431"/>
      <c r="C130" s="431"/>
      <c r="D130" s="431"/>
      <c r="E130" s="258">
        <f>SUM(F130:K130,'5.10b'!E130:L130)</f>
        <v>2792</v>
      </c>
      <c r="F130" s="260">
        <v>2792</v>
      </c>
      <c r="G130" s="260"/>
      <c r="H130" s="260">
        <v>0</v>
      </c>
      <c r="I130" s="260">
        <v>0</v>
      </c>
      <c r="J130" s="260"/>
      <c r="K130" s="260">
        <v>0</v>
      </c>
      <c r="M130" s="17"/>
    </row>
    <row r="131" spans="1:13" ht="22.5" customHeight="1" x14ac:dyDescent="0.2">
      <c r="A131" s="344" t="s">
        <v>449</v>
      </c>
      <c r="B131" s="344"/>
      <c r="C131" s="344"/>
      <c r="D131" s="344"/>
      <c r="E131" s="258">
        <f>SUM(F131:K131,'5.10b'!E131:L131)</f>
        <v>8930</v>
      </c>
      <c r="F131" s="260">
        <f>SUM(F132:F134)</f>
        <v>0</v>
      </c>
      <c r="G131" s="260"/>
      <c r="H131" s="260">
        <f>SUM(H132:H134)</f>
        <v>0</v>
      </c>
      <c r="I131" s="260">
        <f>SUM(I132:I134)</f>
        <v>0</v>
      </c>
      <c r="J131" s="260"/>
      <c r="K131" s="260">
        <f>SUM(K132:K134)</f>
        <v>0</v>
      </c>
      <c r="M131" s="17"/>
    </row>
    <row r="132" spans="1:13" ht="22.5" customHeight="1" x14ac:dyDescent="0.2">
      <c r="A132" s="396" t="s">
        <v>36</v>
      </c>
      <c r="B132" s="431"/>
      <c r="C132" s="431"/>
      <c r="D132" s="431"/>
      <c r="E132" s="258">
        <f>SUM(F132:K132,'5.10b'!E132:L132)</f>
        <v>8721</v>
      </c>
      <c r="F132" s="260">
        <v>0</v>
      </c>
      <c r="G132" s="260"/>
      <c r="H132" s="260">
        <v>0</v>
      </c>
      <c r="I132" s="260">
        <v>0</v>
      </c>
      <c r="J132" s="260"/>
      <c r="K132" s="260">
        <v>0</v>
      </c>
      <c r="M132" s="17"/>
    </row>
    <row r="133" spans="1:13" x14ac:dyDescent="0.2">
      <c r="A133" s="428" t="s">
        <v>96</v>
      </c>
      <c r="B133" s="431"/>
      <c r="C133" s="431"/>
      <c r="D133" s="431"/>
      <c r="E133" s="258">
        <f>SUM(F133:K133,'5.10b'!E133:L133)</f>
        <v>0</v>
      </c>
      <c r="F133" s="260">
        <v>0</v>
      </c>
      <c r="G133" s="260"/>
      <c r="H133" s="260">
        <v>0</v>
      </c>
      <c r="I133" s="260">
        <v>0</v>
      </c>
      <c r="J133" s="260"/>
      <c r="K133" s="260">
        <v>0</v>
      </c>
      <c r="M133" s="17"/>
    </row>
    <row r="134" spans="1:13" x14ac:dyDescent="0.2">
      <c r="A134" s="396" t="s">
        <v>94</v>
      </c>
      <c r="B134" s="431"/>
      <c r="C134" s="431"/>
      <c r="D134" s="431"/>
      <c r="E134" s="258">
        <f>SUM(F134:K134,'5.10b'!E134:L134)</f>
        <v>209</v>
      </c>
      <c r="F134" s="260">
        <v>0</v>
      </c>
      <c r="G134" s="260"/>
      <c r="H134" s="260">
        <v>0</v>
      </c>
      <c r="I134" s="260">
        <v>0</v>
      </c>
      <c r="J134" s="260"/>
      <c r="K134" s="260">
        <v>0</v>
      </c>
      <c r="M134" s="17"/>
    </row>
    <row r="135" spans="1:13" ht="22.5" customHeight="1" x14ac:dyDescent="0.2">
      <c r="A135" s="344" t="s">
        <v>450</v>
      </c>
      <c r="B135" s="344"/>
      <c r="C135" s="344"/>
      <c r="D135" s="344"/>
      <c r="E135" s="258">
        <f>SUM(F135:K135,'5.10b'!E135:L135)</f>
        <v>15629</v>
      </c>
      <c r="F135" s="260">
        <f>SUM(F136:F137)</f>
        <v>0</v>
      </c>
      <c r="G135" s="260"/>
      <c r="H135" s="260">
        <f>SUM(H136:H137)</f>
        <v>0</v>
      </c>
      <c r="I135" s="260">
        <f>SUM(I136:I137)</f>
        <v>0</v>
      </c>
      <c r="J135" s="260"/>
      <c r="K135" s="260">
        <f>SUM(K136:K137)</f>
        <v>0</v>
      </c>
      <c r="M135" s="17"/>
    </row>
    <row r="136" spans="1:13" ht="22.5" customHeight="1" x14ac:dyDescent="0.2">
      <c r="A136" s="396" t="s">
        <v>36</v>
      </c>
      <c r="B136" s="431"/>
      <c r="C136" s="431"/>
      <c r="D136" s="431"/>
      <c r="E136" s="258">
        <f>SUM(F136:K136,'5.10b'!E136:L136)</f>
        <v>15567</v>
      </c>
      <c r="F136" s="260">
        <v>0</v>
      </c>
      <c r="G136" s="260"/>
      <c r="H136" s="260">
        <v>0</v>
      </c>
      <c r="I136" s="260">
        <v>0</v>
      </c>
      <c r="J136" s="260"/>
      <c r="K136" s="260">
        <v>0</v>
      </c>
      <c r="M136" s="17"/>
    </row>
    <row r="137" spans="1:13" x14ac:dyDescent="0.2">
      <c r="A137" s="396" t="s">
        <v>94</v>
      </c>
      <c r="B137" s="431"/>
      <c r="C137" s="431"/>
      <c r="D137" s="431"/>
      <c r="E137" s="258">
        <f>SUM(F137:K137,'5.10b'!E137:L137)</f>
        <v>62</v>
      </c>
      <c r="F137" s="260">
        <v>0</v>
      </c>
      <c r="G137" s="260"/>
      <c r="H137" s="260">
        <v>0</v>
      </c>
      <c r="I137" s="260">
        <v>0</v>
      </c>
      <c r="J137" s="260"/>
      <c r="K137" s="260">
        <v>0</v>
      </c>
      <c r="M137" s="17"/>
    </row>
    <row r="138" spans="1:13" ht="22.5" customHeight="1" x14ac:dyDescent="0.2">
      <c r="A138" s="344" t="s">
        <v>451</v>
      </c>
      <c r="B138" s="344"/>
      <c r="C138" s="344"/>
      <c r="D138" s="344"/>
      <c r="E138" s="258">
        <f>SUM(F138:K138,'5.10b'!E138:L138)</f>
        <v>83182</v>
      </c>
      <c r="F138" s="263">
        <f>SUM(F139:F142)</f>
        <v>10076</v>
      </c>
      <c r="G138" s="263"/>
      <c r="H138" s="263">
        <f>SUM(H139:H142)</f>
        <v>3766</v>
      </c>
      <c r="I138" s="260">
        <f>SUM(I139:I142)</f>
        <v>0</v>
      </c>
      <c r="J138" s="260"/>
      <c r="K138" s="260">
        <f>SUM(K139:K142)</f>
        <v>0</v>
      </c>
      <c r="M138" s="17"/>
    </row>
    <row r="139" spans="1:13" ht="22.5" customHeight="1" x14ac:dyDescent="0.2">
      <c r="A139" s="396" t="s">
        <v>36</v>
      </c>
      <c r="B139" s="431"/>
      <c r="C139" s="431"/>
      <c r="D139" s="431"/>
      <c r="E139" s="258">
        <f>SUM(F139:K139,'5.10b'!E139:L139)</f>
        <v>73567</v>
      </c>
      <c r="F139" s="260">
        <v>9557</v>
      </c>
      <c r="G139" s="260"/>
      <c r="H139" s="260">
        <v>3766</v>
      </c>
      <c r="I139" s="260">
        <v>0</v>
      </c>
      <c r="J139" s="260"/>
      <c r="K139" s="260">
        <v>0</v>
      </c>
      <c r="M139" s="17"/>
    </row>
    <row r="140" spans="1:13" x14ac:dyDescent="0.2">
      <c r="A140" s="428" t="s">
        <v>96</v>
      </c>
      <c r="B140" s="431"/>
      <c r="C140" s="431"/>
      <c r="D140" s="431"/>
      <c r="E140" s="258">
        <f>SUM(F140:K140,'5.10b'!E140:L140)</f>
        <v>3366</v>
      </c>
      <c r="F140" s="260">
        <v>0</v>
      </c>
      <c r="G140" s="260"/>
      <c r="H140" s="260">
        <v>0</v>
      </c>
      <c r="I140" s="260">
        <v>0</v>
      </c>
      <c r="J140" s="260"/>
      <c r="K140" s="260">
        <v>0</v>
      </c>
      <c r="M140" s="17"/>
    </row>
    <row r="141" spans="1:13" x14ac:dyDescent="0.2">
      <c r="A141" s="396" t="s">
        <v>95</v>
      </c>
      <c r="B141" s="431"/>
      <c r="C141" s="431"/>
      <c r="D141" s="431"/>
      <c r="E141" s="258">
        <f>SUM(F141:K141,'5.10b'!E141:L141)</f>
        <v>2027</v>
      </c>
      <c r="F141" s="260">
        <v>519</v>
      </c>
      <c r="G141" s="260"/>
      <c r="H141" s="260">
        <v>0</v>
      </c>
      <c r="I141" s="260">
        <v>0</v>
      </c>
      <c r="J141" s="260"/>
      <c r="K141" s="260">
        <v>0</v>
      </c>
      <c r="M141" s="17"/>
    </row>
    <row r="142" spans="1:13" x14ac:dyDescent="0.2">
      <c r="A142" s="396" t="s">
        <v>94</v>
      </c>
      <c r="B142" s="431"/>
      <c r="C142" s="431"/>
      <c r="D142" s="431"/>
      <c r="E142" s="258">
        <f>SUM(F142:K142,'5.10b'!E142:L142)</f>
        <v>4222</v>
      </c>
      <c r="F142" s="260">
        <v>0</v>
      </c>
      <c r="G142" s="260"/>
      <c r="H142" s="260">
        <v>0</v>
      </c>
      <c r="I142" s="260">
        <v>0</v>
      </c>
      <c r="J142" s="260"/>
      <c r="K142" s="260">
        <v>0</v>
      </c>
      <c r="M142" s="17"/>
    </row>
    <row r="143" spans="1:13" ht="22.5" customHeight="1" x14ac:dyDescent="0.2">
      <c r="A143" s="344" t="s">
        <v>452</v>
      </c>
      <c r="B143" s="344"/>
      <c r="C143" s="344"/>
      <c r="D143" s="344"/>
      <c r="E143" s="258">
        <f>SUM(F143:K143,'5.10b'!E143:L143)</f>
        <v>25480</v>
      </c>
      <c r="F143" s="263">
        <f>SUM(F144:F145)</f>
        <v>0</v>
      </c>
      <c r="G143" s="263"/>
      <c r="H143" s="263">
        <f>SUM(H144:H145)</f>
        <v>5471</v>
      </c>
      <c r="I143" s="260">
        <f>SUM(I144:I145)</f>
        <v>0</v>
      </c>
      <c r="J143" s="260"/>
      <c r="K143" s="260">
        <f>SUM(K144:K145)</f>
        <v>0</v>
      </c>
      <c r="M143" s="17"/>
    </row>
    <row r="144" spans="1:13" ht="22.5" customHeight="1" x14ac:dyDescent="0.2">
      <c r="A144" s="396" t="s">
        <v>36</v>
      </c>
      <c r="B144" s="431"/>
      <c r="C144" s="431"/>
      <c r="D144" s="431"/>
      <c r="E144" s="258">
        <f>SUM(F144:K144,'5.10b'!E144:L144)</f>
        <v>25270</v>
      </c>
      <c r="F144" s="260">
        <v>0</v>
      </c>
      <c r="G144" s="260"/>
      <c r="H144" s="260">
        <v>5471</v>
      </c>
      <c r="I144" s="260">
        <v>0</v>
      </c>
      <c r="J144" s="260"/>
      <c r="K144" s="260">
        <v>0</v>
      </c>
      <c r="M144" s="17"/>
    </row>
    <row r="145" spans="1:13" x14ac:dyDescent="0.2">
      <c r="A145" s="396" t="s">
        <v>94</v>
      </c>
      <c r="B145" s="431"/>
      <c r="C145" s="431"/>
      <c r="D145" s="431"/>
      <c r="E145" s="258">
        <f>SUM(F145:K145,'5.10b'!E145:L145)</f>
        <v>210</v>
      </c>
      <c r="F145" s="260">
        <v>0</v>
      </c>
      <c r="G145" s="260"/>
      <c r="H145" s="260">
        <v>0</v>
      </c>
      <c r="I145" s="260">
        <v>0</v>
      </c>
      <c r="J145" s="260"/>
      <c r="K145" s="260">
        <v>0</v>
      </c>
      <c r="M145" s="17"/>
    </row>
    <row r="146" spans="1:13" ht="22.5" customHeight="1" x14ac:dyDescent="0.2">
      <c r="A146" s="344" t="s">
        <v>453</v>
      </c>
      <c r="B146" s="344"/>
      <c r="C146" s="344"/>
      <c r="D146" s="344"/>
      <c r="E146" s="258">
        <f>SUM(F146:K146,'5.10b'!E146:L146)</f>
        <v>90650</v>
      </c>
      <c r="F146" s="263">
        <f>SUM(F147:F150)</f>
        <v>8734</v>
      </c>
      <c r="G146" s="263"/>
      <c r="H146" s="263">
        <f>SUM(H147:H150)</f>
        <v>25631</v>
      </c>
      <c r="I146" s="260">
        <f>SUM(I147:I150)</f>
        <v>41422</v>
      </c>
      <c r="J146" s="260"/>
      <c r="K146" s="260">
        <f>SUM(K147:K150)</f>
        <v>3936</v>
      </c>
      <c r="M146" s="17"/>
    </row>
    <row r="147" spans="1:13" ht="22.5" customHeight="1" x14ac:dyDescent="0.2">
      <c r="A147" s="396" t="s">
        <v>36</v>
      </c>
      <c r="B147" s="431"/>
      <c r="C147" s="431"/>
      <c r="D147" s="431"/>
      <c r="E147" s="258">
        <f>SUM(F147:K147,'5.10b'!E147:L147)</f>
        <v>45329</v>
      </c>
      <c r="F147" s="260">
        <v>7865</v>
      </c>
      <c r="G147" s="260"/>
      <c r="H147" s="260">
        <v>19643</v>
      </c>
      <c r="I147" s="260">
        <v>11312</v>
      </c>
      <c r="J147" s="260"/>
      <c r="K147" s="260">
        <v>2987</v>
      </c>
      <c r="M147" s="17"/>
    </row>
    <row r="148" spans="1:13" x14ac:dyDescent="0.2">
      <c r="A148" s="428" t="s">
        <v>96</v>
      </c>
      <c r="B148" s="431"/>
      <c r="C148" s="431"/>
      <c r="D148" s="431"/>
      <c r="E148" s="258">
        <f>SUM(F148:K148,'5.10b'!E148:L148)</f>
        <v>32182</v>
      </c>
      <c r="F148" s="260">
        <v>0</v>
      </c>
      <c r="G148" s="260"/>
      <c r="H148" s="260">
        <v>5988</v>
      </c>
      <c r="I148" s="260">
        <v>19917</v>
      </c>
      <c r="J148" s="260"/>
      <c r="K148" s="260">
        <v>0</v>
      </c>
      <c r="M148" s="17"/>
    </row>
    <row r="149" spans="1:13" x14ac:dyDescent="0.2">
      <c r="A149" s="396" t="s">
        <v>95</v>
      </c>
      <c r="B149" s="431"/>
      <c r="C149" s="431"/>
      <c r="D149" s="431"/>
      <c r="E149" s="258">
        <f>SUM(F149:K149,'5.10b'!E149:L149)</f>
        <v>9713</v>
      </c>
      <c r="F149" s="260">
        <v>869</v>
      </c>
      <c r="G149" s="260"/>
      <c r="H149" s="260">
        <v>0</v>
      </c>
      <c r="I149" s="260">
        <v>7785</v>
      </c>
      <c r="J149" s="260"/>
      <c r="K149" s="260">
        <v>12</v>
      </c>
      <c r="M149" s="17"/>
    </row>
    <row r="150" spans="1:13" x14ac:dyDescent="0.2">
      <c r="A150" s="396" t="s">
        <v>94</v>
      </c>
      <c r="B150" s="431"/>
      <c r="C150" s="431"/>
      <c r="D150" s="431"/>
      <c r="E150" s="258">
        <f>SUM(F150:K150,'5.10b'!E150:L150)</f>
        <v>3426</v>
      </c>
      <c r="F150" s="260">
        <v>0</v>
      </c>
      <c r="G150" s="260"/>
      <c r="H150" s="260">
        <v>0</v>
      </c>
      <c r="I150" s="260">
        <v>2408</v>
      </c>
      <c r="J150" s="260"/>
      <c r="K150" s="260">
        <v>937</v>
      </c>
      <c r="M150" s="17"/>
    </row>
    <row r="151" spans="1:13" ht="22.5" customHeight="1" x14ac:dyDescent="0.2">
      <c r="A151" s="344" t="s">
        <v>454</v>
      </c>
      <c r="B151" s="344"/>
      <c r="C151" s="344"/>
      <c r="D151" s="344"/>
      <c r="E151" s="258">
        <f>SUM(F151:K151,'5.10b'!E151:L151)</f>
        <v>14601</v>
      </c>
      <c r="F151" s="260">
        <f>SUM(F152:F154)</f>
        <v>11796</v>
      </c>
      <c r="G151" s="260"/>
      <c r="H151" s="260">
        <f>SUM(H152:H154)</f>
        <v>0</v>
      </c>
      <c r="I151" s="260">
        <f>SUM(I152:I154)</f>
        <v>0</v>
      </c>
      <c r="J151" s="260"/>
      <c r="K151" s="260">
        <f>SUM(K152:K154)</f>
        <v>0</v>
      </c>
      <c r="M151" s="17"/>
    </row>
    <row r="152" spans="1:13" ht="22.5" customHeight="1" x14ac:dyDescent="0.2">
      <c r="A152" s="396" t="s">
        <v>36</v>
      </c>
      <c r="B152" s="431"/>
      <c r="C152" s="431"/>
      <c r="D152" s="431"/>
      <c r="E152" s="258">
        <f>SUM(F152:K152,'5.10b'!E152:L152)</f>
        <v>12524</v>
      </c>
      <c r="F152" s="260">
        <v>9719</v>
      </c>
      <c r="G152" s="260"/>
      <c r="H152" s="260">
        <v>0</v>
      </c>
      <c r="I152" s="260">
        <v>0</v>
      </c>
      <c r="J152" s="260"/>
      <c r="K152" s="260">
        <v>0</v>
      </c>
      <c r="M152" s="17"/>
    </row>
    <row r="153" spans="1:13" x14ac:dyDescent="0.2">
      <c r="A153" s="396" t="s">
        <v>95</v>
      </c>
      <c r="B153" s="431"/>
      <c r="C153" s="431"/>
      <c r="D153" s="431"/>
      <c r="E153" s="258">
        <f>SUM(F153:K153,'5.10b'!E153:L153)</f>
        <v>2077</v>
      </c>
      <c r="F153" s="260">
        <v>2077</v>
      </c>
      <c r="G153" s="260"/>
      <c r="H153" s="260">
        <v>0</v>
      </c>
      <c r="I153" s="260">
        <v>0</v>
      </c>
      <c r="J153" s="260"/>
      <c r="K153" s="260">
        <v>0</v>
      </c>
      <c r="M153" s="17"/>
    </row>
    <row r="154" spans="1:13" x14ac:dyDescent="0.2">
      <c r="A154" s="396" t="s">
        <v>94</v>
      </c>
      <c r="B154" s="431"/>
      <c r="C154" s="431"/>
      <c r="D154" s="431"/>
      <c r="E154" s="258">
        <f>SUM(F154:K154,'5.10b'!E154:L154)</f>
        <v>0</v>
      </c>
      <c r="F154" s="260">
        <v>0</v>
      </c>
      <c r="G154" s="260"/>
      <c r="H154" s="260">
        <v>0</v>
      </c>
      <c r="I154" s="260">
        <v>0</v>
      </c>
      <c r="J154" s="260"/>
      <c r="K154" s="260">
        <v>0</v>
      </c>
      <c r="M154" s="17"/>
    </row>
    <row r="155" spans="1:13" ht="22.5" customHeight="1" x14ac:dyDescent="0.2">
      <c r="A155" s="344" t="s">
        <v>455</v>
      </c>
      <c r="B155" s="344"/>
      <c r="C155" s="344"/>
      <c r="D155" s="344"/>
      <c r="E155" s="258">
        <f>SUM(F155:K155,'5.10b'!E155:L155)</f>
        <v>16476</v>
      </c>
      <c r="F155" s="260">
        <f>SUM(F156:F156)</f>
        <v>0</v>
      </c>
      <c r="G155" s="260"/>
      <c r="H155" s="260">
        <f>SUM(H156:H156)</f>
        <v>0</v>
      </c>
      <c r="I155" s="260">
        <f>SUM(I156:I156)</f>
        <v>0</v>
      </c>
      <c r="J155" s="260"/>
      <c r="K155" s="260">
        <f>SUM(K156:K156)</f>
        <v>0</v>
      </c>
      <c r="M155" s="17"/>
    </row>
    <row r="156" spans="1:13" ht="22.5" customHeight="1" x14ac:dyDescent="0.2">
      <c r="A156" s="396" t="s">
        <v>36</v>
      </c>
      <c r="B156" s="431"/>
      <c r="C156" s="431"/>
      <c r="D156" s="431"/>
      <c r="E156" s="258">
        <f>SUM(F156:K156,'5.10b'!E156:L156)</f>
        <v>16476</v>
      </c>
      <c r="F156" s="260">
        <v>0</v>
      </c>
      <c r="G156" s="260"/>
      <c r="H156" s="260">
        <v>0</v>
      </c>
      <c r="I156" s="260">
        <v>0</v>
      </c>
      <c r="J156" s="260"/>
      <c r="K156" s="260">
        <v>0</v>
      </c>
      <c r="M156" s="17"/>
    </row>
    <row r="157" spans="1:13" ht="22.5" customHeight="1" x14ac:dyDescent="0.2">
      <c r="A157" s="344" t="s">
        <v>456</v>
      </c>
      <c r="B157" s="344"/>
      <c r="C157" s="344"/>
      <c r="D157" s="344"/>
      <c r="E157" s="258">
        <f>SUM(F157:K157,'5.10b'!E157:L157)</f>
        <v>3357</v>
      </c>
      <c r="F157" s="260">
        <f>SUM(F158:F159)</f>
        <v>0</v>
      </c>
      <c r="G157" s="260"/>
      <c r="H157" s="260">
        <f>SUM(H158:H159)</f>
        <v>0</v>
      </c>
      <c r="I157" s="260">
        <f>SUM(I158:I159)</f>
        <v>0</v>
      </c>
      <c r="J157" s="260"/>
      <c r="K157" s="260">
        <f>SUM(K158:K159)</f>
        <v>0</v>
      </c>
      <c r="M157" s="17"/>
    </row>
    <row r="158" spans="1:13" ht="22.5" customHeight="1" x14ac:dyDescent="0.2">
      <c r="A158" s="396" t="s">
        <v>36</v>
      </c>
      <c r="B158" s="431"/>
      <c r="C158" s="431"/>
      <c r="D158" s="431"/>
      <c r="E158" s="258">
        <f>SUM(F158:K158,'5.10b'!E158:L158)</f>
        <v>3250</v>
      </c>
      <c r="F158" s="260">
        <v>0</v>
      </c>
      <c r="G158" s="260"/>
      <c r="H158" s="260">
        <v>0</v>
      </c>
      <c r="I158" s="260">
        <v>0</v>
      </c>
      <c r="J158" s="260"/>
      <c r="K158" s="260">
        <v>0</v>
      </c>
      <c r="M158" s="17"/>
    </row>
    <row r="159" spans="1:13" x14ac:dyDescent="0.2">
      <c r="A159" s="396" t="s">
        <v>94</v>
      </c>
      <c r="B159" s="431"/>
      <c r="C159" s="431"/>
      <c r="D159" s="431"/>
      <c r="E159" s="258">
        <f>SUM(F159:K159,'5.10b'!E159:L159)</f>
        <v>107</v>
      </c>
      <c r="F159" s="260">
        <v>0</v>
      </c>
      <c r="G159" s="260"/>
      <c r="H159" s="260">
        <v>0</v>
      </c>
      <c r="I159" s="260">
        <v>0</v>
      </c>
      <c r="J159" s="260"/>
      <c r="K159" s="260">
        <v>0</v>
      </c>
      <c r="M159" s="17"/>
    </row>
    <row r="160" spans="1:13" ht="22.5" customHeight="1" x14ac:dyDescent="0.2">
      <c r="A160" s="344" t="s">
        <v>457</v>
      </c>
      <c r="B160" s="344"/>
      <c r="C160" s="344"/>
      <c r="D160" s="344"/>
      <c r="E160" s="258">
        <f>SUM(F160:K160,'5.10b'!E160:L160)</f>
        <v>13933</v>
      </c>
      <c r="F160" s="260">
        <f>SUM(F161:F162)</f>
        <v>0</v>
      </c>
      <c r="G160" s="260"/>
      <c r="H160" s="260">
        <f>SUM(H161:H162)</f>
        <v>0</v>
      </c>
      <c r="I160" s="260">
        <f>SUM(I161:I162)</f>
        <v>0</v>
      </c>
      <c r="J160" s="260"/>
      <c r="K160" s="260">
        <f>SUM(K161:K162)</f>
        <v>0</v>
      </c>
    </row>
    <row r="161" spans="1:13" ht="22.5" customHeight="1" x14ac:dyDescent="0.2">
      <c r="A161" s="396" t="s">
        <v>36</v>
      </c>
      <c r="B161" s="431"/>
      <c r="C161" s="431"/>
      <c r="D161" s="431"/>
      <c r="E161" s="258">
        <f>SUM(F161:K161,'5.10b'!E161:L161)</f>
        <v>13670</v>
      </c>
      <c r="F161" s="260">
        <v>0</v>
      </c>
      <c r="G161" s="260"/>
      <c r="H161" s="260">
        <v>0</v>
      </c>
      <c r="I161" s="260">
        <v>0</v>
      </c>
      <c r="J161" s="260"/>
      <c r="K161" s="260">
        <v>0</v>
      </c>
    </row>
    <row r="162" spans="1:13" x14ac:dyDescent="0.2">
      <c r="A162" s="396" t="s">
        <v>94</v>
      </c>
      <c r="B162" s="431"/>
      <c r="C162" s="431"/>
      <c r="D162" s="431"/>
      <c r="E162" s="258">
        <f>SUM(F162:K162,'5.10b'!E162:L162)</f>
        <v>263</v>
      </c>
      <c r="F162" s="260">
        <v>0</v>
      </c>
      <c r="G162" s="260"/>
      <c r="H162" s="260">
        <v>0</v>
      </c>
      <c r="I162" s="260">
        <v>0</v>
      </c>
      <c r="J162" s="260"/>
      <c r="K162" s="260">
        <v>0</v>
      </c>
      <c r="M162" s="17"/>
    </row>
    <row r="163" spans="1:13" ht="22.5" customHeight="1" x14ac:dyDescent="0.2">
      <c r="A163" s="344" t="s">
        <v>458</v>
      </c>
      <c r="B163" s="344"/>
      <c r="C163" s="344"/>
      <c r="D163" s="344"/>
      <c r="E163" s="258">
        <f>SUM(F163:K163,'5.10b'!E163:L163)</f>
        <v>119898</v>
      </c>
      <c r="F163" s="263">
        <f>SUM(F164:F167)</f>
        <v>0</v>
      </c>
      <c r="G163" s="263"/>
      <c r="H163" s="263">
        <f>SUM(H164:H167)</f>
        <v>5512</v>
      </c>
      <c r="I163" s="260">
        <f>SUM(I164:I167)</f>
        <v>0</v>
      </c>
      <c r="J163" s="260"/>
      <c r="K163" s="260">
        <f>SUM(K164:K167)</f>
        <v>0</v>
      </c>
      <c r="M163" s="17"/>
    </row>
    <row r="164" spans="1:13" ht="22.5" customHeight="1" x14ac:dyDescent="0.2">
      <c r="A164" s="396" t="s">
        <v>36</v>
      </c>
      <c r="B164" s="431"/>
      <c r="C164" s="431"/>
      <c r="D164" s="431"/>
      <c r="E164" s="258">
        <f>SUM(F164:K164,'5.10b'!E164:L164)</f>
        <v>91502</v>
      </c>
      <c r="F164" s="260">
        <v>0</v>
      </c>
      <c r="G164" s="260"/>
      <c r="H164" s="260">
        <v>5512</v>
      </c>
      <c r="I164" s="260">
        <v>0</v>
      </c>
      <c r="J164" s="260"/>
      <c r="K164" s="260">
        <v>0</v>
      </c>
      <c r="M164" s="17"/>
    </row>
    <row r="165" spans="1:13" x14ac:dyDescent="0.2">
      <c r="A165" s="428" t="s">
        <v>96</v>
      </c>
      <c r="B165" s="431"/>
      <c r="C165" s="431"/>
      <c r="D165" s="431"/>
      <c r="E165" s="258">
        <f>SUM(F165:K165,'5.10b'!E165:L165)</f>
        <v>6173</v>
      </c>
      <c r="F165" s="260">
        <v>0</v>
      </c>
      <c r="G165" s="260"/>
      <c r="H165" s="260">
        <v>0</v>
      </c>
      <c r="I165" s="260">
        <v>0</v>
      </c>
      <c r="J165" s="260"/>
      <c r="K165" s="260">
        <v>0</v>
      </c>
      <c r="M165" s="17"/>
    </row>
    <row r="166" spans="1:13" x14ac:dyDescent="0.2">
      <c r="A166" s="396" t="s">
        <v>95</v>
      </c>
      <c r="B166" s="431"/>
      <c r="C166" s="431"/>
      <c r="D166" s="431"/>
      <c r="E166" s="258">
        <f>SUM(F166:K166,'5.10b'!E166:L166)</f>
        <v>16843</v>
      </c>
      <c r="F166" s="260">
        <v>0</v>
      </c>
      <c r="G166" s="260"/>
      <c r="H166" s="260">
        <v>0</v>
      </c>
      <c r="I166" s="260">
        <v>0</v>
      </c>
      <c r="J166" s="260"/>
      <c r="K166" s="260">
        <v>0</v>
      </c>
      <c r="M166" s="17"/>
    </row>
    <row r="167" spans="1:13" x14ac:dyDescent="0.2">
      <c r="A167" s="396" t="s">
        <v>94</v>
      </c>
      <c r="B167" s="431"/>
      <c r="C167" s="431"/>
      <c r="D167" s="431"/>
      <c r="E167" s="258">
        <f>SUM(F167:K167,'5.10b'!E167:L167)</f>
        <v>5380</v>
      </c>
      <c r="F167" s="260">
        <v>0</v>
      </c>
      <c r="G167" s="260"/>
      <c r="H167" s="260">
        <v>0</v>
      </c>
      <c r="I167" s="260">
        <v>0</v>
      </c>
      <c r="J167" s="260"/>
      <c r="K167" s="260">
        <v>0</v>
      </c>
      <c r="M167" s="17"/>
    </row>
    <row r="168" spans="1:13" ht="22.5" customHeight="1" x14ac:dyDescent="0.2">
      <c r="A168" s="344" t="s">
        <v>459</v>
      </c>
      <c r="B168" s="344"/>
      <c r="C168" s="344"/>
      <c r="D168" s="344"/>
      <c r="E168" s="258">
        <f>SUM(F168:K168,'5.10b'!E168:L168)</f>
        <v>22753</v>
      </c>
      <c r="F168" s="260">
        <f>SUM(F169:F169)</f>
        <v>0</v>
      </c>
      <c r="G168" s="260"/>
      <c r="H168" s="260">
        <f>SUM(H169:H169)</f>
        <v>0</v>
      </c>
      <c r="I168" s="260">
        <f>SUM(I169:I169)</f>
        <v>0</v>
      </c>
      <c r="J168" s="260"/>
      <c r="K168" s="260">
        <f>SUM(K169:K169)</f>
        <v>0</v>
      </c>
      <c r="M168" s="17"/>
    </row>
    <row r="169" spans="1:13" ht="22.5" customHeight="1" x14ac:dyDescent="0.2">
      <c r="A169" s="396" t="s">
        <v>36</v>
      </c>
      <c r="B169" s="431"/>
      <c r="C169" s="431"/>
      <c r="D169" s="431"/>
      <c r="E169" s="258">
        <f>SUM(F169:K169,'5.10b'!E169:L169)</f>
        <v>22753</v>
      </c>
      <c r="F169" s="260">
        <v>0</v>
      </c>
      <c r="G169" s="260"/>
      <c r="H169" s="260">
        <v>0</v>
      </c>
      <c r="I169" s="260">
        <v>0</v>
      </c>
      <c r="J169" s="260"/>
      <c r="K169" s="260">
        <v>0</v>
      </c>
      <c r="M169" s="17"/>
    </row>
    <row r="170" spans="1:13" ht="22.5" customHeight="1" x14ac:dyDescent="0.2">
      <c r="A170" s="344" t="s">
        <v>460</v>
      </c>
      <c r="B170" s="344"/>
      <c r="C170" s="344"/>
      <c r="D170" s="344"/>
      <c r="E170" s="258">
        <f>SUM(F170:K170,'5.10b'!E170:L170)</f>
        <v>1977</v>
      </c>
      <c r="F170" s="260">
        <f>SUM(F171:F172)</f>
        <v>0</v>
      </c>
      <c r="G170" s="260"/>
      <c r="H170" s="260">
        <f>SUM(H171:H172)</f>
        <v>0</v>
      </c>
      <c r="I170" s="260">
        <f>SUM(I171:I172)</f>
        <v>0</v>
      </c>
      <c r="J170" s="260"/>
      <c r="K170" s="260">
        <f>SUM(K171:K172)</f>
        <v>0</v>
      </c>
      <c r="M170" s="17"/>
    </row>
    <row r="171" spans="1:13" ht="22.5" customHeight="1" x14ac:dyDescent="0.2">
      <c r="A171" s="396" t="s">
        <v>36</v>
      </c>
      <c r="B171" s="431"/>
      <c r="C171" s="431"/>
      <c r="D171" s="431"/>
      <c r="E171" s="258">
        <f>SUM(F171:K171,'5.10b'!E171:L171)</f>
        <v>1977</v>
      </c>
      <c r="F171" s="260">
        <v>0</v>
      </c>
      <c r="G171" s="260"/>
      <c r="H171" s="260">
        <v>0</v>
      </c>
      <c r="I171" s="260">
        <v>0</v>
      </c>
      <c r="J171" s="260"/>
      <c r="K171" s="260">
        <v>0</v>
      </c>
      <c r="M171" s="17"/>
    </row>
    <row r="172" spans="1:13" x14ac:dyDescent="0.2">
      <c r="A172" s="396" t="s">
        <v>94</v>
      </c>
      <c r="B172" s="431"/>
      <c r="C172" s="431"/>
      <c r="D172" s="431"/>
      <c r="E172" s="258">
        <f>SUM(F172:K172,'5.10b'!E172:L172)</f>
        <v>0</v>
      </c>
      <c r="F172" s="260">
        <v>0</v>
      </c>
      <c r="G172" s="260"/>
      <c r="H172" s="260">
        <v>0</v>
      </c>
      <c r="I172" s="260">
        <v>0</v>
      </c>
      <c r="J172" s="260"/>
      <c r="K172" s="260">
        <v>0</v>
      </c>
      <c r="M172" s="17"/>
    </row>
    <row r="173" spans="1:13" ht="22.5" customHeight="1" x14ac:dyDescent="0.2">
      <c r="A173" s="344" t="s">
        <v>461</v>
      </c>
      <c r="B173" s="344"/>
      <c r="C173" s="344"/>
      <c r="D173" s="344"/>
      <c r="E173" s="258">
        <f>SUM(F173:K173,'5.10b'!E173:L173)</f>
        <v>15998</v>
      </c>
      <c r="F173" s="260">
        <f>SUM(F174:F175)</f>
        <v>0</v>
      </c>
      <c r="G173" s="260"/>
      <c r="H173" s="260">
        <f>SUM(H174:H175)</f>
        <v>0</v>
      </c>
      <c r="I173" s="260">
        <f>SUM(I174:I175)</f>
        <v>0</v>
      </c>
      <c r="J173" s="260"/>
      <c r="K173" s="260">
        <f>SUM(K174:K175)</f>
        <v>0</v>
      </c>
      <c r="M173" s="17"/>
    </row>
    <row r="174" spans="1:13" ht="22.5" customHeight="1" x14ac:dyDescent="0.2">
      <c r="A174" s="396" t="s">
        <v>36</v>
      </c>
      <c r="B174" s="431"/>
      <c r="C174" s="431"/>
      <c r="D174" s="431"/>
      <c r="E174" s="258">
        <f>SUM(F174:K174,'5.10b'!E174:L174)</f>
        <v>15917</v>
      </c>
      <c r="F174" s="260">
        <v>0</v>
      </c>
      <c r="G174" s="260"/>
      <c r="H174" s="260">
        <v>0</v>
      </c>
      <c r="I174" s="260">
        <v>0</v>
      </c>
      <c r="J174" s="260"/>
      <c r="K174" s="260">
        <v>0</v>
      </c>
      <c r="M174" s="17"/>
    </row>
    <row r="175" spans="1:13" x14ac:dyDescent="0.2">
      <c r="A175" s="396" t="s">
        <v>94</v>
      </c>
      <c r="B175" s="431"/>
      <c r="C175" s="431"/>
      <c r="D175" s="431"/>
      <c r="E175" s="258">
        <f>SUM(F175:K175,'5.10b'!E175:L175)</f>
        <v>81</v>
      </c>
      <c r="F175" s="260">
        <v>0</v>
      </c>
      <c r="G175" s="260"/>
      <c r="H175" s="260">
        <v>0</v>
      </c>
      <c r="I175" s="260">
        <v>0</v>
      </c>
      <c r="J175" s="260"/>
      <c r="K175" s="260">
        <v>0</v>
      </c>
      <c r="M175" s="17"/>
    </row>
    <row r="176" spans="1:13" ht="22.5" customHeight="1" x14ac:dyDescent="0.2">
      <c r="A176" s="344" t="s">
        <v>462</v>
      </c>
      <c r="B176" s="344"/>
      <c r="C176" s="344"/>
      <c r="D176" s="344"/>
      <c r="E176" s="258">
        <f>SUM(F176:K176,'5.10b'!E176:L176)</f>
        <v>13416</v>
      </c>
      <c r="F176" s="260">
        <f>SUM(F177:F178)</f>
        <v>0</v>
      </c>
      <c r="G176" s="260"/>
      <c r="H176" s="260">
        <f>SUM(H177:H178)</f>
        <v>0</v>
      </c>
      <c r="I176" s="260">
        <f>SUM(I177:I178)</f>
        <v>0</v>
      </c>
      <c r="J176" s="260"/>
      <c r="K176" s="260">
        <f>SUM(K177:K178)</f>
        <v>0</v>
      </c>
      <c r="M176" s="17"/>
    </row>
    <row r="177" spans="1:13" ht="22.5" customHeight="1" x14ac:dyDescent="0.2">
      <c r="A177" s="396" t="s">
        <v>36</v>
      </c>
      <c r="B177" s="431"/>
      <c r="C177" s="431"/>
      <c r="D177" s="431"/>
      <c r="E177" s="258">
        <f>SUM(F177:K177,'5.10b'!E177:L177)</f>
        <v>13416</v>
      </c>
      <c r="F177" s="260">
        <v>0</v>
      </c>
      <c r="G177" s="260"/>
      <c r="H177" s="260">
        <v>0</v>
      </c>
      <c r="I177" s="260">
        <v>0</v>
      </c>
      <c r="J177" s="260"/>
      <c r="K177" s="260">
        <v>0</v>
      </c>
      <c r="M177" s="17"/>
    </row>
    <row r="178" spans="1:13" x14ac:dyDescent="0.2">
      <c r="A178" s="396" t="s">
        <v>94</v>
      </c>
      <c r="B178" s="431"/>
      <c r="C178" s="431"/>
      <c r="D178" s="431"/>
      <c r="E178" s="258">
        <f>SUM(F178:K178,'5.10b'!E178:L178)</f>
        <v>0</v>
      </c>
      <c r="F178" s="260">
        <v>0</v>
      </c>
      <c r="G178" s="260"/>
      <c r="H178" s="260">
        <v>0</v>
      </c>
      <c r="I178" s="260">
        <v>0</v>
      </c>
      <c r="J178" s="260"/>
      <c r="K178" s="260">
        <v>0</v>
      </c>
      <c r="M178" s="17"/>
    </row>
    <row r="179" spans="1:13" ht="22.5" customHeight="1" x14ac:dyDescent="0.2">
      <c r="A179" s="344" t="s">
        <v>638</v>
      </c>
      <c r="B179" s="344"/>
      <c r="C179" s="344"/>
      <c r="D179" s="344"/>
      <c r="E179" s="258">
        <f>SUM(F179:K179,'5.10b'!E179:L179)</f>
        <v>3565</v>
      </c>
      <c r="F179" s="260">
        <f>SUM(F180:F182)</f>
        <v>0</v>
      </c>
      <c r="G179" s="260"/>
      <c r="H179" s="260">
        <f>SUM(H180:H182)</f>
        <v>0</v>
      </c>
      <c r="I179" s="260">
        <f>SUM(I180:I182)</f>
        <v>0</v>
      </c>
      <c r="J179" s="260"/>
      <c r="K179" s="260">
        <f>SUM(K180:K182)</f>
        <v>0</v>
      </c>
      <c r="M179" s="17"/>
    </row>
    <row r="180" spans="1:13" ht="22.5" customHeight="1" x14ac:dyDescent="0.2">
      <c r="A180" s="396" t="s">
        <v>36</v>
      </c>
      <c r="B180" s="431"/>
      <c r="C180" s="431"/>
      <c r="D180" s="431"/>
      <c r="E180" s="258">
        <f>SUM(F180:K180,'5.10b'!E180:L180)</f>
        <v>3565</v>
      </c>
      <c r="F180" s="260">
        <v>0</v>
      </c>
      <c r="G180" s="260"/>
      <c r="H180" s="260">
        <v>0</v>
      </c>
      <c r="I180" s="260">
        <v>0</v>
      </c>
      <c r="J180" s="260"/>
      <c r="K180" s="260">
        <v>0</v>
      </c>
      <c r="M180" s="17"/>
    </row>
    <row r="181" spans="1:13" x14ac:dyDescent="0.2">
      <c r="A181" s="434" t="s">
        <v>96</v>
      </c>
      <c r="B181" s="435"/>
      <c r="C181" s="435"/>
      <c r="D181" s="435"/>
      <c r="E181" s="258">
        <f>SUM(F181:K181,'5.10b'!E181:L181)</f>
        <v>0</v>
      </c>
      <c r="F181" s="260">
        <v>0</v>
      </c>
      <c r="G181" s="260"/>
      <c r="H181" s="260">
        <v>0</v>
      </c>
      <c r="I181" s="260">
        <v>0</v>
      </c>
      <c r="J181" s="260"/>
      <c r="K181" s="260">
        <v>0</v>
      </c>
      <c r="M181" s="17"/>
    </row>
    <row r="182" spans="1:13" x14ac:dyDescent="0.2">
      <c r="A182" s="434" t="s">
        <v>94</v>
      </c>
      <c r="B182" s="433"/>
      <c r="C182" s="433"/>
      <c r="D182" s="433"/>
      <c r="E182" s="258">
        <f>SUM(F182:K182,'5.10b'!E182:L182)</f>
        <v>0</v>
      </c>
      <c r="F182" s="260">
        <v>0</v>
      </c>
      <c r="G182" s="260"/>
      <c r="H182" s="260">
        <v>0</v>
      </c>
      <c r="I182" s="260">
        <v>0</v>
      </c>
      <c r="J182" s="260"/>
      <c r="K182" s="260">
        <v>0</v>
      </c>
      <c r="M182" s="17"/>
    </row>
    <row r="183" spans="1:13" ht="22.5" customHeight="1" x14ac:dyDescent="0.2">
      <c r="A183" s="344" t="s">
        <v>464</v>
      </c>
      <c r="B183" s="344"/>
      <c r="C183" s="344"/>
      <c r="D183" s="344"/>
      <c r="E183" s="258">
        <f>SUM(F183:K183,'5.10b'!E183:L183)</f>
        <v>4388</v>
      </c>
      <c r="F183" s="260">
        <f>SUM(F184:F185)</f>
        <v>0</v>
      </c>
      <c r="G183" s="260"/>
      <c r="H183" s="260">
        <f>SUM(H184:H185)</f>
        <v>0</v>
      </c>
      <c r="I183" s="260">
        <f>SUM(I184:I185)</f>
        <v>0</v>
      </c>
      <c r="J183" s="260"/>
      <c r="K183" s="260">
        <f>SUM(K184:K185)</f>
        <v>0</v>
      </c>
      <c r="M183" s="17"/>
    </row>
    <row r="184" spans="1:13" ht="22.5" customHeight="1" x14ac:dyDescent="0.2">
      <c r="A184" s="396" t="s">
        <v>36</v>
      </c>
      <c r="B184" s="431"/>
      <c r="C184" s="431"/>
      <c r="D184" s="431"/>
      <c r="E184" s="258">
        <f>SUM(F184:K184,'5.10b'!E184:L184)</f>
        <v>4330</v>
      </c>
      <c r="F184" s="260">
        <v>0</v>
      </c>
      <c r="G184" s="260"/>
      <c r="H184" s="260">
        <v>0</v>
      </c>
      <c r="I184" s="260">
        <v>0</v>
      </c>
      <c r="J184" s="260"/>
      <c r="K184" s="260">
        <v>0</v>
      </c>
      <c r="M184" s="17"/>
    </row>
    <row r="185" spans="1:13" x14ac:dyDescent="0.2">
      <c r="A185" s="396" t="s">
        <v>94</v>
      </c>
      <c r="B185" s="431"/>
      <c r="C185" s="431"/>
      <c r="D185" s="431"/>
      <c r="E185" s="258">
        <f>SUM(F185:K185,'5.10b'!E185:L185)</f>
        <v>58</v>
      </c>
      <c r="F185" s="260">
        <v>0</v>
      </c>
      <c r="G185" s="260"/>
      <c r="H185" s="260">
        <v>0</v>
      </c>
      <c r="I185" s="260">
        <v>0</v>
      </c>
      <c r="J185" s="260"/>
      <c r="K185" s="260">
        <v>0</v>
      </c>
      <c r="M185" s="17"/>
    </row>
    <row r="186" spans="1:13" ht="22.5" customHeight="1" x14ac:dyDescent="0.2">
      <c r="A186" s="344" t="s">
        <v>465</v>
      </c>
      <c r="B186" s="344"/>
      <c r="C186" s="344"/>
      <c r="D186" s="344"/>
      <c r="E186" s="258">
        <f>SUM(F186:K186,'5.10b'!E186:L186)</f>
        <v>5459</v>
      </c>
      <c r="F186" s="261" t="s">
        <v>690</v>
      </c>
      <c r="G186" s="261"/>
      <c r="H186" s="260">
        <f>SUM(H187:H188)</f>
        <v>0</v>
      </c>
      <c r="I186" s="260">
        <f>SUM(I187:I188)</f>
        <v>0</v>
      </c>
      <c r="J186" s="260"/>
      <c r="K186" s="260">
        <f>SUM(K187:K188)</f>
        <v>0</v>
      </c>
      <c r="M186" s="17"/>
    </row>
    <row r="187" spans="1:13" ht="22.5" customHeight="1" x14ac:dyDescent="0.2">
      <c r="A187" s="396" t="s">
        <v>36</v>
      </c>
      <c r="B187" s="431"/>
      <c r="C187" s="431"/>
      <c r="D187" s="431"/>
      <c r="E187" s="258">
        <f>SUM(F187:K187,'5.10b'!E187:L187)</f>
        <v>4439</v>
      </c>
      <c r="F187" s="261" t="s">
        <v>690</v>
      </c>
      <c r="G187" s="261"/>
      <c r="H187" s="260">
        <v>0</v>
      </c>
      <c r="I187" s="260">
        <v>0</v>
      </c>
      <c r="J187" s="260"/>
      <c r="K187" s="260">
        <v>0</v>
      </c>
      <c r="M187" s="17"/>
    </row>
    <row r="188" spans="1:13" x14ac:dyDescent="0.2">
      <c r="A188" s="396" t="s">
        <v>94</v>
      </c>
      <c r="B188" s="431"/>
      <c r="C188" s="431"/>
      <c r="D188" s="431"/>
      <c r="E188" s="258">
        <f>SUM(F188:K188,'5.10b'!E188:L188)</f>
        <v>1020</v>
      </c>
      <c r="F188" s="261" t="s">
        <v>690</v>
      </c>
      <c r="G188" s="261"/>
      <c r="H188" s="260">
        <v>0</v>
      </c>
      <c r="I188" s="260">
        <v>0</v>
      </c>
      <c r="J188" s="260"/>
      <c r="K188" s="260">
        <v>0</v>
      </c>
      <c r="M188" s="17"/>
    </row>
    <row r="189" spans="1:13" ht="22.5" customHeight="1" x14ac:dyDescent="0.2">
      <c r="A189" s="344" t="s">
        <v>466</v>
      </c>
      <c r="B189" s="344"/>
      <c r="C189" s="344"/>
      <c r="D189" s="344"/>
      <c r="E189" s="258">
        <f>SUM(F189:K189,'5.10b'!E189:L189)</f>
        <v>12734</v>
      </c>
      <c r="F189" s="260">
        <f>SUM(F190:F191)</f>
        <v>0</v>
      </c>
      <c r="G189" s="260"/>
      <c r="H189" s="260">
        <f>SUM(H190:H191)</f>
        <v>0</v>
      </c>
      <c r="I189" s="260">
        <f>SUM(I190:I191)</f>
        <v>0</v>
      </c>
      <c r="J189" s="260"/>
      <c r="K189" s="260">
        <f>SUM(K190:K191)</f>
        <v>0</v>
      </c>
      <c r="M189" s="17"/>
    </row>
    <row r="190" spans="1:13" ht="22.5" customHeight="1" x14ac:dyDescent="0.2">
      <c r="A190" s="396" t="s">
        <v>36</v>
      </c>
      <c r="B190" s="431"/>
      <c r="C190" s="431"/>
      <c r="D190" s="431"/>
      <c r="E190" s="258">
        <f>SUM(F190:K190,'5.10b'!E190:L190)</f>
        <v>12575</v>
      </c>
      <c r="F190" s="260">
        <v>0</v>
      </c>
      <c r="G190" s="260"/>
      <c r="H190" s="260">
        <v>0</v>
      </c>
      <c r="I190" s="260">
        <v>0</v>
      </c>
      <c r="J190" s="260"/>
      <c r="K190" s="260">
        <v>0</v>
      </c>
      <c r="M190" s="17"/>
    </row>
    <row r="191" spans="1:13" x14ac:dyDescent="0.2">
      <c r="A191" s="396" t="s">
        <v>94</v>
      </c>
      <c r="B191" s="431"/>
      <c r="C191" s="431"/>
      <c r="D191" s="431"/>
      <c r="E191" s="258">
        <f>SUM(F191:K191,'5.10b'!E191:L191)</f>
        <v>159</v>
      </c>
      <c r="F191" s="260">
        <v>0</v>
      </c>
      <c r="G191" s="260"/>
      <c r="H191" s="260">
        <v>0</v>
      </c>
      <c r="I191" s="260">
        <v>0</v>
      </c>
      <c r="J191" s="260"/>
      <c r="K191" s="260">
        <v>0</v>
      </c>
      <c r="M191" s="17"/>
    </row>
    <row r="192" spans="1:13" ht="22.5" customHeight="1" x14ac:dyDescent="0.2">
      <c r="A192" s="344" t="s">
        <v>467</v>
      </c>
      <c r="B192" s="344"/>
      <c r="C192" s="344"/>
      <c r="D192" s="344"/>
      <c r="E192" s="258">
        <f>SUM(F192:K192,'5.10b'!E192:L192)</f>
        <v>178262</v>
      </c>
      <c r="F192" s="263">
        <f>SUM(F193:F196)</f>
        <v>135478</v>
      </c>
      <c r="G192" s="263"/>
      <c r="H192" s="263">
        <f>SUM(H193:H196)</f>
        <v>9848</v>
      </c>
      <c r="I192" s="260">
        <f>SUM(I193:I196)</f>
        <v>0</v>
      </c>
      <c r="J192" s="260"/>
      <c r="K192" s="260">
        <f>SUM(K193:K196)</f>
        <v>0</v>
      </c>
      <c r="M192" s="17"/>
    </row>
    <row r="193" spans="1:13" ht="22.5" customHeight="1" x14ac:dyDescent="0.2">
      <c r="A193" s="396" t="s">
        <v>36</v>
      </c>
      <c r="B193" s="431"/>
      <c r="C193" s="431"/>
      <c r="D193" s="431"/>
      <c r="E193" s="258">
        <f>SUM(F193:K193,'5.10b'!E193:L193)</f>
        <v>135975</v>
      </c>
      <c r="F193" s="260">
        <v>102951</v>
      </c>
      <c r="G193" s="260"/>
      <c r="H193" s="260">
        <v>9848</v>
      </c>
      <c r="I193" s="260">
        <v>0</v>
      </c>
      <c r="J193" s="260"/>
      <c r="K193" s="260">
        <v>0</v>
      </c>
      <c r="M193" s="17"/>
    </row>
    <row r="194" spans="1:13" x14ac:dyDescent="0.2">
      <c r="A194" s="428" t="s">
        <v>96</v>
      </c>
      <c r="B194" s="431"/>
      <c r="C194" s="431"/>
      <c r="D194" s="431"/>
      <c r="E194" s="258">
        <f>SUM(F194:K194,'5.10b'!E194:L194)</f>
        <v>6910</v>
      </c>
      <c r="F194" s="260">
        <v>0</v>
      </c>
      <c r="G194" s="260"/>
      <c r="H194" s="260">
        <v>0</v>
      </c>
      <c r="I194" s="260">
        <v>0</v>
      </c>
      <c r="J194" s="260"/>
      <c r="K194" s="260">
        <v>0</v>
      </c>
      <c r="M194" s="17"/>
    </row>
    <row r="195" spans="1:13" x14ac:dyDescent="0.2">
      <c r="A195" s="396" t="s">
        <v>95</v>
      </c>
      <c r="B195" s="431"/>
      <c r="C195" s="431"/>
      <c r="D195" s="431"/>
      <c r="E195" s="258">
        <f>SUM(F195:K195,'5.10b'!E195:L195)</f>
        <v>25286</v>
      </c>
      <c r="F195" s="260">
        <v>23395</v>
      </c>
      <c r="G195" s="260"/>
      <c r="H195" s="260">
        <v>0</v>
      </c>
      <c r="I195" s="260">
        <v>0</v>
      </c>
      <c r="J195" s="260"/>
      <c r="K195" s="260">
        <v>0</v>
      </c>
    </row>
    <row r="196" spans="1:13" x14ac:dyDescent="0.2">
      <c r="A196" s="396" t="s">
        <v>94</v>
      </c>
      <c r="B196" s="431"/>
      <c r="C196" s="431"/>
      <c r="D196" s="431"/>
      <c r="E196" s="258">
        <f>SUM(F196:K196,'5.10b'!E196:L196)</f>
        <v>10091</v>
      </c>
      <c r="F196" s="260">
        <v>9132</v>
      </c>
      <c r="G196" s="260"/>
      <c r="H196" s="260">
        <v>0</v>
      </c>
      <c r="I196" s="260">
        <v>0</v>
      </c>
      <c r="J196" s="260"/>
      <c r="K196" s="260">
        <v>0</v>
      </c>
      <c r="M196" s="17"/>
    </row>
    <row r="197" spans="1:13" ht="22.5" customHeight="1" x14ac:dyDescent="0.2">
      <c r="A197" s="344" t="s">
        <v>468</v>
      </c>
      <c r="B197" s="344"/>
      <c r="C197" s="344"/>
      <c r="D197" s="344"/>
      <c r="E197" s="258">
        <f>SUM(F197:K197,'5.10b'!E197:L197)</f>
        <v>877598</v>
      </c>
      <c r="F197" s="263">
        <f>SUM(F198:F201)</f>
        <v>538548</v>
      </c>
      <c r="G197" s="263"/>
      <c r="H197" s="263">
        <f>SUM(H198:H201)</f>
        <v>53150</v>
      </c>
      <c r="I197" s="260">
        <f>SUM(I198:I201)</f>
        <v>153415</v>
      </c>
      <c r="J197" s="260"/>
      <c r="K197" s="260">
        <f>SUM(K198:K201)</f>
        <v>0</v>
      </c>
      <c r="M197" s="17"/>
    </row>
    <row r="198" spans="1:13" ht="22.5" customHeight="1" x14ac:dyDescent="0.2">
      <c r="A198" s="396" t="s">
        <v>36</v>
      </c>
      <c r="B198" s="431"/>
      <c r="C198" s="431"/>
      <c r="D198" s="431"/>
      <c r="E198" s="258">
        <f>SUM(F198:K198,'5.10b'!E198:L198)</f>
        <v>468645</v>
      </c>
      <c r="F198" s="260">
        <v>290922</v>
      </c>
      <c r="G198" s="260"/>
      <c r="H198" s="260">
        <v>26304</v>
      </c>
      <c r="I198" s="260">
        <v>77753</v>
      </c>
      <c r="J198" s="260"/>
      <c r="K198" s="260">
        <v>0</v>
      </c>
      <c r="M198" s="17"/>
    </row>
    <row r="199" spans="1:13" x14ac:dyDescent="0.2">
      <c r="A199" s="428" t="s">
        <v>96</v>
      </c>
      <c r="B199" s="431"/>
      <c r="C199" s="431"/>
      <c r="D199" s="431"/>
      <c r="E199" s="258">
        <f>SUM(F199:K199,'5.10b'!E199:L199)</f>
        <v>185881</v>
      </c>
      <c r="F199" s="260">
        <v>80071</v>
      </c>
      <c r="G199" s="260"/>
      <c r="H199" s="260">
        <v>20398</v>
      </c>
      <c r="I199" s="260">
        <v>40427</v>
      </c>
      <c r="J199" s="260"/>
      <c r="K199" s="260">
        <v>0</v>
      </c>
      <c r="M199" s="17"/>
    </row>
    <row r="200" spans="1:13" x14ac:dyDescent="0.2">
      <c r="A200" s="396" t="s">
        <v>95</v>
      </c>
      <c r="B200" s="431"/>
      <c r="C200" s="431"/>
      <c r="D200" s="431"/>
      <c r="E200" s="258">
        <f>SUM(F200:K200,'5.10b'!E200:L200)</f>
        <v>183272</v>
      </c>
      <c r="F200" s="260">
        <v>143643</v>
      </c>
      <c r="G200" s="260"/>
      <c r="H200" s="260">
        <v>1073</v>
      </c>
      <c r="I200" s="260">
        <v>28253</v>
      </c>
      <c r="J200" s="260"/>
      <c r="K200" s="260">
        <v>0</v>
      </c>
      <c r="M200" s="17"/>
    </row>
    <row r="201" spans="1:13" x14ac:dyDescent="0.2">
      <c r="A201" s="396" t="s">
        <v>94</v>
      </c>
      <c r="B201" s="431"/>
      <c r="C201" s="431"/>
      <c r="D201" s="431"/>
      <c r="E201" s="258">
        <f>SUM(F201:K201,'5.10b'!E201:L201)</f>
        <v>39800</v>
      </c>
      <c r="F201" s="260">
        <v>23912</v>
      </c>
      <c r="G201" s="260"/>
      <c r="H201" s="260">
        <v>5375</v>
      </c>
      <c r="I201" s="260">
        <v>6982</v>
      </c>
      <c r="J201" s="260"/>
      <c r="K201" s="260">
        <v>0</v>
      </c>
      <c r="M201" s="17"/>
    </row>
    <row r="202" spans="1:13" ht="22.5" customHeight="1" x14ac:dyDescent="0.2">
      <c r="A202" s="344" t="s">
        <v>469</v>
      </c>
      <c r="B202" s="344"/>
      <c r="C202" s="344"/>
      <c r="D202" s="344"/>
      <c r="E202" s="258">
        <f>SUM(F202:K202,'5.10b'!E202:L202)</f>
        <v>16109</v>
      </c>
      <c r="F202" s="260">
        <f>SUM(F203:F205)</f>
        <v>0</v>
      </c>
      <c r="G202" s="260"/>
      <c r="H202" s="260">
        <f>SUM(H203:H205)</f>
        <v>0</v>
      </c>
      <c r="I202" s="260">
        <f>SUM(I203:I205)</f>
        <v>0</v>
      </c>
      <c r="J202" s="260"/>
      <c r="K202" s="260">
        <f>SUM(K203:K205)</f>
        <v>2654</v>
      </c>
      <c r="M202" s="17"/>
    </row>
    <row r="203" spans="1:13" ht="22.5" customHeight="1" x14ac:dyDescent="0.2">
      <c r="A203" s="396" t="s">
        <v>36</v>
      </c>
      <c r="B203" s="396"/>
      <c r="C203" s="396"/>
      <c r="D203" s="396"/>
      <c r="E203" s="258">
        <f>SUM(F203:K203,'5.10b'!E203:L203)</f>
        <v>15044</v>
      </c>
      <c r="F203" s="261" t="s">
        <v>690</v>
      </c>
      <c r="G203" s="277" t="s">
        <v>28</v>
      </c>
      <c r="H203" s="260">
        <v>0</v>
      </c>
      <c r="I203" s="260">
        <v>0</v>
      </c>
      <c r="J203" s="260"/>
      <c r="K203" s="260">
        <v>1890</v>
      </c>
      <c r="M203" s="17"/>
    </row>
    <row r="204" spans="1:13" x14ac:dyDescent="0.2">
      <c r="A204" s="396" t="s">
        <v>95</v>
      </c>
      <c r="B204" s="431"/>
      <c r="C204" s="431"/>
      <c r="D204" s="431"/>
      <c r="E204" s="258">
        <f>SUM(F204:K204,'5.10b'!E204:L204)</f>
        <v>10</v>
      </c>
      <c r="F204" s="261">
        <v>0</v>
      </c>
      <c r="G204" s="261"/>
      <c r="H204" s="260">
        <v>0</v>
      </c>
      <c r="I204" s="260">
        <v>0</v>
      </c>
      <c r="J204" s="260"/>
      <c r="K204" s="260">
        <v>10</v>
      </c>
      <c r="M204" s="17"/>
    </row>
    <row r="205" spans="1:13" x14ac:dyDescent="0.2">
      <c r="A205" s="396" t="s">
        <v>94</v>
      </c>
      <c r="B205" s="431"/>
      <c r="C205" s="431"/>
      <c r="D205" s="431"/>
      <c r="E205" s="258">
        <f>SUM(F205:K205,'5.10b'!E205:L205)</f>
        <v>1055</v>
      </c>
      <c r="F205" s="261">
        <v>0</v>
      </c>
      <c r="G205" s="261"/>
      <c r="H205" s="260">
        <v>0</v>
      </c>
      <c r="I205" s="260">
        <v>0</v>
      </c>
      <c r="J205" s="260"/>
      <c r="K205" s="260">
        <v>754</v>
      </c>
      <c r="M205" s="17"/>
    </row>
    <row r="206" spans="1:13" ht="22.5" customHeight="1" x14ac:dyDescent="0.2">
      <c r="A206" s="344" t="s">
        <v>639</v>
      </c>
      <c r="B206" s="344"/>
      <c r="C206" s="344"/>
      <c r="D206" s="344"/>
      <c r="E206" s="258">
        <f>SUM(F206:K206,'5.10b'!E206:L206)</f>
        <v>649</v>
      </c>
      <c r="F206" s="260">
        <f>SUM(F207:F208)</f>
        <v>0</v>
      </c>
      <c r="G206" s="260"/>
      <c r="H206" s="260">
        <f>SUM(H207:H208)</f>
        <v>0</v>
      </c>
      <c r="I206" s="260">
        <f>SUM(I207:I208)</f>
        <v>0</v>
      </c>
      <c r="J206" s="260"/>
      <c r="K206" s="260">
        <f>SUM(K207:K208)</f>
        <v>0</v>
      </c>
      <c r="M206" s="17"/>
    </row>
    <row r="207" spans="1:13" ht="22.5" customHeight="1" x14ac:dyDescent="0.2">
      <c r="A207" s="396" t="s">
        <v>36</v>
      </c>
      <c r="B207" s="431"/>
      <c r="C207" s="431"/>
      <c r="D207" s="431"/>
      <c r="E207" s="258">
        <f>SUM(F207:K207,'5.10b'!E207:L207)</f>
        <v>574</v>
      </c>
      <c r="F207" s="260">
        <v>0</v>
      </c>
      <c r="G207" s="260"/>
      <c r="H207" s="260">
        <v>0</v>
      </c>
      <c r="I207" s="260">
        <v>0</v>
      </c>
      <c r="J207" s="260"/>
      <c r="K207" s="260">
        <v>0</v>
      </c>
      <c r="M207" s="17"/>
    </row>
    <row r="208" spans="1:13" x14ac:dyDescent="0.2">
      <c r="A208" s="396" t="s">
        <v>94</v>
      </c>
      <c r="B208" s="431"/>
      <c r="C208" s="431"/>
      <c r="D208" s="431"/>
      <c r="E208" s="258">
        <f>SUM(F208:K208,'5.10b'!E208:L208)</f>
        <v>75</v>
      </c>
      <c r="F208" s="260">
        <v>0</v>
      </c>
      <c r="G208" s="260"/>
      <c r="H208" s="260">
        <v>0</v>
      </c>
      <c r="I208" s="260">
        <v>0</v>
      </c>
      <c r="J208" s="260"/>
      <c r="K208" s="260">
        <v>0</v>
      </c>
      <c r="M208" s="17"/>
    </row>
    <row r="209" spans="1:13" ht="22.5" customHeight="1" x14ac:dyDescent="0.2">
      <c r="A209" s="344" t="s">
        <v>471</v>
      </c>
      <c r="B209" s="344"/>
      <c r="C209" s="344"/>
      <c r="D209" s="344"/>
      <c r="E209" s="258">
        <f>SUM(F209:K209,'5.10b'!E209:L209)</f>
        <v>2955</v>
      </c>
      <c r="F209" s="260">
        <f>SUM(F210:F211)</f>
        <v>0</v>
      </c>
      <c r="G209" s="260"/>
      <c r="H209" s="260">
        <f>SUM(H210:H211)</f>
        <v>0</v>
      </c>
      <c r="I209" s="260">
        <f>SUM(I210:I211)</f>
        <v>0</v>
      </c>
      <c r="J209" s="260"/>
      <c r="K209" s="260">
        <f>SUM(K210:K211)</f>
        <v>0</v>
      </c>
      <c r="M209" s="17"/>
    </row>
    <row r="210" spans="1:13" ht="22.5" customHeight="1" x14ac:dyDescent="0.2">
      <c r="A210" s="396" t="s">
        <v>36</v>
      </c>
      <c r="B210" s="431"/>
      <c r="C210" s="431"/>
      <c r="D210" s="431"/>
      <c r="E210" s="258">
        <f>SUM(F210:K210,'5.10b'!E210:L210)</f>
        <v>2818</v>
      </c>
      <c r="F210" s="260">
        <v>0</v>
      </c>
      <c r="G210" s="260"/>
      <c r="H210" s="260">
        <v>0</v>
      </c>
      <c r="I210" s="260">
        <v>0</v>
      </c>
      <c r="J210" s="260"/>
      <c r="K210" s="260">
        <v>0</v>
      </c>
      <c r="M210" s="17"/>
    </row>
    <row r="211" spans="1:13" x14ac:dyDescent="0.2">
      <c r="A211" s="396" t="s">
        <v>94</v>
      </c>
      <c r="B211" s="431"/>
      <c r="C211" s="431"/>
      <c r="D211" s="431"/>
      <c r="E211" s="258">
        <f>SUM(F211:K211,'5.10b'!E211:L211)</f>
        <v>137</v>
      </c>
      <c r="F211" s="260">
        <v>0</v>
      </c>
      <c r="G211" s="260"/>
      <c r="H211" s="260">
        <v>0</v>
      </c>
      <c r="I211" s="260">
        <v>0</v>
      </c>
      <c r="J211" s="260"/>
      <c r="K211" s="260">
        <v>0</v>
      </c>
      <c r="M211" s="17"/>
    </row>
    <row r="212" spans="1:13" ht="22.5" customHeight="1" x14ac:dyDescent="0.2">
      <c r="A212" s="344" t="s">
        <v>472</v>
      </c>
      <c r="B212" s="344"/>
      <c r="C212" s="344"/>
      <c r="D212" s="344"/>
      <c r="E212" s="258">
        <f>SUM(F212:K212,'5.10b'!E212:L212)</f>
        <v>19646</v>
      </c>
      <c r="F212" s="260">
        <f>SUM(F213:F214)</f>
        <v>0</v>
      </c>
      <c r="G212" s="260"/>
      <c r="H212" s="260">
        <f>SUM(H213:H214)</f>
        <v>0</v>
      </c>
      <c r="I212" s="260">
        <f>SUM(I213:I214)</f>
        <v>0</v>
      </c>
      <c r="J212" s="260"/>
      <c r="K212" s="260">
        <f>SUM(K213:K214)</f>
        <v>0</v>
      </c>
      <c r="M212" s="17"/>
    </row>
    <row r="213" spans="1:13" ht="22.5" customHeight="1" x14ac:dyDescent="0.2">
      <c r="A213" s="396" t="s">
        <v>36</v>
      </c>
      <c r="B213" s="431"/>
      <c r="C213" s="431"/>
      <c r="D213" s="431"/>
      <c r="E213" s="258">
        <f>SUM(F213:K213,'5.10b'!E213:L213)</f>
        <v>19488</v>
      </c>
      <c r="F213" s="260">
        <v>0</v>
      </c>
      <c r="G213" s="260"/>
      <c r="H213" s="260">
        <v>0</v>
      </c>
      <c r="I213" s="260">
        <v>0</v>
      </c>
      <c r="J213" s="260"/>
      <c r="K213" s="260">
        <v>0</v>
      </c>
      <c r="M213" s="17"/>
    </row>
    <row r="214" spans="1:13" x14ac:dyDescent="0.2">
      <c r="A214" s="396" t="s">
        <v>94</v>
      </c>
      <c r="B214" s="431"/>
      <c r="C214" s="431"/>
      <c r="D214" s="431"/>
      <c r="E214" s="258">
        <f>SUM(F214:K214,'5.10b'!E214:L214)</f>
        <v>158</v>
      </c>
      <c r="F214" s="260">
        <v>0</v>
      </c>
      <c r="G214" s="260"/>
      <c r="H214" s="260">
        <v>0</v>
      </c>
      <c r="I214" s="260">
        <v>0</v>
      </c>
      <c r="J214" s="260"/>
      <c r="K214" s="260">
        <v>0</v>
      </c>
      <c r="M214" s="17"/>
    </row>
    <row r="215" spans="1:13" ht="22.5" customHeight="1" x14ac:dyDescent="0.2">
      <c r="A215" s="344" t="s">
        <v>473</v>
      </c>
      <c r="B215" s="344"/>
      <c r="C215" s="344"/>
      <c r="D215" s="344"/>
      <c r="E215" s="258">
        <f>SUM(F215:K215,'5.10b'!E215:L215)</f>
        <v>697326</v>
      </c>
      <c r="F215" s="263">
        <f>SUM(F216:F219)</f>
        <v>546913</v>
      </c>
      <c r="G215" s="263"/>
      <c r="H215" s="263">
        <f>SUM(H216:H219)</f>
        <v>68455</v>
      </c>
      <c r="I215" s="260">
        <f>SUM(I216:I219)</f>
        <v>0</v>
      </c>
      <c r="J215" s="260"/>
      <c r="K215" s="260">
        <f>SUM(K216:K219)</f>
        <v>0</v>
      </c>
      <c r="M215" s="17"/>
    </row>
    <row r="216" spans="1:13" ht="22.5" customHeight="1" x14ac:dyDescent="0.2">
      <c r="A216" s="396" t="s">
        <v>36</v>
      </c>
      <c r="B216" s="431"/>
      <c r="C216" s="431"/>
      <c r="D216" s="431"/>
      <c r="E216" s="258">
        <f>SUM(F216:K216,'5.10b'!E216:L216)</f>
        <v>418113</v>
      </c>
      <c r="F216" s="260">
        <v>319724</v>
      </c>
      <c r="G216" s="260"/>
      <c r="H216" s="260">
        <v>49864</v>
      </c>
      <c r="I216" s="260">
        <v>0</v>
      </c>
      <c r="J216" s="260"/>
      <c r="K216" s="260">
        <v>0</v>
      </c>
      <c r="M216" s="17"/>
    </row>
    <row r="217" spans="1:13" x14ac:dyDescent="0.2">
      <c r="A217" s="428" t="s">
        <v>96</v>
      </c>
      <c r="B217" s="431"/>
      <c r="C217" s="431"/>
      <c r="D217" s="431"/>
      <c r="E217" s="258">
        <f>SUM(F217:K217,'5.10b'!E217:L217)</f>
        <v>122367</v>
      </c>
      <c r="F217" s="260">
        <v>84803</v>
      </c>
      <c r="G217" s="260"/>
      <c r="H217" s="260">
        <v>14361</v>
      </c>
      <c r="I217" s="260">
        <v>0</v>
      </c>
      <c r="J217" s="260"/>
      <c r="K217" s="260">
        <v>0</v>
      </c>
      <c r="M217" s="17"/>
    </row>
    <row r="218" spans="1:13" x14ac:dyDescent="0.2">
      <c r="A218" s="396" t="s">
        <v>95</v>
      </c>
      <c r="B218" s="431"/>
      <c r="C218" s="431"/>
      <c r="D218" s="431"/>
      <c r="E218" s="258">
        <f>SUM(F218:K218,'5.10b'!E218:L218)</f>
        <v>128344</v>
      </c>
      <c r="F218" s="260">
        <v>119236</v>
      </c>
      <c r="G218" s="260"/>
      <c r="H218" s="260">
        <v>0</v>
      </c>
      <c r="I218" s="260">
        <v>0</v>
      </c>
      <c r="J218" s="260"/>
      <c r="K218" s="260">
        <v>0</v>
      </c>
      <c r="M218" s="17"/>
    </row>
    <row r="219" spans="1:13" x14ac:dyDescent="0.2">
      <c r="A219" s="396" t="s">
        <v>94</v>
      </c>
      <c r="B219" s="431"/>
      <c r="C219" s="431"/>
      <c r="D219" s="431"/>
      <c r="E219" s="258">
        <f>SUM(F219:K219,'5.10b'!E219:L219)</f>
        <v>28502</v>
      </c>
      <c r="F219" s="260">
        <v>23150</v>
      </c>
      <c r="G219" s="260"/>
      <c r="H219" s="260">
        <v>4230</v>
      </c>
      <c r="I219" s="260">
        <v>0</v>
      </c>
      <c r="J219" s="260"/>
      <c r="K219" s="260">
        <v>0</v>
      </c>
      <c r="M219" s="17"/>
    </row>
    <row r="220" spans="1:13" ht="22.5" customHeight="1" x14ac:dyDescent="0.2">
      <c r="A220" s="344" t="s">
        <v>474</v>
      </c>
      <c r="B220" s="344"/>
      <c r="C220" s="344"/>
      <c r="D220" s="344"/>
      <c r="E220" s="258">
        <f>SUM(F220:K220,'5.10b'!E220:L220)</f>
        <v>257924</v>
      </c>
      <c r="F220" s="263">
        <f>SUM(F221:F224)</f>
        <v>168905</v>
      </c>
      <c r="G220" s="263"/>
      <c r="H220" s="263">
        <f>SUM(H221:H224)</f>
        <v>30762</v>
      </c>
      <c r="I220" s="260">
        <f>SUM(I221:I224)</f>
        <v>0</v>
      </c>
      <c r="J220" s="260"/>
      <c r="K220" s="260">
        <f>SUM(K221:K224)</f>
        <v>0</v>
      </c>
      <c r="M220" s="17"/>
    </row>
    <row r="221" spans="1:13" ht="22.5" customHeight="1" x14ac:dyDescent="0.2">
      <c r="A221" s="396" t="s">
        <v>36</v>
      </c>
      <c r="B221" s="431"/>
      <c r="C221" s="431"/>
      <c r="D221" s="431"/>
      <c r="E221" s="258">
        <f>SUM(F221:K221,'5.10b'!E221:L221)</f>
        <v>154486</v>
      </c>
      <c r="F221" s="260">
        <v>82980</v>
      </c>
      <c r="G221" s="260"/>
      <c r="H221" s="260">
        <v>27043</v>
      </c>
      <c r="I221" s="260">
        <v>0</v>
      </c>
      <c r="J221" s="260"/>
      <c r="K221" s="260">
        <v>0</v>
      </c>
      <c r="M221" s="17"/>
    </row>
    <row r="222" spans="1:13" x14ac:dyDescent="0.2">
      <c r="A222" s="428" t="s">
        <v>96</v>
      </c>
      <c r="B222" s="431"/>
      <c r="C222" s="431"/>
      <c r="D222" s="431"/>
      <c r="E222" s="258">
        <f>SUM(F222:K222,'5.10b'!E222:L222)</f>
        <v>55188</v>
      </c>
      <c r="F222" s="260">
        <v>44405</v>
      </c>
      <c r="G222" s="260"/>
      <c r="H222" s="260">
        <v>0</v>
      </c>
      <c r="I222" s="260">
        <v>0</v>
      </c>
      <c r="J222" s="260"/>
      <c r="K222" s="260">
        <v>0</v>
      </c>
      <c r="M222" s="17"/>
    </row>
    <row r="223" spans="1:13" x14ac:dyDescent="0.2">
      <c r="A223" s="396" t="s">
        <v>95</v>
      </c>
      <c r="B223" s="431"/>
      <c r="C223" s="431"/>
      <c r="D223" s="431"/>
      <c r="E223" s="258">
        <f>SUM(F223:K223,'5.10b'!E223:L223)</f>
        <v>39548</v>
      </c>
      <c r="F223" s="260">
        <v>36696</v>
      </c>
      <c r="G223" s="260"/>
      <c r="H223" s="260">
        <v>0</v>
      </c>
      <c r="I223" s="260">
        <v>0</v>
      </c>
      <c r="J223" s="260"/>
      <c r="K223" s="260">
        <v>0</v>
      </c>
      <c r="M223" s="17"/>
    </row>
    <row r="224" spans="1:13" x14ac:dyDescent="0.2">
      <c r="A224" s="396" t="s">
        <v>94</v>
      </c>
      <c r="B224" s="431"/>
      <c r="C224" s="431"/>
      <c r="D224" s="431"/>
      <c r="E224" s="258">
        <f>SUM(F224:K224,'5.10b'!E224:L224)</f>
        <v>8702</v>
      </c>
      <c r="F224" s="260">
        <v>4824</v>
      </c>
      <c r="G224" s="260"/>
      <c r="H224" s="260">
        <v>3719</v>
      </c>
      <c r="I224" s="260">
        <v>0</v>
      </c>
      <c r="J224" s="260"/>
      <c r="K224" s="260">
        <v>0</v>
      </c>
      <c r="M224" s="17"/>
    </row>
    <row r="225" spans="1:13" ht="22.5" customHeight="1" x14ac:dyDescent="0.2">
      <c r="A225" s="344" t="s">
        <v>475</v>
      </c>
      <c r="B225" s="344"/>
      <c r="C225" s="344"/>
      <c r="D225" s="344"/>
      <c r="E225" s="258">
        <f>SUM(F225:K225,'5.10b'!E225:L225)</f>
        <v>13156</v>
      </c>
      <c r="F225" s="260">
        <f>SUM(F226:F227)</f>
        <v>0</v>
      </c>
      <c r="G225" s="260"/>
      <c r="H225" s="260">
        <f>SUM(H226:H227)</f>
        <v>0</v>
      </c>
      <c r="I225" s="260">
        <f>SUM(I226:I227)</f>
        <v>0</v>
      </c>
      <c r="J225" s="260"/>
      <c r="K225" s="260">
        <f>SUM(K226:K227)</f>
        <v>0</v>
      </c>
      <c r="M225" s="17"/>
    </row>
    <row r="226" spans="1:13" ht="22.5" customHeight="1" x14ac:dyDescent="0.2">
      <c r="A226" s="396" t="s">
        <v>36</v>
      </c>
      <c r="B226" s="431"/>
      <c r="C226" s="431"/>
      <c r="D226" s="431"/>
      <c r="E226" s="258">
        <f>SUM(F226:K226,'5.10b'!E226:L226)</f>
        <v>12115</v>
      </c>
      <c r="F226" s="261">
        <v>0</v>
      </c>
      <c r="G226" s="261"/>
      <c r="H226" s="260">
        <v>0</v>
      </c>
      <c r="I226" s="260">
        <v>0</v>
      </c>
      <c r="J226" s="260"/>
      <c r="K226" s="260">
        <v>0</v>
      </c>
      <c r="M226" s="17"/>
    </row>
    <row r="227" spans="1:13" x14ac:dyDescent="0.2">
      <c r="A227" s="396" t="s">
        <v>94</v>
      </c>
      <c r="B227" s="431"/>
      <c r="C227" s="431"/>
      <c r="D227" s="431"/>
      <c r="E227" s="258">
        <f>SUM(F227:K227,'5.10b'!E227:L227)</f>
        <v>1041</v>
      </c>
      <c r="F227" s="260">
        <v>0</v>
      </c>
      <c r="G227" s="260"/>
      <c r="H227" s="260">
        <v>0</v>
      </c>
      <c r="I227" s="260">
        <v>0</v>
      </c>
      <c r="J227" s="260"/>
      <c r="K227" s="260">
        <v>0</v>
      </c>
      <c r="M227" s="17"/>
    </row>
    <row r="228" spans="1:13" ht="22.5" customHeight="1" x14ac:dyDescent="0.2">
      <c r="A228" s="344" t="s">
        <v>476</v>
      </c>
      <c r="B228" s="344"/>
      <c r="C228" s="344"/>
      <c r="D228" s="344"/>
      <c r="E228" s="258">
        <f>SUM(F228:K228,'5.10b'!E228:L228)</f>
        <v>86533</v>
      </c>
      <c r="F228" s="260">
        <f>SUM(F229:F232)</f>
        <v>0</v>
      </c>
      <c r="G228" s="260"/>
      <c r="H228" s="260">
        <f>SUM(H229:H232)</f>
        <v>0</v>
      </c>
      <c r="I228" s="260">
        <f>SUM(I229:I232)</f>
        <v>0</v>
      </c>
      <c r="J228" s="260"/>
      <c r="K228" s="260">
        <f>SUM(K229:K232)</f>
        <v>0</v>
      </c>
      <c r="M228" s="17"/>
    </row>
    <row r="229" spans="1:13" ht="22.5" customHeight="1" x14ac:dyDescent="0.2">
      <c r="A229" s="396" t="s">
        <v>36</v>
      </c>
      <c r="B229" s="431"/>
      <c r="C229" s="431"/>
      <c r="D229" s="431"/>
      <c r="E229" s="258">
        <f>SUM(F229:K229,'5.10b'!E229:L229)</f>
        <v>58886</v>
      </c>
      <c r="F229" s="260">
        <v>0</v>
      </c>
      <c r="G229" s="260"/>
      <c r="H229" s="260">
        <v>0</v>
      </c>
      <c r="I229" s="260">
        <v>0</v>
      </c>
      <c r="J229" s="260"/>
      <c r="K229" s="260">
        <v>0</v>
      </c>
      <c r="M229" s="17"/>
    </row>
    <row r="230" spans="1:13" x14ac:dyDescent="0.2">
      <c r="A230" s="428" t="s">
        <v>96</v>
      </c>
      <c r="B230" s="431"/>
      <c r="C230" s="431"/>
      <c r="D230" s="431"/>
      <c r="E230" s="258">
        <f>SUM(F230:K230,'5.10b'!E230:L230)</f>
        <v>9059</v>
      </c>
      <c r="F230" s="260">
        <v>0</v>
      </c>
      <c r="G230" s="260"/>
      <c r="H230" s="260">
        <v>0</v>
      </c>
      <c r="I230" s="260">
        <v>0</v>
      </c>
      <c r="J230" s="260"/>
      <c r="K230" s="260">
        <v>0</v>
      </c>
      <c r="M230" s="17"/>
    </row>
    <row r="231" spans="1:13" x14ac:dyDescent="0.2">
      <c r="A231" s="396" t="s">
        <v>95</v>
      </c>
      <c r="B231" s="431"/>
      <c r="C231" s="431"/>
      <c r="D231" s="431"/>
      <c r="E231" s="258">
        <f>SUM(F231:K231,'5.10b'!E231:L231)</f>
        <v>11622</v>
      </c>
      <c r="F231" s="260">
        <v>0</v>
      </c>
      <c r="G231" s="260"/>
      <c r="H231" s="260">
        <v>0</v>
      </c>
      <c r="I231" s="260">
        <v>0</v>
      </c>
      <c r="J231" s="260"/>
      <c r="K231" s="260">
        <v>0</v>
      </c>
      <c r="M231" s="17"/>
    </row>
    <row r="232" spans="1:13" x14ac:dyDescent="0.2">
      <c r="A232" s="396" t="s">
        <v>94</v>
      </c>
      <c r="B232" s="431"/>
      <c r="C232" s="431"/>
      <c r="D232" s="431"/>
      <c r="E232" s="258">
        <f>SUM(F232:K232,'5.10b'!E232:L232)</f>
        <v>6966</v>
      </c>
      <c r="F232" s="260">
        <v>0</v>
      </c>
      <c r="G232" s="260"/>
      <c r="H232" s="260">
        <v>0</v>
      </c>
      <c r="I232" s="260">
        <v>0</v>
      </c>
      <c r="J232" s="260"/>
      <c r="K232" s="260">
        <v>0</v>
      </c>
      <c r="M232" s="17"/>
    </row>
    <row r="233" spans="1:13" ht="22.5" customHeight="1" x14ac:dyDescent="0.2">
      <c r="A233" s="344" t="s">
        <v>477</v>
      </c>
      <c r="B233" s="344"/>
      <c r="C233" s="344"/>
      <c r="D233" s="344"/>
      <c r="E233" s="258">
        <f>SUM(F233:K233,'5.10b'!E233:L233)</f>
        <v>108715</v>
      </c>
      <c r="F233" s="263">
        <f>SUM(F234:F237)</f>
        <v>86380</v>
      </c>
      <c r="G233" s="263"/>
      <c r="H233" s="263">
        <f>SUM(H234:H237)</f>
        <v>3301</v>
      </c>
      <c r="I233" s="260">
        <f>SUM(I234:I237)</f>
        <v>0</v>
      </c>
      <c r="J233" s="260"/>
      <c r="K233" s="260">
        <f>SUM(K234:K237)</f>
        <v>0</v>
      </c>
      <c r="M233" s="17"/>
    </row>
    <row r="234" spans="1:13" ht="22.5" customHeight="1" x14ac:dyDescent="0.2">
      <c r="A234" s="396" t="s">
        <v>36</v>
      </c>
      <c r="B234" s="431"/>
      <c r="C234" s="431"/>
      <c r="D234" s="431"/>
      <c r="E234" s="258">
        <f>SUM(F234:K234,'5.10b'!E234:L234)</f>
        <v>80142</v>
      </c>
      <c r="F234" s="260">
        <v>61119</v>
      </c>
      <c r="G234" s="260"/>
      <c r="H234" s="260">
        <v>3301</v>
      </c>
      <c r="I234" s="260">
        <v>0</v>
      </c>
      <c r="J234" s="260"/>
      <c r="K234" s="260">
        <v>0</v>
      </c>
      <c r="M234" s="17"/>
    </row>
    <row r="235" spans="1:13" x14ac:dyDescent="0.2">
      <c r="A235" s="428" t="s">
        <v>96</v>
      </c>
      <c r="B235" s="431"/>
      <c r="C235" s="431"/>
      <c r="D235" s="431"/>
      <c r="E235" s="258">
        <f>SUM(F235:K235,'5.10b'!E235:L235)</f>
        <v>898</v>
      </c>
      <c r="F235" s="260">
        <v>0</v>
      </c>
      <c r="G235" s="260"/>
      <c r="H235" s="260">
        <v>0</v>
      </c>
      <c r="I235" s="260">
        <v>0</v>
      </c>
      <c r="J235" s="260"/>
      <c r="K235" s="260">
        <v>0</v>
      </c>
      <c r="M235" s="17"/>
    </row>
    <row r="236" spans="1:13" x14ac:dyDescent="0.2">
      <c r="A236" s="396" t="s">
        <v>95</v>
      </c>
      <c r="B236" s="431"/>
      <c r="C236" s="431"/>
      <c r="D236" s="431"/>
      <c r="E236" s="258">
        <f>SUM(F236:K236,'5.10b'!E236:L236)</f>
        <v>20639</v>
      </c>
      <c r="F236" s="260">
        <v>19473</v>
      </c>
      <c r="G236" s="260"/>
      <c r="H236" s="260">
        <v>0</v>
      </c>
      <c r="I236" s="260">
        <v>0</v>
      </c>
      <c r="J236" s="260"/>
      <c r="K236" s="260">
        <v>0</v>
      </c>
      <c r="M236" s="17"/>
    </row>
    <row r="237" spans="1:13" x14ac:dyDescent="0.2">
      <c r="A237" s="396" t="s">
        <v>94</v>
      </c>
      <c r="B237" s="431"/>
      <c r="C237" s="431"/>
      <c r="D237" s="431"/>
      <c r="E237" s="258">
        <f>SUM(F237:K237,'5.10b'!E237:L237)</f>
        <v>7036</v>
      </c>
      <c r="F237" s="260">
        <v>5788</v>
      </c>
      <c r="G237" s="260"/>
      <c r="H237" s="260">
        <v>0</v>
      </c>
      <c r="I237" s="260">
        <v>0</v>
      </c>
      <c r="J237" s="260"/>
      <c r="K237" s="260">
        <v>0</v>
      </c>
      <c r="M237" s="17"/>
    </row>
    <row r="238" spans="1:13" ht="22.5" customHeight="1" x14ac:dyDescent="0.2">
      <c r="A238" s="344" t="s">
        <v>478</v>
      </c>
      <c r="B238" s="344"/>
      <c r="C238" s="344"/>
      <c r="D238" s="344"/>
      <c r="E238" s="258">
        <f>SUM(F238:K238,'5.10b'!E238:L238)</f>
        <v>20823</v>
      </c>
      <c r="F238" s="263">
        <f>SUM(F239:F241)</f>
        <v>7538</v>
      </c>
      <c r="G238" s="263"/>
      <c r="H238" s="263">
        <f>SUM(H239:H241)</f>
        <v>1347</v>
      </c>
      <c r="I238" s="260">
        <f>SUM(I239:I241)</f>
        <v>0</v>
      </c>
      <c r="J238" s="260"/>
      <c r="K238" s="260">
        <f>SUM(K239:K241)</f>
        <v>0</v>
      </c>
      <c r="M238" s="17"/>
    </row>
    <row r="239" spans="1:13" ht="22.5" customHeight="1" x14ac:dyDescent="0.2">
      <c r="A239" s="396" t="s">
        <v>36</v>
      </c>
      <c r="B239" s="431"/>
      <c r="C239" s="431"/>
      <c r="D239" s="431"/>
      <c r="E239" s="258">
        <f>SUM(F239:K239,'5.10b'!E239:L239)</f>
        <v>18899</v>
      </c>
      <c r="F239" s="260">
        <v>7538</v>
      </c>
      <c r="G239" s="260"/>
      <c r="H239" s="260">
        <v>1347</v>
      </c>
      <c r="I239" s="260">
        <v>0</v>
      </c>
      <c r="J239" s="260"/>
      <c r="K239" s="260">
        <v>0</v>
      </c>
      <c r="M239" s="17"/>
    </row>
    <row r="240" spans="1:13" x14ac:dyDescent="0.2">
      <c r="A240" s="428" t="s">
        <v>96</v>
      </c>
      <c r="B240" s="431"/>
      <c r="C240" s="431"/>
      <c r="D240" s="431"/>
      <c r="E240" s="258">
        <f>SUM(F240:K240,'5.10b'!E240:L240)</f>
        <v>15</v>
      </c>
      <c r="F240" s="260">
        <v>0</v>
      </c>
      <c r="G240" s="260"/>
      <c r="H240" s="260">
        <v>0</v>
      </c>
      <c r="I240" s="260">
        <v>0</v>
      </c>
      <c r="J240" s="260"/>
      <c r="K240" s="260">
        <v>0</v>
      </c>
      <c r="M240" s="17"/>
    </row>
    <row r="241" spans="1:13" x14ac:dyDescent="0.2">
      <c r="A241" s="396" t="s">
        <v>94</v>
      </c>
      <c r="B241" s="431"/>
      <c r="C241" s="431"/>
      <c r="D241" s="431"/>
      <c r="E241" s="258">
        <f>SUM(F241:K241,'5.10b'!E241:L241)</f>
        <v>1909</v>
      </c>
      <c r="F241" s="260">
        <v>0</v>
      </c>
      <c r="G241" s="260"/>
      <c r="H241" s="260">
        <v>0</v>
      </c>
      <c r="I241" s="260">
        <v>0</v>
      </c>
      <c r="J241" s="260"/>
      <c r="K241" s="260">
        <v>0</v>
      </c>
      <c r="M241" s="17"/>
    </row>
    <row r="242" spans="1:13" ht="22.5" customHeight="1" x14ac:dyDescent="0.2">
      <c r="A242" s="344" t="s">
        <v>479</v>
      </c>
      <c r="B242" s="344"/>
      <c r="C242" s="344"/>
      <c r="D242" s="344"/>
      <c r="E242" s="258">
        <f>SUM(F242:K242,'5.10b'!E242:L242)</f>
        <v>11110</v>
      </c>
      <c r="F242" s="260">
        <f>SUM(F243:F244)</f>
        <v>0</v>
      </c>
      <c r="G242" s="260"/>
      <c r="H242" s="260">
        <f>SUM(H243:H244)</f>
        <v>0</v>
      </c>
      <c r="I242" s="260">
        <f>SUM(I243:I244)</f>
        <v>0</v>
      </c>
      <c r="J242" s="260"/>
      <c r="K242" s="260">
        <f>SUM(K243:K244)</f>
        <v>0</v>
      </c>
      <c r="M242" s="17"/>
    </row>
    <row r="243" spans="1:13" ht="22.5" customHeight="1" x14ac:dyDescent="0.2">
      <c r="A243" s="396" t="s">
        <v>36</v>
      </c>
      <c r="B243" s="431"/>
      <c r="C243" s="431"/>
      <c r="D243" s="431"/>
      <c r="E243" s="258">
        <f>SUM(F243:K243,'5.10b'!E243:L243)</f>
        <v>11032</v>
      </c>
      <c r="F243" s="260">
        <v>0</v>
      </c>
      <c r="G243" s="260"/>
      <c r="H243" s="260">
        <v>0</v>
      </c>
      <c r="I243" s="260">
        <v>0</v>
      </c>
      <c r="J243" s="260"/>
      <c r="K243" s="260">
        <v>0</v>
      </c>
      <c r="M243" s="17"/>
    </row>
    <row r="244" spans="1:13" x14ac:dyDescent="0.2">
      <c r="A244" s="396" t="s">
        <v>94</v>
      </c>
      <c r="B244" s="431"/>
      <c r="C244" s="431"/>
      <c r="D244" s="431"/>
      <c r="E244" s="258">
        <f>SUM(F244:K244,'5.10b'!E244:L244)</f>
        <v>78</v>
      </c>
      <c r="F244" s="260">
        <v>0</v>
      </c>
      <c r="G244" s="260"/>
      <c r="H244" s="260">
        <v>0</v>
      </c>
      <c r="I244" s="260">
        <v>0</v>
      </c>
      <c r="J244" s="260"/>
      <c r="K244" s="260">
        <v>0</v>
      </c>
      <c r="M244" s="17"/>
    </row>
    <row r="245" spans="1:13" ht="22.5" customHeight="1" x14ac:dyDescent="0.2">
      <c r="A245" s="344" t="s">
        <v>480</v>
      </c>
      <c r="B245" s="344"/>
      <c r="C245" s="344"/>
      <c r="D245" s="344"/>
      <c r="E245" s="258">
        <f>SUM(F245:K245,'5.10b'!E245:L245)</f>
        <v>18804</v>
      </c>
      <c r="F245" s="263">
        <f>SUM(F246:F247)</f>
        <v>0</v>
      </c>
      <c r="G245" s="263"/>
      <c r="H245" s="263">
        <f>SUM(H246:H247)</f>
        <v>3985</v>
      </c>
      <c r="I245" s="260">
        <f>SUM(I246:I247)</f>
        <v>0</v>
      </c>
      <c r="J245" s="260"/>
      <c r="K245" s="260">
        <f>SUM(K246:K247)</f>
        <v>0</v>
      </c>
      <c r="M245" s="17"/>
    </row>
    <row r="246" spans="1:13" ht="22.5" customHeight="1" x14ac:dyDescent="0.2">
      <c r="A246" s="396" t="s">
        <v>36</v>
      </c>
      <c r="B246" s="431"/>
      <c r="C246" s="431"/>
      <c r="D246" s="431"/>
      <c r="E246" s="258">
        <f>SUM(F246:K246,'5.10b'!E246:L246)</f>
        <v>18756</v>
      </c>
      <c r="F246" s="260">
        <v>0</v>
      </c>
      <c r="G246" s="260"/>
      <c r="H246" s="260">
        <v>3985</v>
      </c>
      <c r="I246" s="260">
        <v>0</v>
      </c>
      <c r="J246" s="260"/>
      <c r="K246" s="260">
        <v>0</v>
      </c>
      <c r="M246" s="17"/>
    </row>
    <row r="247" spans="1:13" x14ac:dyDescent="0.2">
      <c r="A247" s="396" t="s">
        <v>94</v>
      </c>
      <c r="B247" s="431"/>
      <c r="C247" s="431"/>
      <c r="D247" s="431"/>
      <c r="E247" s="258">
        <f>SUM(F247:K247,'5.10b'!E247:L247)</f>
        <v>48</v>
      </c>
      <c r="F247" s="260">
        <v>0</v>
      </c>
      <c r="G247" s="260"/>
      <c r="H247" s="260">
        <v>0</v>
      </c>
      <c r="I247" s="260">
        <v>0</v>
      </c>
      <c r="J247" s="260"/>
      <c r="K247" s="260">
        <v>0</v>
      </c>
      <c r="M247" s="17"/>
    </row>
    <row r="248" spans="1:13" ht="22.5" customHeight="1" x14ac:dyDescent="0.2">
      <c r="A248" s="344" t="s">
        <v>481</v>
      </c>
      <c r="B248" s="344"/>
      <c r="C248" s="344"/>
      <c r="D248" s="344"/>
      <c r="E248" s="258">
        <f>SUM(F248:K248,'5.10b'!E248:L248)</f>
        <v>19200</v>
      </c>
      <c r="F248" s="260">
        <f>SUM(F249:F251)</f>
        <v>18399</v>
      </c>
      <c r="G248" s="260"/>
      <c r="H248" s="260">
        <f>SUM(H249:H251)</f>
        <v>0</v>
      </c>
      <c r="I248" s="260">
        <f>SUM(I249:I251)</f>
        <v>0</v>
      </c>
      <c r="J248" s="260"/>
      <c r="K248" s="260">
        <f>SUM(K249:K251)</f>
        <v>0</v>
      </c>
      <c r="M248" s="17"/>
    </row>
    <row r="249" spans="1:13" ht="22.5" customHeight="1" x14ac:dyDescent="0.2">
      <c r="A249" s="396" t="s">
        <v>36</v>
      </c>
      <c r="B249" s="431"/>
      <c r="C249" s="431"/>
      <c r="D249" s="431"/>
      <c r="E249" s="258">
        <f>SUM(F249:K249,'5.10b'!E249:L249)</f>
        <v>10836</v>
      </c>
      <c r="F249" s="260">
        <v>10280</v>
      </c>
      <c r="G249" s="260"/>
      <c r="H249" s="260">
        <v>0</v>
      </c>
      <c r="I249" s="260">
        <v>0</v>
      </c>
      <c r="J249" s="260"/>
      <c r="K249" s="260">
        <v>0</v>
      </c>
      <c r="M249" s="17"/>
    </row>
    <row r="250" spans="1:13" x14ac:dyDescent="0.2">
      <c r="A250" s="396" t="s">
        <v>95</v>
      </c>
      <c r="B250" s="431"/>
      <c r="C250" s="431"/>
      <c r="D250" s="431"/>
      <c r="E250" s="258">
        <f>SUM(F250:K250,'5.10b'!E250:L250)</f>
        <v>8119</v>
      </c>
      <c r="F250" s="260">
        <v>8119</v>
      </c>
      <c r="G250" s="260"/>
      <c r="H250" s="260">
        <v>0</v>
      </c>
      <c r="I250" s="260">
        <v>0</v>
      </c>
      <c r="J250" s="260"/>
      <c r="K250" s="260">
        <v>0</v>
      </c>
      <c r="M250" s="17"/>
    </row>
    <row r="251" spans="1:13" x14ac:dyDescent="0.2">
      <c r="A251" s="396" t="s">
        <v>94</v>
      </c>
      <c r="B251" s="431"/>
      <c r="C251" s="431"/>
      <c r="D251" s="431"/>
      <c r="E251" s="258">
        <f>SUM(F251:K251,'5.10b'!E251:L251)</f>
        <v>245</v>
      </c>
      <c r="F251" s="260">
        <v>0</v>
      </c>
      <c r="G251" s="260"/>
      <c r="H251" s="260">
        <v>0</v>
      </c>
      <c r="I251" s="260">
        <v>0</v>
      </c>
      <c r="J251" s="260"/>
      <c r="K251" s="260">
        <v>0</v>
      </c>
      <c r="M251" s="17"/>
    </row>
    <row r="252" spans="1:13" ht="22.5" customHeight="1" x14ac:dyDescent="0.2">
      <c r="A252" s="344" t="s">
        <v>482</v>
      </c>
      <c r="B252" s="344"/>
      <c r="C252" s="344"/>
      <c r="D252" s="344"/>
      <c r="E252" s="258">
        <f>SUM(F252:K252,'5.10b'!E252:L252)</f>
        <v>44517</v>
      </c>
      <c r="F252" s="260">
        <f>SUM(F253:F255)</f>
        <v>43762</v>
      </c>
      <c r="G252" s="260"/>
      <c r="H252" s="260">
        <f>SUM(H253:H255)</f>
        <v>0</v>
      </c>
      <c r="I252" s="260">
        <f>SUM(I253:I255)</f>
        <v>0</v>
      </c>
      <c r="J252" s="260"/>
      <c r="K252" s="260">
        <f>SUM(K253:K255)</f>
        <v>0</v>
      </c>
      <c r="M252" s="17"/>
    </row>
    <row r="253" spans="1:13" ht="22.5" customHeight="1" x14ac:dyDescent="0.2">
      <c r="A253" s="396" t="s">
        <v>36</v>
      </c>
      <c r="B253" s="431"/>
      <c r="C253" s="431"/>
      <c r="D253" s="431"/>
      <c r="E253" s="258">
        <f>SUM(F253:K253,'5.10b'!E253:L253)</f>
        <v>27574</v>
      </c>
      <c r="F253" s="260">
        <v>26895</v>
      </c>
      <c r="G253" s="260"/>
      <c r="H253" s="260">
        <v>0</v>
      </c>
      <c r="I253" s="260">
        <v>0</v>
      </c>
      <c r="J253" s="260"/>
      <c r="K253" s="260">
        <v>0</v>
      </c>
      <c r="M253" s="17"/>
    </row>
    <row r="254" spans="1:13" x14ac:dyDescent="0.2">
      <c r="A254" s="396" t="s">
        <v>95</v>
      </c>
      <c r="B254" s="431"/>
      <c r="C254" s="431"/>
      <c r="D254" s="431"/>
      <c r="E254" s="258">
        <f>SUM(F254:K254,'5.10b'!E254:L254)</f>
        <v>14789</v>
      </c>
      <c r="F254" s="260">
        <v>14789</v>
      </c>
      <c r="G254" s="260"/>
      <c r="H254" s="260">
        <v>0</v>
      </c>
      <c r="I254" s="260">
        <v>0</v>
      </c>
      <c r="J254" s="260"/>
      <c r="K254" s="260">
        <v>0</v>
      </c>
      <c r="M254" s="17"/>
    </row>
    <row r="255" spans="1:13" x14ac:dyDescent="0.2">
      <c r="A255" s="396" t="s">
        <v>94</v>
      </c>
      <c r="B255" s="431"/>
      <c r="C255" s="431"/>
      <c r="D255" s="431"/>
      <c r="E255" s="258">
        <f>SUM(F255:K255,'5.10b'!E255:L255)</f>
        <v>2154</v>
      </c>
      <c r="F255" s="260">
        <v>2078</v>
      </c>
      <c r="G255" s="260"/>
      <c r="H255" s="260">
        <v>0</v>
      </c>
      <c r="I255" s="260">
        <v>0</v>
      </c>
      <c r="J255" s="260"/>
      <c r="K255" s="260">
        <v>0</v>
      </c>
      <c r="M255" s="17"/>
    </row>
    <row r="256" spans="1:13" ht="22.5" customHeight="1" x14ac:dyDescent="0.2">
      <c r="A256" s="344" t="s">
        <v>483</v>
      </c>
      <c r="B256" s="344"/>
      <c r="C256" s="344"/>
      <c r="D256" s="344"/>
      <c r="E256" s="258">
        <f>SUM(F256:K256,'5.10b'!E256:L256)</f>
        <v>58079</v>
      </c>
      <c r="F256" s="263">
        <f>SUM(F257:F259)</f>
        <v>42252</v>
      </c>
      <c r="G256" s="263"/>
      <c r="H256" s="263">
        <f>SUM(H257:H259)</f>
        <v>2311</v>
      </c>
      <c r="I256" s="260">
        <f>SUM(I257:I259)</f>
        <v>0</v>
      </c>
      <c r="J256" s="260"/>
      <c r="K256" s="260">
        <f>SUM(K257:K259)</f>
        <v>0</v>
      </c>
      <c r="M256" s="17"/>
    </row>
    <row r="257" spans="1:13" ht="22.5" customHeight="1" x14ac:dyDescent="0.2">
      <c r="A257" s="396" t="s">
        <v>36</v>
      </c>
      <c r="B257" s="431"/>
      <c r="C257" s="431"/>
      <c r="D257" s="431"/>
      <c r="E257" s="258">
        <f>SUM(F257:K257,'5.10b'!E257:L257)</f>
        <v>42620</v>
      </c>
      <c r="F257" s="260">
        <v>26905</v>
      </c>
      <c r="G257" s="260"/>
      <c r="H257" s="260">
        <v>2311</v>
      </c>
      <c r="I257" s="260">
        <v>0</v>
      </c>
      <c r="J257" s="260"/>
      <c r="K257" s="260">
        <v>0</v>
      </c>
      <c r="M257" s="17"/>
    </row>
    <row r="258" spans="1:13" x14ac:dyDescent="0.2">
      <c r="A258" s="396" t="s">
        <v>95</v>
      </c>
      <c r="B258" s="431"/>
      <c r="C258" s="431"/>
      <c r="D258" s="431"/>
      <c r="E258" s="258">
        <f>SUM(F258:K258,'5.10b'!E258:L258)</f>
        <v>11753</v>
      </c>
      <c r="F258" s="260">
        <v>11753</v>
      </c>
      <c r="G258" s="260"/>
      <c r="H258" s="260">
        <v>0</v>
      </c>
      <c r="I258" s="260">
        <v>0</v>
      </c>
      <c r="J258" s="260"/>
      <c r="K258" s="260">
        <v>0</v>
      </c>
      <c r="M258" s="17"/>
    </row>
    <row r="259" spans="1:13" x14ac:dyDescent="0.2">
      <c r="A259" s="396" t="s">
        <v>94</v>
      </c>
      <c r="B259" s="431"/>
      <c r="C259" s="431"/>
      <c r="D259" s="431"/>
      <c r="E259" s="258">
        <f>SUM(F259:K259,'5.10b'!E259:L259)</f>
        <v>3706</v>
      </c>
      <c r="F259" s="260">
        <v>3594</v>
      </c>
      <c r="G259" s="260"/>
      <c r="H259" s="260">
        <v>0</v>
      </c>
      <c r="I259" s="260">
        <v>0</v>
      </c>
      <c r="J259" s="260"/>
      <c r="K259" s="260">
        <v>0</v>
      </c>
      <c r="M259" s="17"/>
    </row>
    <row r="260" spans="1:13" ht="22.5" customHeight="1" x14ac:dyDescent="0.2">
      <c r="A260" s="344" t="s">
        <v>484</v>
      </c>
      <c r="B260" s="344"/>
      <c r="C260" s="344"/>
      <c r="D260" s="344"/>
      <c r="E260" s="258">
        <f>SUM(F260:K260,'5.10b'!E260:L260)</f>
        <v>62995</v>
      </c>
      <c r="F260" s="263">
        <f>SUM(F261:F263)</f>
        <v>13783</v>
      </c>
      <c r="G260" s="263"/>
      <c r="H260" s="263">
        <f>SUM(H261:H263)</f>
        <v>2467</v>
      </c>
      <c r="I260" s="260">
        <f>SUM(I261:I263)</f>
        <v>0</v>
      </c>
      <c r="J260" s="260"/>
      <c r="K260" s="260">
        <f>SUM(K261:K263)</f>
        <v>0</v>
      </c>
      <c r="M260" s="17"/>
    </row>
    <row r="261" spans="1:13" ht="22.5" customHeight="1" x14ac:dyDescent="0.2">
      <c r="A261" s="396" t="s">
        <v>36</v>
      </c>
      <c r="B261" s="431"/>
      <c r="C261" s="431"/>
      <c r="D261" s="431"/>
      <c r="E261" s="258">
        <f>SUM(F261:K261,'5.10b'!E261:L261)</f>
        <v>56391</v>
      </c>
      <c r="F261" s="260">
        <v>9819</v>
      </c>
      <c r="G261" s="260"/>
      <c r="H261" s="260">
        <v>2467</v>
      </c>
      <c r="I261" s="260">
        <v>0</v>
      </c>
      <c r="J261" s="260"/>
      <c r="K261" s="260">
        <v>0</v>
      </c>
      <c r="M261" s="17"/>
    </row>
    <row r="262" spans="1:13" x14ac:dyDescent="0.2">
      <c r="A262" s="396" t="s">
        <v>95</v>
      </c>
      <c r="B262" s="431"/>
      <c r="C262" s="431"/>
      <c r="D262" s="431"/>
      <c r="E262" s="258">
        <f>SUM(F262:K262,'5.10b'!E262:L262)</f>
        <v>3964</v>
      </c>
      <c r="F262" s="260">
        <v>3964</v>
      </c>
      <c r="G262" s="260"/>
      <c r="H262" s="260">
        <v>0</v>
      </c>
      <c r="I262" s="260">
        <v>0</v>
      </c>
      <c r="J262" s="260"/>
      <c r="K262" s="260">
        <v>0</v>
      </c>
      <c r="M262" s="17"/>
    </row>
    <row r="263" spans="1:13" x14ac:dyDescent="0.2">
      <c r="A263" s="396" t="s">
        <v>94</v>
      </c>
      <c r="B263" s="431"/>
      <c r="C263" s="431"/>
      <c r="D263" s="431"/>
      <c r="E263" s="258">
        <f>SUM(F263:K263,'5.10b'!E263:L263)</f>
        <v>2640</v>
      </c>
      <c r="F263" s="260">
        <v>0</v>
      </c>
      <c r="G263" s="260"/>
      <c r="H263" s="260">
        <v>0</v>
      </c>
      <c r="I263" s="260">
        <v>0</v>
      </c>
      <c r="J263" s="260"/>
      <c r="K263" s="260">
        <v>0</v>
      </c>
      <c r="M263" s="17"/>
    </row>
    <row r="264" spans="1:13" ht="22.5" customHeight="1" x14ac:dyDescent="0.2">
      <c r="A264" s="344" t="s">
        <v>485</v>
      </c>
      <c r="B264" s="344"/>
      <c r="C264" s="344"/>
      <c r="D264" s="344"/>
      <c r="E264" s="258">
        <f>SUM(F264:K264,'5.10b'!E264:L264)</f>
        <v>35893</v>
      </c>
      <c r="F264" s="263">
        <f>SUM(F265:F268)</f>
        <v>0</v>
      </c>
      <c r="G264" s="263"/>
      <c r="H264" s="263">
        <f>SUM(H265:H268)</f>
        <v>3324</v>
      </c>
      <c r="I264" s="260">
        <f>SUM(I265:I268)</f>
        <v>0</v>
      </c>
      <c r="J264" s="260"/>
      <c r="K264" s="260">
        <f>SUM(K265:K268)</f>
        <v>0</v>
      </c>
      <c r="M264" s="17"/>
    </row>
    <row r="265" spans="1:13" ht="22.5" customHeight="1" x14ac:dyDescent="0.2">
      <c r="A265" s="396" t="s">
        <v>36</v>
      </c>
      <c r="B265" s="431"/>
      <c r="C265" s="431"/>
      <c r="D265" s="431"/>
      <c r="E265" s="258">
        <f>SUM(F265:K265,'5.10b'!E265:L265)</f>
        <v>32067</v>
      </c>
      <c r="F265" s="260">
        <v>0</v>
      </c>
      <c r="G265" s="260"/>
      <c r="H265" s="260">
        <v>3324</v>
      </c>
      <c r="I265" s="260">
        <v>0</v>
      </c>
      <c r="J265" s="260"/>
      <c r="K265" s="260">
        <v>0</v>
      </c>
      <c r="M265" s="17"/>
    </row>
    <row r="266" spans="1:13" x14ac:dyDescent="0.2">
      <c r="A266" s="428" t="s">
        <v>96</v>
      </c>
      <c r="B266" s="431"/>
      <c r="C266" s="431"/>
      <c r="D266" s="431"/>
      <c r="E266" s="258">
        <f>SUM(F266:K266,'5.10b'!E266:L266)</f>
        <v>2368</v>
      </c>
      <c r="F266" s="260">
        <v>0</v>
      </c>
      <c r="G266" s="260"/>
      <c r="H266" s="260">
        <v>0</v>
      </c>
      <c r="I266" s="260">
        <v>0</v>
      </c>
      <c r="J266" s="260"/>
      <c r="K266" s="260">
        <v>0</v>
      </c>
      <c r="M266" s="17"/>
    </row>
    <row r="267" spans="1:13" x14ac:dyDescent="0.2">
      <c r="A267" s="396" t="s">
        <v>95</v>
      </c>
      <c r="B267" s="431"/>
      <c r="C267" s="431"/>
      <c r="D267" s="431"/>
      <c r="E267" s="258">
        <f>SUM(F267:K267,'5.10b'!E267:L267)</f>
        <v>1348</v>
      </c>
      <c r="F267" s="260">
        <v>0</v>
      </c>
      <c r="G267" s="260"/>
      <c r="H267" s="260">
        <v>0</v>
      </c>
      <c r="I267" s="260">
        <v>0</v>
      </c>
      <c r="J267" s="260"/>
      <c r="K267" s="260">
        <v>0</v>
      </c>
      <c r="M267" s="17"/>
    </row>
    <row r="268" spans="1:13" x14ac:dyDescent="0.2">
      <c r="A268" s="396" t="s">
        <v>94</v>
      </c>
      <c r="B268" s="431"/>
      <c r="C268" s="431"/>
      <c r="D268" s="431"/>
      <c r="E268" s="258">
        <f>SUM(F268:K268,'5.10b'!E268:L268)</f>
        <v>110</v>
      </c>
      <c r="F268" s="260">
        <v>0</v>
      </c>
      <c r="G268" s="260"/>
      <c r="H268" s="260">
        <v>0</v>
      </c>
      <c r="I268" s="260">
        <v>0</v>
      </c>
      <c r="J268" s="260"/>
      <c r="K268" s="260">
        <v>0</v>
      </c>
      <c r="M268" s="17"/>
    </row>
    <row r="269" spans="1:13" ht="22.5" customHeight="1" x14ac:dyDescent="0.2">
      <c r="A269" s="344" t="s">
        <v>486</v>
      </c>
      <c r="B269" s="344"/>
      <c r="C269" s="344"/>
      <c r="D269" s="344"/>
      <c r="E269" s="258">
        <f>SUM(F269:K269,'5.10b'!E269:L269)</f>
        <v>5291</v>
      </c>
      <c r="F269" s="260">
        <f>SUM(F270:F271)</f>
        <v>0</v>
      </c>
      <c r="G269" s="260"/>
      <c r="H269" s="260">
        <f>SUM(H270:H271)</f>
        <v>0</v>
      </c>
      <c r="I269" s="260">
        <f>SUM(I270:I271)</f>
        <v>0</v>
      </c>
      <c r="J269" s="260"/>
      <c r="K269" s="260">
        <f>SUM(K270:K271)</f>
        <v>0</v>
      </c>
      <c r="M269" s="17"/>
    </row>
    <row r="270" spans="1:13" ht="22.5" customHeight="1" x14ac:dyDescent="0.2">
      <c r="A270" s="396" t="s">
        <v>36</v>
      </c>
      <c r="B270" s="431"/>
      <c r="C270" s="431"/>
      <c r="D270" s="431"/>
      <c r="E270" s="258">
        <f>SUM(F270:K270,'5.10b'!E270:L270)</f>
        <v>5171</v>
      </c>
      <c r="F270" s="260">
        <v>0</v>
      </c>
      <c r="G270" s="260"/>
      <c r="H270" s="260">
        <v>0</v>
      </c>
      <c r="I270" s="260">
        <v>0</v>
      </c>
      <c r="J270" s="260"/>
      <c r="K270" s="260">
        <v>0</v>
      </c>
      <c r="M270" s="17"/>
    </row>
    <row r="271" spans="1:13" x14ac:dyDescent="0.2">
      <c r="A271" s="396" t="s">
        <v>94</v>
      </c>
      <c r="B271" s="431"/>
      <c r="C271" s="431"/>
      <c r="D271" s="431"/>
      <c r="E271" s="258">
        <f>SUM(F271:K271,'5.10b'!E271:L271)</f>
        <v>120</v>
      </c>
      <c r="F271" s="260">
        <v>0</v>
      </c>
      <c r="G271" s="260"/>
      <c r="H271" s="260">
        <v>0</v>
      </c>
      <c r="I271" s="260">
        <v>0</v>
      </c>
      <c r="J271" s="260"/>
      <c r="K271" s="260">
        <v>0</v>
      </c>
      <c r="M271" s="17"/>
    </row>
    <row r="272" spans="1:13" ht="22.5" customHeight="1" x14ac:dyDescent="0.2">
      <c r="A272" s="344" t="s">
        <v>487</v>
      </c>
      <c r="B272" s="344"/>
      <c r="C272" s="344"/>
      <c r="D272" s="344"/>
      <c r="E272" s="258">
        <f>SUM(F272:K272,'5.10b'!E272:L272)</f>
        <v>5210</v>
      </c>
      <c r="F272" s="260">
        <f>SUM(F273:F274)</f>
        <v>0</v>
      </c>
      <c r="G272" s="260"/>
      <c r="H272" s="260">
        <f>SUM(H273:H274)</f>
        <v>0</v>
      </c>
      <c r="I272" s="260">
        <f>SUM(I273:I274)</f>
        <v>0</v>
      </c>
      <c r="J272" s="260"/>
      <c r="K272" s="260">
        <f>SUM(K273:K274)</f>
        <v>0</v>
      </c>
      <c r="M272" s="17"/>
    </row>
    <row r="273" spans="1:13" ht="22.5" customHeight="1" x14ac:dyDescent="0.2">
      <c r="A273" s="396" t="s">
        <v>36</v>
      </c>
      <c r="B273" s="431"/>
      <c r="C273" s="431"/>
      <c r="D273" s="431"/>
      <c r="E273" s="258">
        <f>SUM(F273:K273,'5.10b'!E273:L273)</f>
        <v>4389</v>
      </c>
      <c r="F273" s="260">
        <v>0</v>
      </c>
      <c r="G273" s="260"/>
      <c r="H273" s="260">
        <v>0</v>
      </c>
      <c r="I273" s="260">
        <v>0</v>
      </c>
      <c r="J273" s="260"/>
      <c r="K273" s="260">
        <v>0</v>
      </c>
      <c r="M273" s="17"/>
    </row>
    <row r="274" spans="1:13" x14ac:dyDescent="0.2">
      <c r="A274" s="396" t="s">
        <v>94</v>
      </c>
      <c r="B274" s="431"/>
      <c r="C274" s="431"/>
      <c r="D274" s="431"/>
      <c r="E274" s="258">
        <f>SUM(F274:K274,'5.10b'!E274:L274)</f>
        <v>821</v>
      </c>
      <c r="F274" s="260">
        <v>0</v>
      </c>
      <c r="G274" s="260"/>
      <c r="H274" s="260">
        <v>0</v>
      </c>
      <c r="I274" s="260">
        <v>0</v>
      </c>
      <c r="J274" s="260"/>
      <c r="K274" s="260">
        <v>0</v>
      </c>
      <c r="M274" s="17"/>
    </row>
    <row r="275" spans="1:13" ht="22.5" customHeight="1" x14ac:dyDescent="0.2">
      <c r="A275" s="344" t="s">
        <v>488</v>
      </c>
      <c r="B275" s="344"/>
      <c r="C275" s="344"/>
      <c r="D275" s="344"/>
      <c r="E275" s="258">
        <f>SUM(F275:K275,'5.10b'!E275:L275)</f>
        <v>43274</v>
      </c>
      <c r="F275" s="263">
        <f>SUM(F276:F279)</f>
        <v>8950</v>
      </c>
      <c r="G275" s="263"/>
      <c r="H275" s="263">
        <f>SUM(H276:H279)</f>
        <v>5478</v>
      </c>
      <c r="I275" s="260">
        <f>SUM(I276:I279)</f>
        <v>0</v>
      </c>
      <c r="J275" s="260"/>
      <c r="K275" s="260">
        <f>SUM(K276:K279)</f>
        <v>0</v>
      </c>
      <c r="M275" s="17"/>
    </row>
    <row r="276" spans="1:13" ht="22.5" customHeight="1" x14ac:dyDescent="0.2">
      <c r="A276" s="396" t="s">
        <v>36</v>
      </c>
      <c r="B276" s="431"/>
      <c r="C276" s="431"/>
      <c r="D276" s="431"/>
      <c r="E276" s="258">
        <f>SUM(F276:K276,'5.10b'!E276:L276)</f>
        <v>35323</v>
      </c>
      <c r="F276" s="260">
        <v>6163</v>
      </c>
      <c r="G276" s="260"/>
      <c r="H276" s="260">
        <v>5478</v>
      </c>
      <c r="I276" s="260">
        <v>0</v>
      </c>
      <c r="J276" s="260"/>
      <c r="K276" s="260">
        <v>0</v>
      </c>
      <c r="M276" s="17"/>
    </row>
    <row r="277" spans="1:13" x14ac:dyDescent="0.2">
      <c r="A277" s="428" t="s">
        <v>96</v>
      </c>
      <c r="B277" s="431"/>
      <c r="C277" s="431"/>
      <c r="D277" s="431"/>
      <c r="E277" s="258">
        <f>SUM(F277:K277,'5.10b'!E277:L277)</f>
        <v>3510</v>
      </c>
      <c r="F277" s="260">
        <v>0</v>
      </c>
      <c r="G277" s="260"/>
      <c r="H277" s="260">
        <v>0</v>
      </c>
      <c r="I277" s="260">
        <v>0</v>
      </c>
      <c r="J277" s="260"/>
      <c r="K277" s="260">
        <v>0</v>
      </c>
      <c r="M277" s="17"/>
    </row>
    <row r="278" spans="1:13" x14ac:dyDescent="0.2">
      <c r="A278" s="396" t="s">
        <v>95</v>
      </c>
      <c r="B278" s="431"/>
      <c r="C278" s="431"/>
      <c r="D278" s="431"/>
      <c r="E278" s="258">
        <f>SUM(F278:K278,'5.10b'!E278:L278)</f>
        <v>1633</v>
      </c>
      <c r="F278" s="260">
        <v>717</v>
      </c>
      <c r="G278" s="260"/>
      <c r="H278" s="260">
        <v>0</v>
      </c>
      <c r="I278" s="260">
        <v>0</v>
      </c>
      <c r="J278" s="260"/>
      <c r="K278" s="260">
        <v>0</v>
      </c>
      <c r="M278" s="17"/>
    </row>
    <row r="279" spans="1:13" x14ac:dyDescent="0.2">
      <c r="A279" s="396" t="s">
        <v>94</v>
      </c>
      <c r="B279" s="431"/>
      <c r="C279" s="431"/>
      <c r="D279" s="431"/>
      <c r="E279" s="258">
        <f>SUM(F279:K279,'5.10b'!E279:L279)</f>
        <v>2808</v>
      </c>
      <c r="F279" s="260">
        <v>2070</v>
      </c>
      <c r="G279" s="260"/>
      <c r="H279" s="260">
        <v>0</v>
      </c>
      <c r="I279" s="260">
        <v>0</v>
      </c>
      <c r="J279" s="260"/>
      <c r="K279" s="260">
        <v>0</v>
      </c>
      <c r="M279" s="17"/>
    </row>
    <row r="280" spans="1:13" ht="22.5" customHeight="1" x14ac:dyDescent="0.2">
      <c r="A280" s="344" t="s">
        <v>489</v>
      </c>
      <c r="B280" s="344"/>
      <c r="C280" s="344"/>
      <c r="D280" s="344"/>
      <c r="E280" s="258">
        <f>SUM(F280:K280,'5.10b'!E280:L280)</f>
        <v>20011</v>
      </c>
      <c r="F280" s="263">
        <f>SUM(F281:F281)</f>
        <v>0</v>
      </c>
      <c r="G280" s="263"/>
      <c r="H280" s="263">
        <f>SUM(H281:H281)</f>
        <v>1563</v>
      </c>
      <c r="I280" s="260">
        <f>SUM(I281:I281)</f>
        <v>0</v>
      </c>
      <c r="J280" s="260"/>
      <c r="K280" s="260">
        <f>SUM(K281:K281)</f>
        <v>0</v>
      </c>
      <c r="M280" s="17"/>
    </row>
    <row r="281" spans="1:13" ht="22.5" customHeight="1" x14ac:dyDescent="0.2">
      <c r="A281" s="396" t="s">
        <v>36</v>
      </c>
      <c r="B281" s="431"/>
      <c r="C281" s="431"/>
      <c r="D281" s="431"/>
      <c r="E281" s="258">
        <f>SUM(F281:K281,'5.10b'!E281:L281)</f>
        <v>20011</v>
      </c>
      <c r="F281" s="260">
        <v>0</v>
      </c>
      <c r="G281" s="260"/>
      <c r="H281" s="260">
        <v>1563</v>
      </c>
      <c r="I281" s="260">
        <v>0</v>
      </c>
      <c r="J281" s="260"/>
      <c r="K281" s="260">
        <v>0</v>
      </c>
      <c r="M281" s="17"/>
    </row>
    <row r="282" spans="1:13" x14ac:dyDescent="0.2">
      <c r="A282" s="432" t="s">
        <v>94</v>
      </c>
      <c r="B282" s="433"/>
      <c r="C282" s="433"/>
      <c r="D282" s="433"/>
      <c r="E282" s="258">
        <f>SUM(F282:K282,'5.10b'!E282:L282)</f>
        <v>0</v>
      </c>
      <c r="F282" s="260">
        <v>0</v>
      </c>
      <c r="G282" s="260"/>
      <c r="H282" s="260">
        <v>0</v>
      </c>
      <c r="I282" s="260">
        <v>0</v>
      </c>
      <c r="J282" s="260"/>
      <c r="K282" s="260">
        <v>0</v>
      </c>
      <c r="M282" s="17"/>
    </row>
    <row r="283" spans="1:13" ht="22.5" customHeight="1" x14ac:dyDescent="0.2">
      <c r="A283" s="344" t="s">
        <v>490</v>
      </c>
      <c r="B283" s="344"/>
      <c r="C283" s="344"/>
      <c r="D283" s="344"/>
      <c r="E283" s="258">
        <f>SUM(F283:K283,'5.10b'!E283:L283)</f>
        <v>73610</v>
      </c>
      <c r="F283" s="263">
        <f>SUM(F284:F287)</f>
        <v>20310</v>
      </c>
      <c r="G283" s="263"/>
      <c r="H283" s="263">
        <f>SUM(H284:H287)</f>
        <v>12856</v>
      </c>
      <c r="I283" s="260">
        <f>SUM(I284:I287)</f>
        <v>0</v>
      </c>
      <c r="J283" s="260"/>
      <c r="K283" s="260">
        <f>SUM(K284:K287)</f>
        <v>0</v>
      </c>
      <c r="M283" s="17"/>
    </row>
    <row r="284" spans="1:13" ht="22.5" customHeight="1" x14ac:dyDescent="0.2">
      <c r="A284" s="396" t="s">
        <v>36</v>
      </c>
      <c r="B284" s="431"/>
      <c r="C284" s="431"/>
      <c r="D284" s="431"/>
      <c r="E284" s="258">
        <f>SUM(F284:K284,'5.10b'!E284:L284)</f>
        <v>52434</v>
      </c>
      <c r="F284" s="260">
        <v>13596</v>
      </c>
      <c r="G284" s="260"/>
      <c r="H284" s="260">
        <v>8065</v>
      </c>
      <c r="I284" s="260">
        <v>0</v>
      </c>
      <c r="J284" s="260"/>
      <c r="K284" s="260">
        <v>0</v>
      </c>
      <c r="M284" s="17"/>
    </row>
    <row r="285" spans="1:13" x14ac:dyDescent="0.2">
      <c r="A285" s="428" t="s">
        <v>96</v>
      </c>
      <c r="B285" s="431"/>
      <c r="C285" s="431"/>
      <c r="D285" s="431"/>
      <c r="E285" s="258">
        <f>SUM(F285:K285,'5.10b'!E285:L285)</f>
        <v>6385</v>
      </c>
      <c r="F285" s="260">
        <v>0</v>
      </c>
      <c r="G285" s="260"/>
      <c r="H285" s="260">
        <v>0</v>
      </c>
      <c r="I285" s="260">
        <v>0</v>
      </c>
      <c r="J285" s="260"/>
      <c r="K285" s="260">
        <v>0</v>
      </c>
      <c r="M285" s="17"/>
    </row>
    <row r="286" spans="1:13" x14ac:dyDescent="0.2">
      <c r="A286" s="396" t="s">
        <v>95</v>
      </c>
      <c r="B286" s="431"/>
      <c r="C286" s="431"/>
      <c r="D286" s="431"/>
      <c r="E286" s="258">
        <f>SUM(F286:K286,'5.10b'!E286:L286)</f>
        <v>7632</v>
      </c>
      <c r="F286" s="260">
        <v>4746</v>
      </c>
      <c r="G286" s="260"/>
      <c r="H286" s="260">
        <v>0</v>
      </c>
      <c r="I286" s="260">
        <v>0</v>
      </c>
      <c r="J286" s="260"/>
      <c r="K286" s="260">
        <v>0</v>
      </c>
      <c r="M286" s="17"/>
    </row>
    <row r="287" spans="1:13" x14ac:dyDescent="0.2">
      <c r="A287" s="396" t="s">
        <v>94</v>
      </c>
      <c r="B287" s="431"/>
      <c r="C287" s="431"/>
      <c r="D287" s="431"/>
      <c r="E287" s="258">
        <f>SUM(F287:K287,'5.10b'!E287:L287)</f>
        <v>7159</v>
      </c>
      <c r="F287" s="260">
        <v>1968</v>
      </c>
      <c r="G287" s="260"/>
      <c r="H287" s="260">
        <v>4791</v>
      </c>
      <c r="I287" s="260">
        <v>0</v>
      </c>
      <c r="J287" s="260"/>
      <c r="K287" s="260">
        <v>0</v>
      </c>
      <c r="M287" s="17"/>
    </row>
    <row r="288" spans="1:13" ht="22.5" customHeight="1" x14ac:dyDescent="0.2">
      <c r="A288" s="344" t="s">
        <v>491</v>
      </c>
      <c r="B288" s="344"/>
      <c r="C288" s="344"/>
      <c r="D288" s="344"/>
      <c r="E288" s="258">
        <f>SUM(F288:K288,'5.10b'!E288:L288)</f>
        <v>43013</v>
      </c>
      <c r="F288" s="263">
        <f>SUM(F289:F292)</f>
        <v>0</v>
      </c>
      <c r="G288" s="263"/>
      <c r="H288" s="263">
        <f>SUM(H289:H292)</f>
        <v>5281</v>
      </c>
      <c r="I288" s="260">
        <f>SUM(I289:I292)</f>
        <v>0</v>
      </c>
      <c r="J288" s="260"/>
      <c r="K288" s="260">
        <f>SUM(K289:K292)</f>
        <v>0</v>
      </c>
      <c r="M288" s="17"/>
    </row>
    <row r="289" spans="1:13" ht="22.5" customHeight="1" x14ac:dyDescent="0.2">
      <c r="A289" s="396" t="s">
        <v>36</v>
      </c>
      <c r="B289" s="431"/>
      <c r="C289" s="431"/>
      <c r="D289" s="431"/>
      <c r="E289" s="258">
        <f>SUM(F289:K289,'5.10b'!E289:L289)</f>
        <v>39658</v>
      </c>
      <c r="F289" s="260">
        <v>0</v>
      </c>
      <c r="G289" s="260"/>
      <c r="H289" s="260">
        <v>5281</v>
      </c>
      <c r="I289" s="260">
        <v>0</v>
      </c>
      <c r="J289" s="260"/>
      <c r="K289" s="260">
        <v>0</v>
      </c>
      <c r="M289" s="17"/>
    </row>
    <row r="290" spans="1:13" x14ac:dyDescent="0.2">
      <c r="A290" s="428" t="s">
        <v>96</v>
      </c>
      <c r="B290" s="431"/>
      <c r="C290" s="431"/>
      <c r="D290" s="431"/>
      <c r="E290" s="258">
        <f>SUM(F290:K290,'5.10b'!E290:L290)</f>
        <v>820</v>
      </c>
      <c r="F290" s="260">
        <v>0</v>
      </c>
      <c r="G290" s="260"/>
      <c r="H290" s="260">
        <v>0</v>
      </c>
      <c r="I290" s="260">
        <v>0</v>
      </c>
      <c r="J290" s="260"/>
      <c r="K290" s="260">
        <v>0</v>
      </c>
      <c r="M290" s="17"/>
    </row>
    <row r="291" spans="1:13" x14ac:dyDescent="0.2">
      <c r="A291" s="396" t="s">
        <v>95</v>
      </c>
      <c r="B291" s="431"/>
      <c r="C291" s="431"/>
      <c r="D291" s="431"/>
      <c r="E291" s="258">
        <f>SUM(F291:K291,'5.10b'!E291:L291)</f>
        <v>242</v>
      </c>
      <c r="F291" s="260">
        <v>0</v>
      </c>
      <c r="G291" s="260"/>
      <c r="H291" s="260">
        <v>0</v>
      </c>
      <c r="I291" s="260">
        <v>0</v>
      </c>
      <c r="J291" s="260"/>
      <c r="K291" s="260">
        <v>0</v>
      </c>
      <c r="M291" s="17"/>
    </row>
    <row r="292" spans="1:13" x14ac:dyDescent="0.2">
      <c r="A292" s="396" t="s">
        <v>94</v>
      </c>
      <c r="B292" s="431"/>
      <c r="C292" s="431"/>
      <c r="D292" s="431"/>
      <c r="E292" s="258">
        <f>SUM(F292:K292,'5.10b'!E292:L292)</f>
        <v>2293</v>
      </c>
      <c r="F292" s="260">
        <v>0</v>
      </c>
      <c r="G292" s="260"/>
      <c r="H292" s="260">
        <v>0</v>
      </c>
      <c r="I292" s="260">
        <v>0</v>
      </c>
      <c r="J292" s="260"/>
      <c r="K292" s="260">
        <v>0</v>
      </c>
      <c r="M292" s="17"/>
    </row>
    <row r="293" spans="1:13" ht="22.5" customHeight="1" x14ac:dyDescent="0.2">
      <c r="A293" s="344" t="s">
        <v>492</v>
      </c>
      <c r="B293" s="344"/>
      <c r="C293" s="344"/>
      <c r="D293" s="344"/>
      <c r="E293" s="258">
        <f>SUM(F293:K293,'5.10b'!E293:L293)</f>
        <v>98272</v>
      </c>
      <c r="F293" s="263">
        <f>SUM(F294:F296)</f>
        <v>53632</v>
      </c>
      <c r="G293" s="263"/>
      <c r="H293" s="263">
        <f>SUM(H294:H296)</f>
        <v>3960</v>
      </c>
      <c r="I293" s="260">
        <f>SUM(I294:I296)</f>
        <v>0</v>
      </c>
      <c r="J293" s="260"/>
      <c r="K293" s="260">
        <f>SUM(K294:K296)</f>
        <v>0</v>
      </c>
      <c r="M293" s="17"/>
    </row>
    <row r="294" spans="1:13" ht="22.5" customHeight="1" x14ac:dyDescent="0.2">
      <c r="A294" s="396" t="s">
        <v>36</v>
      </c>
      <c r="B294" s="431"/>
      <c r="C294" s="431"/>
      <c r="D294" s="431"/>
      <c r="E294" s="258">
        <f>SUM(F294:K294,'5.10b'!E294:L294)</f>
        <v>75387</v>
      </c>
      <c r="F294" s="260">
        <v>33695</v>
      </c>
      <c r="G294" s="260"/>
      <c r="H294" s="260">
        <v>3960</v>
      </c>
      <c r="I294" s="260">
        <v>0</v>
      </c>
      <c r="J294" s="260"/>
      <c r="K294" s="260">
        <v>0</v>
      </c>
      <c r="M294" s="17"/>
    </row>
    <row r="295" spans="1:13" x14ac:dyDescent="0.2">
      <c r="A295" s="396" t="s">
        <v>95</v>
      </c>
      <c r="B295" s="431"/>
      <c r="C295" s="431"/>
      <c r="D295" s="431"/>
      <c r="E295" s="258">
        <f>SUM(F295:K295,'5.10b'!E295:L295)</f>
        <v>18162</v>
      </c>
      <c r="F295" s="260">
        <v>18162</v>
      </c>
      <c r="G295" s="260"/>
      <c r="H295" s="260">
        <v>0</v>
      </c>
      <c r="I295" s="260">
        <v>0</v>
      </c>
      <c r="J295" s="260"/>
      <c r="K295" s="260">
        <v>0</v>
      </c>
      <c r="M295" s="17"/>
    </row>
    <row r="296" spans="1:13" x14ac:dyDescent="0.2">
      <c r="A296" s="396" t="s">
        <v>94</v>
      </c>
      <c r="B296" s="431"/>
      <c r="C296" s="431"/>
      <c r="D296" s="431"/>
      <c r="E296" s="258">
        <f>SUM(F296:K296,'5.10b'!E296:L296)</f>
        <v>4723</v>
      </c>
      <c r="F296" s="260">
        <v>1775</v>
      </c>
      <c r="G296" s="260"/>
      <c r="H296" s="260">
        <v>0</v>
      </c>
      <c r="I296" s="260">
        <v>0</v>
      </c>
      <c r="J296" s="260"/>
      <c r="K296" s="260">
        <v>0</v>
      </c>
      <c r="M296" s="17"/>
    </row>
    <row r="297" spans="1:13" ht="22.5" customHeight="1" x14ac:dyDescent="0.2">
      <c r="A297" s="344" t="s">
        <v>493</v>
      </c>
      <c r="B297" s="344"/>
      <c r="C297" s="344"/>
      <c r="D297" s="344"/>
      <c r="E297" s="258">
        <f>SUM(F297:K297,'5.10b'!E297:L297)</f>
        <v>3954</v>
      </c>
      <c r="F297" s="260">
        <f>SUM(F298:F299)</f>
        <v>0</v>
      </c>
      <c r="G297" s="260"/>
      <c r="H297" s="260">
        <f>SUM(H298:H299)</f>
        <v>0</v>
      </c>
      <c r="I297" s="260">
        <f>SUM(I298:I299)</f>
        <v>0</v>
      </c>
      <c r="J297" s="260"/>
      <c r="K297" s="260">
        <f>SUM(K298:K299)</f>
        <v>0</v>
      </c>
      <c r="M297" s="17"/>
    </row>
    <row r="298" spans="1:13" ht="22.5" customHeight="1" x14ac:dyDescent="0.2">
      <c r="A298" s="396" t="s">
        <v>36</v>
      </c>
      <c r="B298" s="431"/>
      <c r="C298" s="431"/>
      <c r="D298" s="431"/>
      <c r="E298" s="258">
        <f>SUM(F298:K298,'5.10b'!E298:L298)</f>
        <v>3442</v>
      </c>
      <c r="F298" s="260">
        <v>0</v>
      </c>
      <c r="G298" s="260"/>
      <c r="H298" s="260">
        <v>0</v>
      </c>
      <c r="I298" s="260">
        <v>0</v>
      </c>
      <c r="J298" s="260"/>
      <c r="K298" s="260">
        <v>0</v>
      </c>
      <c r="M298" s="17"/>
    </row>
    <row r="299" spans="1:13" x14ac:dyDescent="0.2">
      <c r="A299" s="396" t="s">
        <v>94</v>
      </c>
      <c r="B299" s="431"/>
      <c r="C299" s="431"/>
      <c r="D299" s="431"/>
      <c r="E299" s="258">
        <f>SUM(F299:K299,'5.10b'!E299:L299)</f>
        <v>512</v>
      </c>
      <c r="F299" s="260">
        <v>0</v>
      </c>
      <c r="G299" s="260"/>
      <c r="H299" s="260">
        <v>0</v>
      </c>
      <c r="I299" s="260">
        <v>0</v>
      </c>
      <c r="J299" s="260"/>
      <c r="K299" s="260">
        <v>0</v>
      </c>
      <c r="M299" s="17"/>
    </row>
    <row r="300" spans="1:13" ht="22.5" customHeight="1" x14ac:dyDescent="0.2">
      <c r="A300" s="344" t="s">
        <v>494</v>
      </c>
      <c r="B300" s="344"/>
      <c r="C300" s="344"/>
      <c r="D300" s="344"/>
      <c r="E300" s="258">
        <f>SUM(F300:K300,'5.10b'!E300:L300)</f>
        <v>19614</v>
      </c>
      <c r="F300" s="260">
        <f>SUM(F301:F303)</f>
        <v>0</v>
      </c>
      <c r="G300" s="260"/>
      <c r="H300" s="260">
        <f>SUM(H301:H303)</f>
        <v>0</v>
      </c>
      <c r="I300" s="260">
        <f>SUM(I301:I303)</f>
        <v>0</v>
      </c>
      <c r="J300" s="260"/>
      <c r="K300" s="260">
        <f>SUM(K301:K303)</f>
        <v>0</v>
      </c>
      <c r="M300" s="17"/>
    </row>
    <row r="301" spans="1:13" ht="22.5" customHeight="1" x14ac:dyDescent="0.2">
      <c r="A301" s="396" t="s">
        <v>36</v>
      </c>
      <c r="B301" s="431"/>
      <c r="C301" s="431"/>
      <c r="D301" s="431"/>
      <c r="E301" s="258">
        <f>SUM(F301:K301,'5.10b'!E301:L301)</f>
        <v>18566</v>
      </c>
      <c r="F301" s="260">
        <v>0</v>
      </c>
      <c r="G301" s="260"/>
      <c r="H301" s="260">
        <v>0</v>
      </c>
      <c r="I301" s="260">
        <v>0</v>
      </c>
      <c r="J301" s="260"/>
      <c r="K301" s="260">
        <v>0</v>
      </c>
      <c r="M301" s="17"/>
    </row>
    <row r="302" spans="1:13" x14ac:dyDescent="0.2">
      <c r="A302" s="428" t="s">
        <v>96</v>
      </c>
      <c r="B302" s="431"/>
      <c r="C302" s="431"/>
      <c r="D302" s="431"/>
      <c r="E302" s="258">
        <f>SUM(F302:K302,'5.10b'!E302:L302)</f>
        <v>53</v>
      </c>
      <c r="F302" s="260">
        <v>0</v>
      </c>
      <c r="G302" s="260"/>
      <c r="H302" s="260">
        <v>0</v>
      </c>
      <c r="I302" s="260">
        <v>0</v>
      </c>
      <c r="J302" s="260"/>
      <c r="K302" s="260">
        <v>0</v>
      </c>
      <c r="M302" s="17"/>
    </row>
    <row r="303" spans="1:13" x14ac:dyDescent="0.2">
      <c r="A303" s="396" t="s">
        <v>94</v>
      </c>
      <c r="B303" s="431"/>
      <c r="C303" s="431"/>
      <c r="D303" s="431"/>
      <c r="E303" s="258">
        <f>SUM(F303:K303,'5.10b'!E303:L303)</f>
        <v>995</v>
      </c>
      <c r="F303" s="260">
        <v>0</v>
      </c>
      <c r="G303" s="260"/>
      <c r="H303" s="260">
        <v>0</v>
      </c>
      <c r="I303" s="260">
        <v>0</v>
      </c>
      <c r="J303" s="260"/>
      <c r="K303" s="260">
        <v>0</v>
      </c>
      <c r="M303" s="17"/>
    </row>
    <row r="304" spans="1:13" ht="22.5" customHeight="1" x14ac:dyDescent="0.2">
      <c r="A304" s="344" t="s">
        <v>640</v>
      </c>
      <c r="B304" s="344"/>
      <c r="C304" s="344"/>
      <c r="D304" s="344"/>
      <c r="E304" s="258">
        <f>SUM(F304:K304,'5.10b'!E304:L304)</f>
        <v>23015</v>
      </c>
      <c r="F304" s="260">
        <f>SUM(F305:F306)</f>
        <v>0</v>
      </c>
      <c r="G304" s="260"/>
      <c r="H304" s="260">
        <f>SUM(H305:H306)</f>
        <v>0</v>
      </c>
      <c r="I304" s="260">
        <f>SUM(I305:I306)</f>
        <v>0</v>
      </c>
      <c r="J304" s="260"/>
      <c r="K304" s="260">
        <f>SUM(K305:K306)</f>
        <v>0</v>
      </c>
      <c r="M304" s="17"/>
    </row>
    <row r="305" spans="1:13" ht="22.5" customHeight="1" x14ac:dyDescent="0.2">
      <c r="A305" s="396" t="s">
        <v>36</v>
      </c>
      <c r="B305" s="431"/>
      <c r="C305" s="431"/>
      <c r="D305" s="431"/>
      <c r="E305" s="258">
        <f>SUM(F305:K305,'5.10b'!E305:L305)</f>
        <v>22958</v>
      </c>
      <c r="F305" s="260">
        <v>0</v>
      </c>
      <c r="G305" s="260"/>
      <c r="H305" s="260">
        <v>0</v>
      </c>
      <c r="I305" s="260">
        <v>0</v>
      </c>
      <c r="J305" s="260"/>
      <c r="K305" s="260">
        <v>0</v>
      </c>
      <c r="M305" s="17"/>
    </row>
    <row r="306" spans="1:13" x14ac:dyDescent="0.2">
      <c r="A306" s="396" t="s">
        <v>94</v>
      </c>
      <c r="B306" s="431"/>
      <c r="C306" s="431"/>
      <c r="D306" s="431"/>
      <c r="E306" s="258">
        <f>SUM(F306:K306,'5.10b'!E306:L306)</f>
        <v>57</v>
      </c>
      <c r="F306" s="260">
        <v>0</v>
      </c>
      <c r="G306" s="260"/>
      <c r="H306" s="260">
        <v>0</v>
      </c>
      <c r="I306" s="260">
        <v>0</v>
      </c>
      <c r="J306" s="260"/>
      <c r="K306" s="260">
        <v>0</v>
      </c>
      <c r="M306" s="17"/>
    </row>
    <row r="307" spans="1:13" ht="22.5" customHeight="1" x14ac:dyDescent="0.2">
      <c r="A307" s="344" t="s">
        <v>496</v>
      </c>
      <c r="B307" s="344"/>
      <c r="C307" s="344"/>
      <c r="D307" s="344"/>
      <c r="E307" s="258">
        <f>SUM(F307:K307,'5.10b'!E307:L307)</f>
        <v>62987</v>
      </c>
      <c r="F307" s="263">
        <f>SUM(F308:F311)</f>
        <v>25348</v>
      </c>
      <c r="G307" s="263"/>
      <c r="H307" s="263">
        <f>SUM(H308:H311)</f>
        <v>3442</v>
      </c>
      <c r="I307" s="260">
        <f>SUM(I308:I311)</f>
        <v>0</v>
      </c>
      <c r="J307" s="260"/>
      <c r="K307" s="260">
        <f>SUM(K308:K311)</f>
        <v>0</v>
      </c>
      <c r="M307" s="17"/>
    </row>
    <row r="308" spans="1:13" ht="22.5" customHeight="1" x14ac:dyDescent="0.2">
      <c r="A308" s="396" t="s">
        <v>36</v>
      </c>
      <c r="B308" s="431"/>
      <c r="C308" s="431"/>
      <c r="D308" s="431"/>
      <c r="E308" s="258">
        <f>SUM(F308:K308,'5.10b'!E308:L308)</f>
        <v>47630</v>
      </c>
      <c r="F308" s="260">
        <v>20542</v>
      </c>
      <c r="G308" s="260"/>
      <c r="H308" s="260">
        <v>3442</v>
      </c>
      <c r="I308" s="260">
        <v>0</v>
      </c>
      <c r="J308" s="260"/>
      <c r="K308" s="260">
        <v>0</v>
      </c>
      <c r="M308" s="17"/>
    </row>
    <row r="309" spans="1:13" x14ac:dyDescent="0.2">
      <c r="A309" s="428" t="s">
        <v>96</v>
      </c>
      <c r="B309" s="431"/>
      <c r="C309" s="431"/>
      <c r="D309" s="431"/>
      <c r="E309" s="258">
        <f>SUM(F309:K309,'5.10b'!E309:L309)</f>
        <v>8740</v>
      </c>
      <c r="F309" s="261" t="s">
        <v>690</v>
      </c>
      <c r="G309" s="261"/>
      <c r="H309" s="260">
        <v>0</v>
      </c>
      <c r="I309" s="260">
        <v>0</v>
      </c>
      <c r="J309" s="260"/>
      <c r="K309" s="260">
        <v>0</v>
      </c>
      <c r="M309" s="17"/>
    </row>
    <row r="310" spans="1:13" x14ac:dyDescent="0.2">
      <c r="A310" s="396" t="s">
        <v>95</v>
      </c>
      <c r="B310" s="431"/>
      <c r="C310" s="431"/>
      <c r="D310" s="431"/>
      <c r="E310" s="258">
        <f>SUM(F310:K310,'5.10b'!E310:L310)</f>
        <v>5750</v>
      </c>
      <c r="F310" s="260">
        <v>4390</v>
      </c>
      <c r="G310" s="260"/>
      <c r="H310" s="260">
        <v>0</v>
      </c>
      <c r="I310" s="260">
        <v>0</v>
      </c>
      <c r="J310" s="260"/>
      <c r="K310" s="260">
        <v>0</v>
      </c>
      <c r="M310" s="17"/>
    </row>
    <row r="311" spans="1:13" x14ac:dyDescent="0.2">
      <c r="A311" s="396" t="s">
        <v>94</v>
      </c>
      <c r="B311" s="431"/>
      <c r="C311" s="431"/>
      <c r="D311" s="431"/>
      <c r="E311" s="258">
        <f>SUM(F311:K311,'5.10b'!E311:L311)</f>
        <v>867</v>
      </c>
      <c r="F311" s="260">
        <v>416</v>
      </c>
      <c r="G311" s="260"/>
      <c r="H311" s="260">
        <v>0</v>
      </c>
      <c r="I311" s="260">
        <v>0</v>
      </c>
      <c r="J311" s="260"/>
      <c r="K311" s="260">
        <v>0</v>
      </c>
      <c r="M311" s="17"/>
    </row>
    <row r="312" spans="1:13" ht="22.5" customHeight="1" x14ac:dyDescent="0.2">
      <c r="A312" s="344" t="s">
        <v>497</v>
      </c>
      <c r="B312" s="344"/>
      <c r="C312" s="344"/>
      <c r="D312" s="344"/>
      <c r="E312" s="258">
        <f>SUM(F312:K312,'5.10b'!E312:L312)</f>
        <v>22023</v>
      </c>
      <c r="F312" s="260">
        <f>SUM(F313:F314)</f>
        <v>0</v>
      </c>
      <c r="G312" s="260"/>
      <c r="H312" s="260">
        <f>SUM(H313:H314)</f>
        <v>0</v>
      </c>
      <c r="I312" s="260">
        <f>SUM(I313:I314)</f>
        <v>0</v>
      </c>
      <c r="J312" s="260"/>
      <c r="K312" s="260">
        <f>SUM(K313:K314)</f>
        <v>0</v>
      </c>
      <c r="M312" s="17"/>
    </row>
    <row r="313" spans="1:13" ht="22.5" customHeight="1" x14ac:dyDescent="0.2">
      <c r="A313" s="396" t="s">
        <v>36</v>
      </c>
      <c r="B313" s="431"/>
      <c r="C313" s="431"/>
      <c r="D313" s="431"/>
      <c r="E313" s="258">
        <f>SUM(F313:K313,'5.10b'!E313:L313)</f>
        <v>21963</v>
      </c>
      <c r="F313" s="261" t="s">
        <v>690</v>
      </c>
      <c r="G313" s="261"/>
      <c r="H313" s="260">
        <v>0</v>
      </c>
      <c r="I313" s="260">
        <v>0</v>
      </c>
      <c r="J313" s="260"/>
      <c r="K313" s="260">
        <v>0</v>
      </c>
      <c r="M313" s="17"/>
    </row>
    <row r="314" spans="1:13" x14ac:dyDescent="0.2">
      <c r="A314" s="396" t="s">
        <v>94</v>
      </c>
      <c r="B314" s="431"/>
      <c r="C314" s="431"/>
      <c r="D314" s="431"/>
      <c r="E314" s="258">
        <f>SUM(F314:K314,'5.10b'!E314:L314)</f>
        <v>60</v>
      </c>
      <c r="F314" s="260">
        <v>0</v>
      </c>
      <c r="G314" s="260"/>
      <c r="H314" s="260">
        <v>0</v>
      </c>
      <c r="I314" s="260">
        <v>0</v>
      </c>
      <c r="J314" s="260"/>
      <c r="K314" s="260">
        <v>0</v>
      </c>
      <c r="M314" s="17"/>
    </row>
    <row r="315" spans="1:13" ht="22.5" customHeight="1" x14ac:dyDescent="0.2">
      <c r="A315" s="344" t="s">
        <v>498</v>
      </c>
      <c r="B315" s="344"/>
      <c r="C315" s="344"/>
      <c r="D315" s="344"/>
      <c r="E315" s="258">
        <f>SUM(F315:K315,'5.10b'!E315:L315)</f>
        <v>7779</v>
      </c>
      <c r="F315" s="260">
        <f>SUM(F316:F318)</f>
        <v>0</v>
      </c>
      <c r="G315" s="260"/>
      <c r="H315" s="260">
        <f>SUM(H316:H318)</f>
        <v>0</v>
      </c>
      <c r="I315" s="260">
        <f>SUM(I316:I318)</f>
        <v>0</v>
      </c>
      <c r="J315" s="260"/>
      <c r="K315" s="260">
        <f>SUM(K316:K318)</f>
        <v>0</v>
      </c>
      <c r="M315" s="17"/>
    </row>
    <row r="316" spans="1:13" ht="22.5" customHeight="1" x14ac:dyDescent="0.2">
      <c r="A316" s="396" t="s">
        <v>36</v>
      </c>
      <c r="B316" s="431"/>
      <c r="C316" s="431"/>
      <c r="D316" s="431"/>
      <c r="E316" s="258">
        <f>SUM(F316:K316,'5.10b'!E316:L316)</f>
        <v>6296</v>
      </c>
      <c r="F316" s="260">
        <v>0</v>
      </c>
      <c r="G316" s="260"/>
      <c r="H316" s="260">
        <v>0</v>
      </c>
      <c r="I316" s="260">
        <v>0</v>
      </c>
      <c r="J316" s="260"/>
      <c r="K316" s="260">
        <v>0</v>
      </c>
      <c r="M316" s="17"/>
    </row>
    <row r="317" spans="1:13" x14ac:dyDescent="0.2">
      <c r="A317" s="428" t="s">
        <v>96</v>
      </c>
      <c r="B317" s="431"/>
      <c r="C317" s="431"/>
      <c r="D317" s="431"/>
      <c r="E317" s="258">
        <f>SUM(F317:K317,'5.10b'!E317:L317)</f>
        <v>25</v>
      </c>
      <c r="F317" s="260">
        <v>0</v>
      </c>
      <c r="G317" s="260"/>
      <c r="H317" s="260">
        <v>0</v>
      </c>
      <c r="I317" s="260">
        <v>0</v>
      </c>
      <c r="J317" s="260"/>
      <c r="K317" s="260">
        <v>0</v>
      </c>
      <c r="M317" s="17"/>
    </row>
    <row r="318" spans="1:13" x14ac:dyDescent="0.2">
      <c r="A318" s="396" t="s">
        <v>94</v>
      </c>
      <c r="B318" s="431"/>
      <c r="C318" s="431"/>
      <c r="D318" s="431"/>
      <c r="E318" s="258">
        <f>SUM(F318:K318,'5.10b'!E318:L318)</f>
        <v>1458</v>
      </c>
      <c r="F318" s="260">
        <v>0</v>
      </c>
      <c r="G318" s="260"/>
      <c r="H318" s="260">
        <v>0</v>
      </c>
      <c r="I318" s="260">
        <v>0</v>
      </c>
      <c r="J318" s="260"/>
      <c r="K318" s="260">
        <v>0</v>
      </c>
      <c r="M318" s="17"/>
    </row>
    <row r="319" spans="1:13" ht="22.5" customHeight="1" x14ac:dyDescent="0.2">
      <c r="A319" s="344" t="s">
        <v>499</v>
      </c>
      <c r="B319" s="344"/>
      <c r="C319" s="344"/>
      <c r="D319" s="344"/>
      <c r="E319" s="258">
        <f>SUM(F319:K319,'5.10b'!E319:L319)</f>
        <v>111930</v>
      </c>
      <c r="F319" s="260">
        <f>SUM(F320:F322)</f>
        <v>92329</v>
      </c>
      <c r="G319" s="260"/>
      <c r="H319" s="260">
        <f>SUM(H320:H322)</f>
        <v>0</v>
      </c>
      <c r="I319" s="260">
        <f>SUM(I320:I322)</f>
        <v>0</v>
      </c>
      <c r="J319" s="260"/>
      <c r="K319" s="260">
        <f>SUM(K320:K322)</f>
        <v>0</v>
      </c>
      <c r="M319" s="17"/>
    </row>
    <row r="320" spans="1:13" ht="22.5" customHeight="1" x14ac:dyDescent="0.2">
      <c r="A320" s="396" t="s">
        <v>36</v>
      </c>
      <c r="B320" s="431"/>
      <c r="C320" s="431"/>
      <c r="D320" s="431"/>
      <c r="E320" s="258">
        <f>SUM(F320:K320,'5.10b'!E320:L320)</f>
        <v>80623</v>
      </c>
      <c r="F320" s="260">
        <v>61730</v>
      </c>
      <c r="G320" s="260"/>
      <c r="H320" s="260">
        <v>0</v>
      </c>
      <c r="I320" s="260">
        <v>0</v>
      </c>
      <c r="J320" s="260"/>
      <c r="K320" s="260">
        <v>0</v>
      </c>
      <c r="M320" s="17"/>
    </row>
    <row r="321" spans="1:13" x14ac:dyDescent="0.2">
      <c r="A321" s="396" t="s">
        <v>95</v>
      </c>
      <c r="B321" s="431"/>
      <c r="C321" s="431"/>
      <c r="D321" s="431"/>
      <c r="E321" s="258">
        <f>SUM(F321:K321,'5.10b'!E321:L321)</f>
        <v>24748</v>
      </c>
      <c r="F321" s="260">
        <v>24748</v>
      </c>
      <c r="G321" s="260"/>
      <c r="H321" s="260">
        <v>0</v>
      </c>
      <c r="I321" s="260">
        <v>0</v>
      </c>
      <c r="J321" s="260"/>
      <c r="K321" s="260">
        <v>0</v>
      </c>
      <c r="M321" s="17"/>
    </row>
    <row r="322" spans="1:13" x14ac:dyDescent="0.2">
      <c r="A322" s="396" t="s">
        <v>94</v>
      </c>
      <c r="B322" s="431"/>
      <c r="C322" s="431"/>
      <c r="D322" s="431"/>
      <c r="E322" s="258">
        <f>SUM(F322:K322,'5.10b'!E322:L322)</f>
        <v>6559</v>
      </c>
      <c r="F322" s="260">
        <v>5851</v>
      </c>
      <c r="G322" s="260"/>
      <c r="H322" s="260">
        <v>0</v>
      </c>
      <c r="I322" s="260">
        <v>0</v>
      </c>
      <c r="J322" s="260"/>
      <c r="K322" s="260">
        <v>0</v>
      </c>
      <c r="M322" s="17"/>
    </row>
    <row r="323" spans="1:13" ht="22.5" customHeight="1" x14ac:dyDescent="0.2">
      <c r="A323" s="344" t="s">
        <v>500</v>
      </c>
      <c r="B323" s="344"/>
      <c r="C323" s="344"/>
      <c r="D323" s="344"/>
      <c r="E323" s="258">
        <f>SUM(F323:K323,'5.10b'!E323:L323)</f>
        <v>27903</v>
      </c>
      <c r="F323" s="260">
        <f>SUM(F324:F324)</f>
        <v>0</v>
      </c>
      <c r="G323" s="260"/>
      <c r="H323" s="260">
        <f>SUM(H324:H324)</f>
        <v>0</v>
      </c>
      <c r="I323" s="260">
        <f>SUM(I324:I324)</f>
        <v>0</v>
      </c>
      <c r="J323" s="260"/>
      <c r="K323" s="260">
        <f>SUM(K324:K324)</f>
        <v>0</v>
      </c>
      <c r="M323" s="17"/>
    </row>
    <row r="324" spans="1:13" ht="22.5" customHeight="1" x14ac:dyDescent="0.2">
      <c r="A324" s="396" t="s">
        <v>36</v>
      </c>
      <c r="B324" s="431"/>
      <c r="C324" s="431"/>
      <c r="D324" s="431"/>
      <c r="E324" s="258">
        <f>SUM(F324:K324,'5.10b'!E324:L324)</f>
        <v>27903</v>
      </c>
      <c r="F324" s="260">
        <v>0</v>
      </c>
      <c r="G324" s="260"/>
      <c r="H324" s="260">
        <v>0</v>
      </c>
      <c r="I324" s="260">
        <v>0</v>
      </c>
      <c r="J324" s="260"/>
      <c r="K324" s="260">
        <v>0</v>
      </c>
      <c r="M324" s="17"/>
    </row>
    <row r="325" spans="1:13" x14ac:dyDescent="0.2">
      <c r="A325" s="396" t="s">
        <v>94</v>
      </c>
      <c r="B325" s="431"/>
      <c r="C325" s="431"/>
      <c r="D325" s="431"/>
      <c r="E325" s="258">
        <f>SUM(F325:K325,'5.10b'!E325:L325)</f>
        <v>0</v>
      </c>
      <c r="F325" s="260">
        <v>0</v>
      </c>
      <c r="G325" s="260"/>
      <c r="H325" s="260">
        <v>0</v>
      </c>
      <c r="I325" s="260">
        <v>0</v>
      </c>
      <c r="J325" s="260"/>
      <c r="K325" s="260">
        <v>0</v>
      </c>
      <c r="M325" s="17"/>
    </row>
    <row r="326" spans="1:13" ht="22.5" customHeight="1" x14ac:dyDescent="0.2">
      <c r="A326" s="344" t="s">
        <v>501</v>
      </c>
      <c r="B326" s="344"/>
      <c r="C326" s="344"/>
      <c r="D326" s="344"/>
      <c r="E326" s="258">
        <f>SUM(F326:K326,'5.10b'!E326:L326)</f>
        <v>9616</v>
      </c>
      <c r="F326" s="260">
        <f>SUM(F327:F330)</f>
        <v>0</v>
      </c>
      <c r="G326" s="260"/>
      <c r="H326" s="260">
        <f>SUM(H327:H330)</f>
        <v>0</v>
      </c>
      <c r="I326" s="260">
        <f>SUM(I327:I330)</f>
        <v>0</v>
      </c>
      <c r="J326" s="260"/>
      <c r="K326" s="260">
        <f>SUM(K327:K330)</f>
        <v>0</v>
      </c>
      <c r="M326" s="17"/>
    </row>
    <row r="327" spans="1:13" ht="22.5" customHeight="1" x14ac:dyDescent="0.2">
      <c r="A327" s="396" t="s">
        <v>36</v>
      </c>
      <c r="B327" s="431"/>
      <c r="C327" s="431"/>
      <c r="D327" s="431"/>
      <c r="E327" s="258">
        <f>SUM(F327:K327,'5.10b'!E327:L327)</f>
        <v>7135</v>
      </c>
      <c r="F327" s="260">
        <v>0</v>
      </c>
      <c r="G327" s="260"/>
      <c r="H327" s="260">
        <v>0</v>
      </c>
      <c r="I327" s="260">
        <v>0</v>
      </c>
      <c r="J327" s="260"/>
      <c r="K327" s="260">
        <v>0</v>
      </c>
      <c r="M327" s="17"/>
    </row>
    <row r="328" spans="1:13" x14ac:dyDescent="0.2">
      <c r="A328" s="428" t="s">
        <v>96</v>
      </c>
      <c r="B328" s="431"/>
      <c r="C328" s="431"/>
      <c r="D328" s="431"/>
      <c r="E328" s="258">
        <f>SUM(F328:K328,'5.10b'!E328:L328)</f>
        <v>1603</v>
      </c>
      <c r="F328" s="260">
        <v>0</v>
      </c>
      <c r="G328" s="260"/>
      <c r="H328" s="260">
        <v>0</v>
      </c>
      <c r="I328" s="260">
        <v>0</v>
      </c>
      <c r="J328" s="260"/>
      <c r="K328" s="260">
        <v>0</v>
      </c>
      <c r="M328" s="17"/>
    </row>
    <row r="329" spans="1:13" x14ac:dyDescent="0.2">
      <c r="A329" s="396" t="s">
        <v>95</v>
      </c>
      <c r="B329" s="431"/>
      <c r="C329" s="431"/>
      <c r="D329" s="431"/>
      <c r="E329" s="258">
        <f>SUM(F329:K329,'5.10b'!E329:L329)</f>
        <v>686</v>
      </c>
      <c r="F329" s="260">
        <v>0</v>
      </c>
      <c r="G329" s="260"/>
      <c r="H329" s="260">
        <v>0</v>
      </c>
      <c r="I329" s="260">
        <v>0</v>
      </c>
      <c r="J329" s="260"/>
      <c r="K329" s="260">
        <v>0</v>
      </c>
      <c r="M329" s="17"/>
    </row>
    <row r="330" spans="1:13" x14ac:dyDescent="0.2">
      <c r="A330" s="396" t="s">
        <v>94</v>
      </c>
      <c r="B330" s="431"/>
      <c r="C330" s="431"/>
      <c r="D330" s="431"/>
      <c r="E330" s="258">
        <f>SUM(F330:K330,'5.10b'!E330:L330)</f>
        <v>192</v>
      </c>
      <c r="F330" s="260">
        <v>0</v>
      </c>
      <c r="G330" s="260"/>
      <c r="H330" s="260">
        <v>0</v>
      </c>
      <c r="I330" s="260">
        <v>0</v>
      </c>
      <c r="J330" s="260"/>
      <c r="K330" s="260">
        <v>0</v>
      </c>
      <c r="M330" s="17"/>
    </row>
    <row r="331" spans="1:13" ht="22.5" customHeight="1" x14ac:dyDescent="0.2">
      <c r="A331" s="344" t="s">
        <v>502</v>
      </c>
      <c r="B331" s="344"/>
      <c r="C331" s="344"/>
      <c r="D331" s="344"/>
      <c r="E331" s="258">
        <f>SUM(F331:K331,'5.10b'!E331:L331)</f>
        <v>49858</v>
      </c>
      <c r="F331" s="263">
        <f>SUM(F332:F335)</f>
        <v>0</v>
      </c>
      <c r="G331" s="263"/>
      <c r="H331" s="263">
        <f>SUM(H332:H335)</f>
        <v>3983</v>
      </c>
      <c r="I331" s="260">
        <f>SUM(I332:I335)</f>
        <v>0</v>
      </c>
      <c r="J331" s="260"/>
      <c r="K331" s="260">
        <f>SUM(K332:K335)</f>
        <v>0</v>
      </c>
      <c r="M331" s="17"/>
    </row>
    <row r="332" spans="1:13" ht="22.5" customHeight="1" x14ac:dyDescent="0.2">
      <c r="A332" s="396" t="s">
        <v>36</v>
      </c>
      <c r="B332" s="431"/>
      <c r="C332" s="431"/>
      <c r="D332" s="431"/>
      <c r="E332" s="258">
        <f>SUM(F332:K332,'5.10b'!E332:L332)</f>
        <v>47129</v>
      </c>
      <c r="F332" s="260">
        <v>0</v>
      </c>
      <c r="G332" s="260"/>
      <c r="H332" s="260">
        <v>3983</v>
      </c>
      <c r="I332" s="260">
        <v>0</v>
      </c>
      <c r="J332" s="260"/>
      <c r="K332" s="260">
        <v>0</v>
      </c>
      <c r="M332" s="17"/>
    </row>
    <row r="333" spans="1:13" x14ac:dyDescent="0.2">
      <c r="A333" s="428" t="s">
        <v>96</v>
      </c>
      <c r="B333" s="431"/>
      <c r="C333" s="431"/>
      <c r="D333" s="431"/>
      <c r="E333" s="258">
        <f>SUM(F333:K333,'5.10b'!E333:L333)</f>
        <v>617</v>
      </c>
      <c r="F333" s="260">
        <v>0</v>
      </c>
      <c r="G333" s="260"/>
      <c r="H333" s="260">
        <v>0</v>
      </c>
      <c r="I333" s="260">
        <v>0</v>
      </c>
      <c r="J333" s="260"/>
      <c r="K333" s="260">
        <v>0</v>
      </c>
      <c r="M333" s="17"/>
    </row>
    <row r="334" spans="1:13" x14ac:dyDescent="0.2">
      <c r="A334" s="396" t="s">
        <v>95</v>
      </c>
      <c r="B334" s="431"/>
      <c r="C334" s="431"/>
      <c r="D334" s="431"/>
      <c r="E334" s="258">
        <f>SUM(F334:K334,'5.10b'!E334:L334)</f>
        <v>411</v>
      </c>
      <c r="F334" s="260">
        <v>0</v>
      </c>
      <c r="G334" s="260"/>
      <c r="H334" s="260">
        <v>0</v>
      </c>
      <c r="I334" s="260">
        <v>0</v>
      </c>
      <c r="J334" s="260"/>
      <c r="K334" s="260">
        <v>0</v>
      </c>
      <c r="M334" s="17"/>
    </row>
    <row r="335" spans="1:13" x14ac:dyDescent="0.2">
      <c r="A335" s="396" t="s">
        <v>94</v>
      </c>
      <c r="B335" s="431"/>
      <c r="C335" s="431"/>
      <c r="D335" s="431"/>
      <c r="E335" s="258">
        <f>SUM(F335:K335,'5.10b'!E335:L335)</f>
        <v>1701</v>
      </c>
      <c r="F335" s="260">
        <v>0</v>
      </c>
      <c r="G335" s="260"/>
      <c r="H335" s="260">
        <v>0</v>
      </c>
      <c r="I335" s="260">
        <v>0</v>
      </c>
      <c r="J335" s="260"/>
      <c r="K335" s="260">
        <v>0</v>
      </c>
      <c r="M335" s="17"/>
    </row>
    <row r="336" spans="1:13" ht="22.5" customHeight="1" x14ac:dyDescent="0.2">
      <c r="A336" s="344" t="s">
        <v>503</v>
      </c>
      <c r="B336" s="344"/>
      <c r="C336" s="344"/>
      <c r="D336" s="344"/>
      <c r="E336" s="258">
        <f>SUM(F336:K336,'5.10b'!E336:L336)</f>
        <v>8198</v>
      </c>
      <c r="F336" s="260">
        <f>SUM(F337:F339)</f>
        <v>5054</v>
      </c>
      <c r="G336" s="260"/>
      <c r="H336" s="260">
        <f>SUM(H337:H339)</f>
        <v>0</v>
      </c>
      <c r="I336" s="260">
        <f>SUM(I337:I339)</f>
        <v>0</v>
      </c>
      <c r="J336" s="260"/>
      <c r="K336" s="260">
        <f>SUM(K337:K339)</f>
        <v>0</v>
      </c>
      <c r="M336" s="17"/>
    </row>
    <row r="337" spans="1:13" ht="22.5" customHeight="1" x14ac:dyDescent="0.2">
      <c r="A337" s="396" t="s">
        <v>36</v>
      </c>
      <c r="B337" s="431"/>
      <c r="C337" s="431"/>
      <c r="D337" s="431"/>
      <c r="E337" s="258">
        <f>SUM(F337:K337,'5.10b'!E337:L337)</f>
        <v>6877</v>
      </c>
      <c r="F337" s="260">
        <v>3733</v>
      </c>
      <c r="G337" s="260"/>
      <c r="H337" s="260">
        <v>0</v>
      </c>
      <c r="I337" s="260">
        <v>0</v>
      </c>
      <c r="J337" s="260"/>
      <c r="K337" s="260">
        <v>0</v>
      </c>
      <c r="M337" s="17"/>
    </row>
    <row r="338" spans="1:13" x14ac:dyDescent="0.2">
      <c r="A338" s="396" t="s">
        <v>95</v>
      </c>
      <c r="B338" s="431"/>
      <c r="C338" s="431"/>
      <c r="D338" s="431"/>
      <c r="E338" s="258">
        <f>SUM(F338:K338,'5.10b'!E338:L338)</f>
        <v>1321</v>
      </c>
      <c r="F338" s="260">
        <v>1321</v>
      </c>
      <c r="G338" s="260"/>
      <c r="H338" s="260">
        <v>0</v>
      </c>
      <c r="I338" s="260">
        <v>0</v>
      </c>
      <c r="J338" s="260"/>
      <c r="K338" s="260">
        <v>0</v>
      </c>
      <c r="M338" s="17"/>
    </row>
    <row r="339" spans="1:13" x14ac:dyDescent="0.2">
      <c r="A339" s="396" t="s">
        <v>94</v>
      </c>
      <c r="B339" s="431"/>
      <c r="C339" s="431"/>
      <c r="D339" s="431"/>
      <c r="E339" s="258">
        <f>SUM(F339:K339,'5.10b'!E339:L339)</f>
        <v>0</v>
      </c>
      <c r="F339" s="260">
        <v>0</v>
      </c>
      <c r="G339" s="260"/>
      <c r="H339" s="260">
        <v>0</v>
      </c>
      <c r="I339" s="260">
        <v>0</v>
      </c>
      <c r="J339" s="260"/>
      <c r="K339" s="260">
        <v>0</v>
      </c>
      <c r="M339" s="17"/>
    </row>
    <row r="340" spans="1:13" ht="22.5" customHeight="1" x14ac:dyDescent="0.2">
      <c r="A340" s="344" t="s">
        <v>504</v>
      </c>
      <c r="B340" s="344"/>
      <c r="C340" s="344"/>
      <c r="D340" s="344"/>
      <c r="E340" s="258">
        <f>SUM(F340:K340,'5.10b'!E340:L340)</f>
        <v>72436</v>
      </c>
      <c r="F340" s="260">
        <f>SUM(F341:F343)</f>
        <v>33970</v>
      </c>
      <c r="G340" s="260"/>
      <c r="H340" s="260">
        <f>SUM(H341:H343)</f>
        <v>0</v>
      </c>
      <c r="I340" s="260">
        <f>SUM(I341:I343)</f>
        <v>0</v>
      </c>
      <c r="J340" s="260"/>
      <c r="K340" s="260">
        <f>SUM(K341:K343)</f>
        <v>0</v>
      </c>
      <c r="M340" s="17"/>
    </row>
    <row r="341" spans="1:13" ht="22.5" customHeight="1" x14ac:dyDescent="0.2">
      <c r="A341" s="396" t="s">
        <v>36</v>
      </c>
      <c r="B341" s="431"/>
      <c r="C341" s="431"/>
      <c r="D341" s="431"/>
      <c r="E341" s="258">
        <f>SUM(F341:K341,'5.10b'!E341:L341)</f>
        <v>58032</v>
      </c>
      <c r="F341" s="260">
        <v>21788</v>
      </c>
      <c r="G341" s="260"/>
      <c r="H341" s="260">
        <v>0</v>
      </c>
      <c r="I341" s="260">
        <v>0</v>
      </c>
      <c r="J341" s="260"/>
      <c r="K341" s="260">
        <v>0</v>
      </c>
      <c r="M341" s="17"/>
    </row>
    <row r="342" spans="1:13" x14ac:dyDescent="0.2">
      <c r="A342" s="396" t="s">
        <v>95</v>
      </c>
      <c r="B342" s="431"/>
      <c r="C342" s="431"/>
      <c r="D342" s="431"/>
      <c r="E342" s="258">
        <f>SUM(F342:K342,'5.10b'!E342:L342)</f>
        <v>10112</v>
      </c>
      <c r="F342" s="260">
        <v>10112</v>
      </c>
      <c r="G342" s="260"/>
      <c r="H342" s="260">
        <v>0</v>
      </c>
      <c r="I342" s="260">
        <v>0</v>
      </c>
      <c r="J342" s="260"/>
      <c r="K342" s="260">
        <v>0</v>
      </c>
      <c r="M342" s="17"/>
    </row>
    <row r="343" spans="1:13" x14ac:dyDescent="0.2">
      <c r="A343" s="396" t="s">
        <v>94</v>
      </c>
      <c r="B343" s="431"/>
      <c r="C343" s="431"/>
      <c r="D343" s="431"/>
      <c r="E343" s="258">
        <f>SUM(F343:K343,'5.10b'!E343:L343)</f>
        <v>4292</v>
      </c>
      <c r="F343" s="260">
        <v>2070</v>
      </c>
      <c r="G343" s="260"/>
      <c r="H343" s="260">
        <v>0</v>
      </c>
      <c r="I343" s="260">
        <v>0</v>
      </c>
      <c r="J343" s="260"/>
      <c r="K343" s="260">
        <v>0</v>
      </c>
      <c r="M343" s="17"/>
    </row>
    <row r="344" spans="1:13" ht="22.5" customHeight="1" x14ac:dyDescent="0.2">
      <c r="A344" s="344" t="s">
        <v>505</v>
      </c>
      <c r="B344" s="344"/>
      <c r="C344" s="344"/>
      <c r="D344" s="344"/>
      <c r="E344" s="258">
        <f>SUM(F344:K344,'5.10b'!E344:L344)</f>
        <v>25595</v>
      </c>
      <c r="F344" s="260">
        <f>SUM(F345:F346)</f>
        <v>0</v>
      </c>
      <c r="G344" s="260"/>
      <c r="H344" s="260">
        <f>SUM(H345:H346)</f>
        <v>0</v>
      </c>
      <c r="I344" s="260">
        <f>SUM(I345:I346)</f>
        <v>0</v>
      </c>
      <c r="J344" s="260"/>
      <c r="K344" s="260">
        <f>SUM(K345:K346)</f>
        <v>0</v>
      </c>
      <c r="M344" s="17"/>
    </row>
    <row r="345" spans="1:13" ht="22.5" customHeight="1" x14ac:dyDescent="0.2">
      <c r="A345" s="396" t="s">
        <v>36</v>
      </c>
      <c r="B345" s="431"/>
      <c r="C345" s="431"/>
      <c r="D345" s="431"/>
      <c r="E345" s="258">
        <f>SUM(F345:K345,'5.10b'!E345:L345)</f>
        <v>22373</v>
      </c>
      <c r="F345" s="260">
        <v>0</v>
      </c>
      <c r="G345" s="260"/>
      <c r="H345" s="260">
        <v>0</v>
      </c>
      <c r="I345" s="260">
        <v>0</v>
      </c>
      <c r="J345" s="260"/>
      <c r="K345" s="260">
        <v>0</v>
      </c>
      <c r="M345" s="17"/>
    </row>
    <row r="346" spans="1:13" x14ac:dyDescent="0.2">
      <c r="A346" s="396" t="s">
        <v>94</v>
      </c>
      <c r="B346" s="431"/>
      <c r="C346" s="431"/>
      <c r="D346" s="431"/>
      <c r="E346" s="258">
        <f>SUM(F346:K346,'5.10b'!E346:L346)</f>
        <v>3222</v>
      </c>
      <c r="F346" s="260">
        <v>0</v>
      </c>
      <c r="G346" s="260"/>
      <c r="H346" s="260">
        <v>0</v>
      </c>
      <c r="I346" s="260">
        <v>0</v>
      </c>
      <c r="J346" s="260"/>
      <c r="K346" s="260">
        <v>0</v>
      </c>
      <c r="M346" s="17"/>
    </row>
    <row r="347" spans="1:13" ht="22.5" customHeight="1" x14ac:dyDescent="0.2">
      <c r="A347" s="344" t="s">
        <v>506</v>
      </c>
      <c r="B347" s="344"/>
      <c r="C347" s="344"/>
      <c r="D347" s="344"/>
      <c r="E347" s="258">
        <f>SUM(F347:K347,'5.10b'!E347:L347)</f>
        <v>8504</v>
      </c>
      <c r="F347" s="260">
        <f>SUM(F348:F349)</f>
        <v>0</v>
      </c>
      <c r="G347" s="260"/>
      <c r="H347" s="260">
        <f>SUM(H348:H349)</f>
        <v>0</v>
      </c>
      <c r="I347" s="260">
        <f>SUM(I348:I349)</f>
        <v>0</v>
      </c>
      <c r="J347" s="260"/>
      <c r="K347" s="260">
        <f>SUM(K348:K349)</f>
        <v>0</v>
      </c>
      <c r="M347" s="17"/>
    </row>
    <row r="348" spans="1:13" ht="22.5" customHeight="1" x14ac:dyDescent="0.2">
      <c r="A348" s="396" t="s">
        <v>36</v>
      </c>
      <c r="B348" s="431"/>
      <c r="C348" s="431"/>
      <c r="D348" s="431"/>
      <c r="E348" s="258">
        <f>SUM(F348:K348,'5.10b'!E348:L348)</f>
        <v>7971</v>
      </c>
      <c r="F348" s="260">
        <v>0</v>
      </c>
      <c r="G348" s="260"/>
      <c r="H348" s="260">
        <v>0</v>
      </c>
      <c r="I348" s="260">
        <v>0</v>
      </c>
      <c r="J348" s="260"/>
      <c r="K348" s="260">
        <v>0</v>
      </c>
      <c r="M348" s="17"/>
    </row>
    <row r="349" spans="1:13" x14ac:dyDescent="0.2">
      <c r="A349" s="396" t="s">
        <v>94</v>
      </c>
      <c r="B349" s="431"/>
      <c r="C349" s="431"/>
      <c r="D349" s="431"/>
      <c r="E349" s="258">
        <f>SUM(F349:K349,'5.10b'!E349:L349)</f>
        <v>533</v>
      </c>
      <c r="F349" s="260">
        <v>0</v>
      </c>
      <c r="G349" s="260"/>
      <c r="H349" s="260">
        <v>0</v>
      </c>
      <c r="I349" s="260">
        <v>0</v>
      </c>
      <c r="J349" s="260"/>
      <c r="K349" s="260">
        <v>0</v>
      </c>
      <c r="M349" s="17"/>
    </row>
    <row r="350" spans="1:13" ht="22.5" customHeight="1" x14ac:dyDescent="0.2">
      <c r="A350" s="344" t="s">
        <v>507</v>
      </c>
      <c r="B350" s="344"/>
      <c r="C350" s="344"/>
      <c r="D350" s="344"/>
      <c r="E350" s="258">
        <f>SUM(F350:K350,'5.10b'!E350:L350)</f>
        <v>98665</v>
      </c>
      <c r="F350" s="263">
        <f>SUM(F351:F354)</f>
        <v>37999</v>
      </c>
      <c r="G350" s="263"/>
      <c r="H350" s="263">
        <f>SUM(H351:H354)</f>
        <v>1264</v>
      </c>
      <c r="I350" s="260">
        <f>SUM(I351:I354)</f>
        <v>0</v>
      </c>
      <c r="J350" s="260"/>
      <c r="K350" s="260">
        <f>SUM(K351:K354)</f>
        <v>0</v>
      </c>
      <c r="M350" s="17"/>
    </row>
    <row r="351" spans="1:13" ht="22.5" customHeight="1" x14ac:dyDescent="0.2">
      <c r="A351" s="396" t="s">
        <v>36</v>
      </c>
      <c r="B351" s="431"/>
      <c r="C351" s="431"/>
      <c r="D351" s="431"/>
      <c r="E351" s="258">
        <f>SUM(F351:K351,'5.10b'!E351:L351)</f>
        <v>54437</v>
      </c>
      <c r="F351" s="260">
        <v>26913</v>
      </c>
      <c r="G351" s="260"/>
      <c r="H351" s="260">
        <v>1264</v>
      </c>
      <c r="I351" s="260">
        <v>0</v>
      </c>
      <c r="J351" s="260"/>
      <c r="K351" s="260">
        <v>0</v>
      </c>
      <c r="M351" s="17"/>
    </row>
    <row r="352" spans="1:13" x14ac:dyDescent="0.2">
      <c r="A352" s="428" t="s">
        <v>96</v>
      </c>
      <c r="B352" s="431"/>
      <c r="C352" s="431"/>
      <c r="D352" s="431"/>
      <c r="E352" s="258">
        <f>SUM(F352:K352,'5.10b'!E352:L352)</f>
        <v>9980</v>
      </c>
      <c r="F352" s="260">
        <v>0</v>
      </c>
      <c r="G352" s="260"/>
      <c r="H352" s="260">
        <v>0</v>
      </c>
      <c r="I352" s="260">
        <v>0</v>
      </c>
      <c r="J352" s="260"/>
      <c r="K352" s="260">
        <v>0</v>
      </c>
      <c r="M352" s="17"/>
    </row>
    <row r="353" spans="1:13" x14ac:dyDescent="0.2">
      <c r="A353" s="396" t="s">
        <v>95</v>
      </c>
      <c r="B353" s="431"/>
      <c r="C353" s="431"/>
      <c r="D353" s="431"/>
      <c r="E353" s="258">
        <f>SUM(F353:K353,'5.10b'!E353:L353)</f>
        <v>26048</v>
      </c>
      <c r="F353" s="260">
        <v>8777</v>
      </c>
      <c r="G353" s="260"/>
      <c r="H353" s="260">
        <v>0</v>
      </c>
      <c r="I353" s="260">
        <v>0</v>
      </c>
      <c r="J353" s="260"/>
      <c r="K353" s="260">
        <v>0</v>
      </c>
      <c r="M353" s="17"/>
    </row>
    <row r="354" spans="1:13" x14ac:dyDescent="0.2">
      <c r="A354" s="396" t="s">
        <v>94</v>
      </c>
      <c r="B354" s="431"/>
      <c r="C354" s="431"/>
      <c r="D354" s="431"/>
      <c r="E354" s="258">
        <f>SUM(F354:K354,'5.10b'!E354:L354)</f>
        <v>8200</v>
      </c>
      <c r="F354" s="260">
        <v>2309</v>
      </c>
      <c r="G354" s="260"/>
      <c r="H354" s="260">
        <v>0</v>
      </c>
      <c r="I354" s="260">
        <v>0</v>
      </c>
      <c r="J354" s="260"/>
      <c r="K354" s="260">
        <v>0</v>
      </c>
      <c r="M354" s="17"/>
    </row>
    <row r="355" spans="1:13" ht="22.5" customHeight="1" x14ac:dyDescent="0.2">
      <c r="A355" s="344" t="s">
        <v>508</v>
      </c>
      <c r="B355" s="344"/>
      <c r="C355" s="344"/>
      <c r="D355" s="344"/>
      <c r="E355" s="258">
        <f>SUM(F355:K355,'5.10b'!E355:L355)</f>
        <v>8263</v>
      </c>
      <c r="F355" s="260">
        <f>SUM(F356:F357)</f>
        <v>0</v>
      </c>
      <c r="G355" s="260"/>
      <c r="H355" s="260">
        <f>SUM(H356:H357)</f>
        <v>0</v>
      </c>
      <c r="I355" s="260">
        <f>SUM(I356:I357)</f>
        <v>0</v>
      </c>
      <c r="J355" s="260"/>
      <c r="K355" s="260">
        <f>SUM(K356:K357)</f>
        <v>0</v>
      </c>
      <c r="M355" s="17"/>
    </row>
    <row r="356" spans="1:13" ht="22.5" customHeight="1" x14ac:dyDescent="0.2">
      <c r="A356" s="396" t="s">
        <v>36</v>
      </c>
      <c r="B356" s="431"/>
      <c r="C356" s="431"/>
      <c r="D356" s="431"/>
      <c r="E356" s="258">
        <f>SUM(F356:K356,'5.10b'!E356:L356)</f>
        <v>7555</v>
      </c>
      <c r="F356" s="260">
        <v>0</v>
      </c>
      <c r="G356" s="260"/>
      <c r="H356" s="260">
        <v>0</v>
      </c>
      <c r="I356" s="260">
        <v>0</v>
      </c>
      <c r="J356" s="260"/>
      <c r="K356" s="260">
        <v>0</v>
      </c>
      <c r="M356" s="17"/>
    </row>
    <row r="357" spans="1:13" x14ac:dyDescent="0.2">
      <c r="A357" s="396" t="s">
        <v>94</v>
      </c>
      <c r="B357" s="431"/>
      <c r="C357" s="431"/>
      <c r="D357" s="431"/>
      <c r="E357" s="258">
        <f>SUM(F357:K357,'5.10b'!E357:L357)</f>
        <v>708</v>
      </c>
      <c r="F357" s="260">
        <v>0</v>
      </c>
      <c r="G357" s="260"/>
      <c r="H357" s="260">
        <v>0</v>
      </c>
      <c r="I357" s="260">
        <v>0</v>
      </c>
      <c r="J357" s="260"/>
      <c r="K357" s="260">
        <v>0</v>
      </c>
      <c r="M357" s="17"/>
    </row>
    <row r="358" spans="1:13" ht="22.5" customHeight="1" x14ac:dyDescent="0.2">
      <c r="A358" s="344" t="s">
        <v>509</v>
      </c>
      <c r="B358" s="344"/>
      <c r="C358" s="344"/>
      <c r="D358" s="344"/>
      <c r="E358" s="258">
        <f>SUM(F358:K358,'5.10b'!E358:L358)</f>
        <v>37607</v>
      </c>
      <c r="F358" s="261" t="s">
        <v>690</v>
      </c>
      <c r="G358" s="261"/>
      <c r="H358" s="260">
        <f>SUM(H359:H362)</f>
        <v>0</v>
      </c>
      <c r="I358" s="260">
        <f>SUM(I359:I362)</f>
        <v>0</v>
      </c>
      <c r="J358" s="260"/>
      <c r="K358" s="260">
        <f>SUM(K359:K362)</f>
        <v>0</v>
      </c>
      <c r="M358" s="17"/>
    </row>
    <row r="359" spans="1:13" ht="22.5" customHeight="1" x14ac:dyDescent="0.2">
      <c r="A359" s="396" t="s">
        <v>36</v>
      </c>
      <c r="B359" s="431"/>
      <c r="C359" s="431"/>
      <c r="D359" s="431"/>
      <c r="E359" s="258">
        <f>SUM(F359:K359,'5.10b'!E359:L359)</f>
        <v>35507</v>
      </c>
      <c r="F359" s="261" t="s">
        <v>690</v>
      </c>
      <c r="G359" s="261"/>
      <c r="H359" s="260">
        <v>0</v>
      </c>
      <c r="I359" s="260">
        <v>0</v>
      </c>
      <c r="J359" s="260"/>
      <c r="K359" s="260">
        <v>0</v>
      </c>
      <c r="M359" s="17"/>
    </row>
    <row r="360" spans="1:13" x14ac:dyDescent="0.2">
      <c r="A360" s="428" t="s">
        <v>96</v>
      </c>
      <c r="B360" s="431"/>
      <c r="C360" s="431"/>
      <c r="D360" s="431"/>
      <c r="E360" s="258">
        <f>SUM(F360:K360,'5.10b'!E360:L360)</f>
        <v>125</v>
      </c>
      <c r="F360" s="261" t="s">
        <v>690</v>
      </c>
      <c r="G360" s="261"/>
      <c r="H360" s="260">
        <v>0</v>
      </c>
      <c r="I360" s="260">
        <v>0</v>
      </c>
      <c r="J360" s="260"/>
      <c r="K360" s="260">
        <v>0</v>
      </c>
      <c r="M360" s="17"/>
    </row>
    <row r="361" spans="1:13" x14ac:dyDescent="0.2">
      <c r="A361" s="396" t="s">
        <v>95</v>
      </c>
      <c r="B361" s="431"/>
      <c r="C361" s="431"/>
      <c r="D361" s="431"/>
      <c r="E361" s="258">
        <f>SUM(F361:K361,'5.10b'!E361:L361)</f>
        <v>410</v>
      </c>
      <c r="F361" s="261" t="s">
        <v>690</v>
      </c>
      <c r="G361" s="261"/>
      <c r="H361" s="260">
        <v>0</v>
      </c>
      <c r="I361" s="260">
        <v>0</v>
      </c>
      <c r="J361" s="260"/>
      <c r="K361" s="260">
        <v>0</v>
      </c>
      <c r="M361" s="17"/>
    </row>
    <row r="362" spans="1:13" x14ac:dyDescent="0.2">
      <c r="A362" s="396" t="s">
        <v>94</v>
      </c>
      <c r="B362" s="431"/>
      <c r="C362" s="431"/>
      <c r="D362" s="431"/>
      <c r="E362" s="258">
        <f>SUM(F362:K362,'5.10b'!E362:L362)</f>
        <v>1565</v>
      </c>
      <c r="F362" s="261" t="s">
        <v>690</v>
      </c>
      <c r="G362" s="261"/>
      <c r="H362" s="260">
        <v>0</v>
      </c>
      <c r="I362" s="260">
        <v>0</v>
      </c>
      <c r="J362" s="260"/>
      <c r="K362" s="260">
        <v>0</v>
      </c>
      <c r="M362" s="17"/>
    </row>
    <row r="363" spans="1:13" ht="22.5" customHeight="1" x14ac:dyDescent="0.2">
      <c r="A363" s="344" t="s">
        <v>510</v>
      </c>
      <c r="B363" s="344"/>
      <c r="C363" s="344"/>
      <c r="D363" s="344"/>
      <c r="E363" s="258">
        <f>SUM(F363:K363,'5.10b'!E363:L363)</f>
        <v>21423</v>
      </c>
      <c r="F363" s="260">
        <f>SUM(F364:F366)</f>
        <v>20057</v>
      </c>
      <c r="G363" s="260"/>
      <c r="H363" s="260">
        <f>SUM(H364:H366)</f>
        <v>0</v>
      </c>
      <c r="I363" s="260">
        <f>SUM(I364:I366)</f>
        <v>0</v>
      </c>
      <c r="J363" s="260"/>
      <c r="K363" s="260">
        <f>SUM(K364:K366)</f>
        <v>0</v>
      </c>
      <c r="M363" s="17"/>
    </row>
    <row r="364" spans="1:13" ht="22.5" customHeight="1" x14ac:dyDescent="0.2">
      <c r="A364" s="396" t="s">
        <v>36</v>
      </c>
      <c r="B364" s="431"/>
      <c r="C364" s="431"/>
      <c r="D364" s="431"/>
      <c r="E364" s="258">
        <f>SUM(F364:K364,'5.10b'!E364:L364)</f>
        <v>17113</v>
      </c>
      <c r="F364" s="260">
        <v>15864</v>
      </c>
      <c r="G364" s="260"/>
      <c r="H364" s="260">
        <v>0</v>
      </c>
      <c r="I364" s="260">
        <v>0</v>
      </c>
      <c r="J364" s="260"/>
      <c r="K364" s="260">
        <v>0</v>
      </c>
      <c r="M364" s="17"/>
    </row>
    <row r="365" spans="1:13" x14ac:dyDescent="0.2">
      <c r="A365" s="396" t="s">
        <v>95</v>
      </c>
      <c r="B365" s="431"/>
      <c r="C365" s="431"/>
      <c r="D365" s="431"/>
      <c r="E365" s="258">
        <f>SUM(F365:K365,'5.10b'!E365:L365)</f>
        <v>2290</v>
      </c>
      <c r="F365" s="260">
        <v>2290</v>
      </c>
      <c r="G365" s="260"/>
      <c r="H365" s="260">
        <v>0</v>
      </c>
      <c r="I365" s="260">
        <v>0</v>
      </c>
      <c r="J365" s="260"/>
      <c r="K365" s="260">
        <v>0</v>
      </c>
      <c r="M365" s="17"/>
    </row>
    <row r="366" spans="1:13" x14ac:dyDescent="0.2">
      <c r="A366" s="396" t="s">
        <v>94</v>
      </c>
      <c r="B366" s="431"/>
      <c r="C366" s="431"/>
      <c r="D366" s="431"/>
      <c r="E366" s="258">
        <f>SUM(F366:K366,'5.10b'!E366:L366)</f>
        <v>2020</v>
      </c>
      <c r="F366" s="260">
        <v>1903</v>
      </c>
      <c r="G366" s="260"/>
      <c r="H366" s="260">
        <v>0</v>
      </c>
      <c r="I366" s="260">
        <v>0</v>
      </c>
      <c r="J366" s="260"/>
      <c r="K366" s="260">
        <v>0</v>
      </c>
      <c r="M366" s="17"/>
    </row>
    <row r="367" spans="1:13" ht="22.5" customHeight="1" x14ac:dyDescent="0.2">
      <c r="A367" s="344" t="s">
        <v>511</v>
      </c>
      <c r="B367" s="344"/>
      <c r="C367" s="344"/>
      <c r="D367" s="344"/>
      <c r="E367" s="258">
        <f>SUM(F367:K367,'5.10b'!E367:L367)</f>
        <v>32522</v>
      </c>
      <c r="F367" s="263">
        <f>SUM(F368:F371)</f>
        <v>1957</v>
      </c>
      <c r="G367" s="263"/>
      <c r="H367" s="263">
        <f>SUM(H368:H371)</f>
        <v>3613</v>
      </c>
      <c r="I367" s="260">
        <f>SUM(I368:I371)</f>
        <v>0</v>
      </c>
      <c r="J367" s="260"/>
      <c r="K367" s="260">
        <f>SUM(K368:K371)</f>
        <v>0</v>
      </c>
      <c r="M367" s="17"/>
    </row>
    <row r="368" spans="1:13" ht="22.5" customHeight="1" x14ac:dyDescent="0.2">
      <c r="A368" s="396" t="s">
        <v>36</v>
      </c>
      <c r="B368" s="431"/>
      <c r="C368" s="431"/>
      <c r="D368" s="431"/>
      <c r="E368" s="258">
        <f>SUM(F368:K368,'5.10b'!E368:L368)</f>
        <v>26371</v>
      </c>
      <c r="F368" s="260">
        <v>1771</v>
      </c>
      <c r="G368" s="260"/>
      <c r="H368" s="260">
        <v>3613</v>
      </c>
      <c r="I368" s="260">
        <v>0</v>
      </c>
      <c r="J368" s="260"/>
      <c r="K368" s="260">
        <v>0</v>
      </c>
      <c r="M368" s="17"/>
    </row>
    <row r="369" spans="1:13" x14ac:dyDescent="0.2">
      <c r="A369" s="428" t="s">
        <v>96</v>
      </c>
      <c r="B369" s="431"/>
      <c r="C369" s="431"/>
      <c r="D369" s="431"/>
      <c r="E369" s="258">
        <f>SUM(F369:K369,'5.10b'!E369:L369)</f>
        <v>4406</v>
      </c>
      <c r="F369" s="260">
        <v>0</v>
      </c>
      <c r="G369" s="260"/>
      <c r="H369" s="260">
        <v>0</v>
      </c>
      <c r="I369" s="260">
        <v>0</v>
      </c>
      <c r="J369" s="260"/>
      <c r="K369" s="260">
        <v>0</v>
      </c>
      <c r="M369" s="17"/>
    </row>
    <row r="370" spans="1:13" x14ac:dyDescent="0.2">
      <c r="A370" s="396" t="s">
        <v>95</v>
      </c>
      <c r="B370" s="431"/>
      <c r="C370" s="431"/>
      <c r="D370" s="431"/>
      <c r="E370" s="258">
        <f>SUM(F370:K370,'5.10b'!E370:L370)</f>
        <v>1066</v>
      </c>
      <c r="F370" s="260">
        <v>186</v>
      </c>
      <c r="G370" s="260"/>
      <c r="H370" s="260">
        <v>0</v>
      </c>
      <c r="I370" s="260">
        <v>0</v>
      </c>
      <c r="J370" s="260"/>
      <c r="K370" s="260">
        <v>0</v>
      </c>
      <c r="M370" s="17"/>
    </row>
    <row r="371" spans="1:13" x14ac:dyDescent="0.2">
      <c r="A371" s="396" t="s">
        <v>94</v>
      </c>
      <c r="B371" s="431"/>
      <c r="C371" s="431"/>
      <c r="D371" s="431"/>
      <c r="E371" s="258">
        <f>SUM(F371:K371,'5.10b'!E371:L371)</f>
        <v>679</v>
      </c>
      <c r="F371" s="260">
        <v>0</v>
      </c>
      <c r="G371" s="260"/>
      <c r="H371" s="260">
        <v>0</v>
      </c>
      <c r="I371" s="260">
        <v>0</v>
      </c>
      <c r="J371" s="260"/>
      <c r="K371" s="260">
        <v>0</v>
      </c>
      <c r="M371" s="17"/>
    </row>
    <row r="372" spans="1:13" ht="22.5" customHeight="1" x14ac:dyDescent="0.2">
      <c r="A372" s="344" t="s">
        <v>512</v>
      </c>
      <c r="B372" s="344"/>
      <c r="C372" s="344"/>
      <c r="D372" s="344"/>
      <c r="E372" s="258">
        <f>SUM(F372:K372,'5.10b'!E372:L372)</f>
        <v>28606</v>
      </c>
      <c r="F372" s="263">
        <f>SUM(F373:F374)</f>
        <v>0</v>
      </c>
      <c r="G372" s="263"/>
      <c r="H372" s="263">
        <f>SUM(H373:H374)</f>
        <v>4193</v>
      </c>
      <c r="I372" s="260">
        <f>SUM(I373:I374)</f>
        <v>0</v>
      </c>
      <c r="J372" s="260"/>
      <c r="K372" s="260">
        <f>SUM(K373:K374)</f>
        <v>0</v>
      </c>
    </row>
    <row r="373" spans="1:13" ht="22.5" customHeight="1" x14ac:dyDescent="0.2">
      <c r="A373" s="396" t="s">
        <v>36</v>
      </c>
      <c r="B373" s="431"/>
      <c r="C373" s="431"/>
      <c r="D373" s="431"/>
      <c r="E373" s="258">
        <f>SUM(F373:K373,'5.10b'!E373:L373)</f>
        <v>28469</v>
      </c>
      <c r="F373" s="260">
        <v>0</v>
      </c>
      <c r="G373" s="260"/>
      <c r="H373" s="260">
        <v>4193</v>
      </c>
      <c r="I373" s="260">
        <v>0</v>
      </c>
      <c r="J373" s="260"/>
      <c r="K373" s="260">
        <v>0</v>
      </c>
    </row>
    <row r="374" spans="1:13" x14ac:dyDescent="0.2">
      <c r="A374" s="396" t="s">
        <v>94</v>
      </c>
      <c r="B374" s="431"/>
      <c r="C374" s="431"/>
      <c r="D374" s="431"/>
      <c r="E374" s="258">
        <f>SUM(F374:K374,'5.10b'!E374:L374)</f>
        <v>137</v>
      </c>
      <c r="F374" s="260">
        <v>0</v>
      </c>
      <c r="G374" s="260"/>
      <c r="H374" s="260">
        <v>0</v>
      </c>
      <c r="I374" s="260">
        <v>0</v>
      </c>
      <c r="J374" s="260"/>
      <c r="K374" s="260">
        <v>0</v>
      </c>
      <c r="M374" s="17"/>
    </row>
    <row r="375" spans="1:13" ht="22.5" customHeight="1" x14ac:dyDescent="0.2">
      <c r="A375" s="344" t="s">
        <v>513</v>
      </c>
      <c r="B375" s="344"/>
      <c r="C375" s="344"/>
      <c r="D375" s="344"/>
      <c r="E375" s="258">
        <f>SUM(F375:K375,'5.10b'!E375:L375)</f>
        <v>36246</v>
      </c>
      <c r="F375" s="260">
        <f>SUM(F376:F377)</f>
        <v>0</v>
      </c>
      <c r="G375" s="260"/>
      <c r="H375" s="260">
        <f>SUM(H376:H377)</f>
        <v>0</v>
      </c>
      <c r="I375" s="260">
        <f>SUM(I376:I377)</f>
        <v>0</v>
      </c>
      <c r="J375" s="260"/>
      <c r="K375" s="260">
        <f>SUM(K376:K377)</f>
        <v>0</v>
      </c>
      <c r="M375" s="17"/>
    </row>
    <row r="376" spans="1:13" ht="22.5" customHeight="1" x14ac:dyDescent="0.2">
      <c r="A376" s="396" t="s">
        <v>36</v>
      </c>
      <c r="B376" s="431"/>
      <c r="C376" s="431"/>
      <c r="D376" s="431"/>
      <c r="E376" s="258">
        <f>SUM(F376:K376,'5.10b'!E376:L376)</f>
        <v>31806</v>
      </c>
      <c r="F376" s="260">
        <v>0</v>
      </c>
      <c r="G376" s="260"/>
      <c r="H376" s="260">
        <v>0</v>
      </c>
      <c r="I376" s="260">
        <v>0</v>
      </c>
      <c r="J376" s="260"/>
      <c r="K376" s="260">
        <v>0</v>
      </c>
      <c r="M376" s="17"/>
    </row>
    <row r="377" spans="1:13" x14ac:dyDescent="0.2">
      <c r="A377" s="396" t="s">
        <v>94</v>
      </c>
      <c r="B377" s="431"/>
      <c r="C377" s="431"/>
      <c r="D377" s="431"/>
      <c r="E377" s="258">
        <f>SUM(F377:K377,'5.10b'!E377:L377)</f>
        <v>4440</v>
      </c>
      <c r="F377" s="260">
        <v>0</v>
      </c>
      <c r="G377" s="260"/>
      <c r="H377" s="260">
        <v>0</v>
      </c>
      <c r="I377" s="260">
        <v>0</v>
      </c>
      <c r="J377" s="260"/>
      <c r="K377" s="260">
        <v>0</v>
      </c>
      <c r="M377" s="17"/>
    </row>
    <row r="378" spans="1:13" ht="22.5" customHeight="1" x14ac:dyDescent="0.2">
      <c r="A378" s="344" t="s">
        <v>514</v>
      </c>
      <c r="B378" s="344"/>
      <c r="C378" s="344"/>
      <c r="D378" s="344"/>
      <c r="E378" s="258">
        <f>SUM(F378:K378,'5.10b'!E378:L378)</f>
        <v>205551</v>
      </c>
      <c r="F378" s="260">
        <f>SUM(F379:F382)</f>
        <v>183951</v>
      </c>
      <c r="G378" s="260"/>
      <c r="H378" s="260">
        <f>SUM(H379:H382)</f>
        <v>0</v>
      </c>
      <c r="I378" s="260">
        <f>SUM(I379:I382)</f>
        <v>0</v>
      </c>
      <c r="J378" s="260"/>
      <c r="K378" s="260">
        <f>SUM(K379:K382)</f>
        <v>0</v>
      </c>
      <c r="M378" s="17"/>
    </row>
    <row r="379" spans="1:13" ht="22.5" customHeight="1" x14ac:dyDescent="0.2">
      <c r="A379" s="396" t="s">
        <v>36</v>
      </c>
      <c r="B379" s="431"/>
      <c r="C379" s="431"/>
      <c r="D379" s="431"/>
      <c r="E379" s="258">
        <f>SUM(F379:K379,'5.10b'!E379:L379)</f>
        <v>125465</v>
      </c>
      <c r="F379" s="260">
        <v>111564</v>
      </c>
      <c r="G379" s="260"/>
      <c r="H379" s="260">
        <v>0</v>
      </c>
      <c r="I379" s="260">
        <v>0</v>
      </c>
      <c r="J379" s="260"/>
      <c r="K379" s="260">
        <v>0</v>
      </c>
      <c r="M379" s="17"/>
    </row>
    <row r="380" spans="1:13" x14ac:dyDescent="0.2">
      <c r="A380" s="428" t="s">
        <v>96</v>
      </c>
      <c r="B380" s="431"/>
      <c r="C380" s="431"/>
      <c r="D380" s="431"/>
      <c r="E380" s="258">
        <f>SUM(F380:K380,'5.10b'!E380:L380)</f>
        <v>39591</v>
      </c>
      <c r="F380" s="260">
        <v>34910</v>
      </c>
      <c r="G380" s="260"/>
      <c r="H380" s="260">
        <v>0</v>
      </c>
      <c r="I380" s="260">
        <v>0</v>
      </c>
      <c r="J380" s="260"/>
      <c r="K380" s="260">
        <v>0</v>
      </c>
      <c r="M380" s="17"/>
    </row>
    <row r="381" spans="1:13" x14ac:dyDescent="0.2">
      <c r="A381" s="396" t="s">
        <v>95</v>
      </c>
      <c r="B381" s="431"/>
      <c r="C381" s="431"/>
      <c r="D381" s="431"/>
      <c r="E381" s="258">
        <f>SUM(F381:K381,'5.10b'!E381:L381)</f>
        <v>30055</v>
      </c>
      <c r="F381" s="260">
        <v>28364</v>
      </c>
      <c r="G381" s="260"/>
      <c r="H381" s="260">
        <v>0</v>
      </c>
      <c r="I381" s="260">
        <v>0</v>
      </c>
      <c r="J381" s="260"/>
      <c r="K381" s="260">
        <v>0</v>
      </c>
      <c r="M381" s="17"/>
    </row>
    <row r="382" spans="1:13" x14ac:dyDescent="0.2">
      <c r="A382" s="396" t="s">
        <v>94</v>
      </c>
      <c r="B382" s="431"/>
      <c r="C382" s="431"/>
      <c r="D382" s="431"/>
      <c r="E382" s="258">
        <f>SUM(F382:K382,'5.10b'!E382:L382)</f>
        <v>10440</v>
      </c>
      <c r="F382" s="260">
        <v>9113</v>
      </c>
      <c r="G382" s="260"/>
      <c r="H382" s="260">
        <v>0</v>
      </c>
      <c r="I382" s="260">
        <v>0</v>
      </c>
      <c r="J382" s="260"/>
      <c r="K382" s="260">
        <v>0</v>
      </c>
      <c r="M382" s="17"/>
    </row>
    <row r="383" spans="1:13" ht="22.5" customHeight="1" x14ac:dyDescent="0.2">
      <c r="A383" s="344" t="s">
        <v>697</v>
      </c>
      <c r="B383" s="344"/>
      <c r="C383" s="344"/>
      <c r="D383" s="344"/>
      <c r="E383" s="258">
        <f>SUM(F383:K383,'5.10b'!E383:L383)</f>
        <v>2578</v>
      </c>
      <c r="F383" s="260">
        <f>SUM(F384:F385)</f>
        <v>0</v>
      </c>
      <c r="G383" s="260"/>
      <c r="H383" s="260">
        <f>SUM(H384:H385)</f>
        <v>0</v>
      </c>
      <c r="I383" s="260">
        <f>SUM(I384:I385)</f>
        <v>0</v>
      </c>
      <c r="J383" s="260"/>
      <c r="K383" s="260">
        <f>SUM(K384:K385)</f>
        <v>0</v>
      </c>
      <c r="M383" s="17"/>
    </row>
    <row r="384" spans="1:13" ht="22.5" customHeight="1" x14ac:dyDescent="0.2">
      <c r="A384" s="396" t="s">
        <v>36</v>
      </c>
      <c r="B384" s="431"/>
      <c r="C384" s="431"/>
      <c r="D384" s="431"/>
      <c r="E384" s="258">
        <f>SUM(F384:K384,'5.10b'!E384:L384)</f>
        <v>1716</v>
      </c>
      <c r="F384" s="260">
        <v>0</v>
      </c>
      <c r="G384" s="260"/>
      <c r="H384" s="260">
        <v>0</v>
      </c>
      <c r="I384" s="260">
        <v>0</v>
      </c>
      <c r="J384" s="260"/>
      <c r="K384" s="260">
        <v>0</v>
      </c>
      <c r="M384" s="17"/>
    </row>
    <row r="385" spans="1:13" x14ac:dyDescent="0.2">
      <c r="A385" s="396" t="s">
        <v>94</v>
      </c>
      <c r="B385" s="431"/>
      <c r="C385" s="431"/>
      <c r="D385" s="431"/>
      <c r="E385" s="258">
        <f>SUM(F385:K385,'5.10b'!E385:L385)</f>
        <v>862</v>
      </c>
      <c r="F385" s="260">
        <v>0</v>
      </c>
      <c r="G385" s="260"/>
      <c r="H385" s="260">
        <v>0</v>
      </c>
      <c r="I385" s="260">
        <v>0</v>
      </c>
      <c r="J385" s="260"/>
      <c r="K385" s="260">
        <v>0</v>
      </c>
      <c r="M385" s="17"/>
    </row>
    <row r="386" spans="1:13" ht="22.5" customHeight="1" x14ac:dyDescent="0.2">
      <c r="A386" s="344" t="s">
        <v>516</v>
      </c>
      <c r="B386" s="344"/>
      <c r="C386" s="344"/>
      <c r="D386" s="344"/>
      <c r="E386" s="258">
        <f>SUM(F386:K386,'5.10b'!E386:L386)</f>
        <v>26270</v>
      </c>
      <c r="F386" s="260">
        <f>SUM(F387:F388)</f>
        <v>0</v>
      </c>
      <c r="G386" s="260"/>
      <c r="H386" s="260">
        <f>SUM(H387:H388)</f>
        <v>0</v>
      </c>
      <c r="I386" s="260">
        <f>SUM(I387:I388)</f>
        <v>0</v>
      </c>
      <c r="J386" s="260"/>
      <c r="K386" s="260">
        <f>SUM(K387:K388)</f>
        <v>0</v>
      </c>
      <c r="M386" s="17"/>
    </row>
    <row r="387" spans="1:13" ht="22.5" customHeight="1" x14ac:dyDescent="0.2">
      <c r="A387" s="396" t="s">
        <v>36</v>
      </c>
      <c r="B387" s="431"/>
      <c r="C387" s="431"/>
      <c r="D387" s="431"/>
      <c r="E387" s="258">
        <f>SUM(F387:K387,'5.10b'!E387:L387)</f>
        <v>25671</v>
      </c>
      <c r="F387" s="260">
        <v>0</v>
      </c>
      <c r="G387" s="260"/>
      <c r="H387" s="260">
        <v>0</v>
      </c>
      <c r="I387" s="260">
        <v>0</v>
      </c>
      <c r="J387" s="260"/>
      <c r="K387" s="260">
        <v>0</v>
      </c>
      <c r="M387" s="17"/>
    </row>
    <row r="388" spans="1:13" x14ac:dyDescent="0.2">
      <c r="A388" s="396" t="s">
        <v>94</v>
      </c>
      <c r="B388" s="431"/>
      <c r="C388" s="431"/>
      <c r="D388" s="431"/>
      <c r="E388" s="258">
        <f>SUM(F388:K388,'5.10b'!E388:L388)</f>
        <v>599</v>
      </c>
      <c r="F388" s="260">
        <v>0</v>
      </c>
      <c r="G388" s="260"/>
      <c r="H388" s="260">
        <v>0</v>
      </c>
      <c r="I388" s="260">
        <v>0</v>
      </c>
      <c r="J388" s="260"/>
      <c r="K388" s="260">
        <v>0</v>
      </c>
      <c r="M388" s="17"/>
    </row>
    <row r="389" spans="1:13" ht="22.5" customHeight="1" x14ac:dyDescent="0.2">
      <c r="A389" s="344" t="s">
        <v>517</v>
      </c>
      <c r="B389" s="344"/>
      <c r="C389" s="344"/>
      <c r="D389" s="344"/>
      <c r="E389" s="258">
        <f>SUM(F389:K389,'5.10b'!E389:L389)</f>
        <v>160880</v>
      </c>
      <c r="F389" s="263">
        <f>SUM(F390:F393)</f>
        <v>23161</v>
      </c>
      <c r="G389" s="263"/>
      <c r="H389" s="263">
        <f>SUM(H390:H393)</f>
        <v>9963</v>
      </c>
      <c r="I389" s="260">
        <f>SUM(I390:I393)</f>
        <v>60700</v>
      </c>
      <c r="J389" s="260"/>
      <c r="K389" s="260">
        <f>SUM(K390:K393)</f>
        <v>0</v>
      </c>
      <c r="M389" s="17"/>
    </row>
    <row r="390" spans="1:13" ht="22.5" customHeight="1" x14ac:dyDescent="0.2">
      <c r="A390" s="396" t="s">
        <v>36</v>
      </c>
      <c r="B390" s="396"/>
      <c r="C390" s="396"/>
      <c r="D390" s="396"/>
      <c r="E390" s="258">
        <f>SUM(F390:K390,'5.10b'!E390:L390)</f>
        <v>114708</v>
      </c>
      <c r="F390" s="260">
        <v>16377</v>
      </c>
      <c r="G390" s="260"/>
      <c r="H390" s="260">
        <v>9963</v>
      </c>
      <c r="I390" s="260">
        <v>26900</v>
      </c>
      <c r="J390" s="260"/>
      <c r="K390" s="260">
        <v>0</v>
      </c>
      <c r="M390" s="17"/>
    </row>
    <row r="391" spans="1:13" x14ac:dyDescent="0.2">
      <c r="A391" s="428" t="s">
        <v>96</v>
      </c>
      <c r="B391" s="428"/>
      <c r="C391" s="428"/>
      <c r="D391" s="428"/>
      <c r="E391" s="258">
        <f>SUM(F391:K391,'5.10b'!E391:L391)</f>
        <v>21902</v>
      </c>
      <c r="F391" s="260">
        <v>0</v>
      </c>
      <c r="G391" s="260"/>
      <c r="H391" s="260">
        <v>0</v>
      </c>
      <c r="I391" s="260">
        <v>20425</v>
      </c>
      <c r="J391" s="260"/>
      <c r="K391" s="260">
        <v>0</v>
      </c>
      <c r="M391" s="17"/>
    </row>
    <row r="392" spans="1:13" x14ac:dyDescent="0.2">
      <c r="A392" s="396" t="s">
        <v>95</v>
      </c>
      <c r="B392" s="396"/>
      <c r="C392" s="396"/>
      <c r="D392" s="396"/>
      <c r="E392" s="258">
        <f>SUM(F392:K392,'5.10b'!E392:L392)</f>
        <v>18087</v>
      </c>
      <c r="F392" s="260">
        <v>5823</v>
      </c>
      <c r="G392" s="260"/>
      <c r="H392" s="260">
        <v>0</v>
      </c>
      <c r="I392" s="260">
        <v>9536</v>
      </c>
      <c r="J392" s="260"/>
      <c r="K392" s="260">
        <v>0</v>
      </c>
      <c r="M392" s="17"/>
    </row>
    <row r="393" spans="1:13" x14ac:dyDescent="0.2">
      <c r="A393" s="396" t="s">
        <v>94</v>
      </c>
      <c r="B393" s="396"/>
      <c r="C393" s="396"/>
      <c r="D393" s="396"/>
      <c r="E393" s="258">
        <f>SUM(F393:K393,'5.10b'!E393:L393)</f>
        <v>6183</v>
      </c>
      <c r="F393" s="260">
        <v>961</v>
      </c>
      <c r="G393" s="260"/>
      <c r="H393" s="260">
        <v>0</v>
      </c>
      <c r="I393" s="260">
        <v>3839</v>
      </c>
      <c r="J393" s="260"/>
      <c r="K393" s="260">
        <v>0</v>
      </c>
      <c r="M393" s="17"/>
    </row>
    <row r="394" spans="1:13" ht="22.5" customHeight="1" x14ac:dyDescent="0.2">
      <c r="A394" s="344" t="s">
        <v>641</v>
      </c>
      <c r="B394" s="344"/>
      <c r="C394" s="344"/>
      <c r="D394" s="344"/>
      <c r="E394" s="258">
        <f>SUM(F394:K394,'5.10b'!E394:L394)</f>
        <v>745</v>
      </c>
      <c r="F394" s="260">
        <f>SUM(F395:F396)</f>
        <v>0</v>
      </c>
      <c r="G394" s="260"/>
      <c r="H394" s="260">
        <f>SUM(H395:H396)</f>
        <v>0</v>
      </c>
      <c r="I394" s="260">
        <f>SUM(I395:I396)</f>
        <v>0</v>
      </c>
      <c r="J394" s="260"/>
      <c r="K394" s="260">
        <f>SUM(K395:K396)</f>
        <v>0</v>
      </c>
      <c r="M394" s="17"/>
    </row>
    <row r="395" spans="1:13" ht="22.5" customHeight="1" x14ac:dyDescent="0.2">
      <c r="A395" s="396" t="s">
        <v>36</v>
      </c>
      <c r="B395" s="396"/>
      <c r="C395" s="396"/>
      <c r="D395" s="396"/>
      <c r="E395" s="258">
        <f>SUM(F395:K395,'5.10b'!E395:L395)</f>
        <v>611</v>
      </c>
      <c r="F395" s="260">
        <v>0</v>
      </c>
      <c r="G395" s="260"/>
      <c r="H395" s="260">
        <v>0</v>
      </c>
      <c r="I395" s="260">
        <v>0</v>
      </c>
      <c r="J395" s="260"/>
      <c r="K395" s="260">
        <v>0</v>
      </c>
      <c r="M395" s="17"/>
    </row>
    <row r="396" spans="1:13" x14ac:dyDescent="0.2">
      <c r="A396" s="396" t="s">
        <v>94</v>
      </c>
      <c r="B396" s="396"/>
      <c r="C396" s="396"/>
      <c r="D396" s="396"/>
      <c r="E396" s="258">
        <f>SUM(F396:K396,'5.10b'!E396:L396)</f>
        <v>134</v>
      </c>
      <c r="F396" s="260">
        <v>0</v>
      </c>
      <c r="G396" s="260"/>
      <c r="H396" s="260">
        <v>0</v>
      </c>
      <c r="I396" s="260">
        <v>0</v>
      </c>
      <c r="J396" s="260"/>
      <c r="K396" s="260">
        <v>0</v>
      </c>
      <c r="M396" s="17"/>
    </row>
    <row r="397" spans="1:13" ht="22.5" customHeight="1" x14ac:dyDescent="0.2">
      <c r="A397" s="344" t="s">
        <v>519</v>
      </c>
      <c r="B397" s="344"/>
      <c r="C397" s="344"/>
      <c r="D397" s="344"/>
      <c r="E397" s="258">
        <f>SUM(F397:K397,'5.10b'!E397:L397)</f>
        <v>1496</v>
      </c>
      <c r="F397" s="260">
        <f>SUM(F398:F399)</f>
        <v>0</v>
      </c>
      <c r="G397" s="260"/>
      <c r="H397" s="260">
        <f>SUM(H398:H399)</f>
        <v>0</v>
      </c>
      <c r="I397" s="260">
        <f>SUM(I398:I399)</f>
        <v>0</v>
      </c>
      <c r="J397" s="260"/>
      <c r="K397" s="260">
        <f>SUM(K398:K399)</f>
        <v>0</v>
      </c>
      <c r="M397" s="17"/>
    </row>
    <row r="398" spans="1:13" ht="22.5" customHeight="1" x14ac:dyDescent="0.2">
      <c r="A398" s="396" t="s">
        <v>36</v>
      </c>
      <c r="B398" s="396"/>
      <c r="C398" s="396"/>
      <c r="D398" s="396"/>
      <c r="E398" s="258">
        <f>SUM(F398:K398,'5.10b'!E398:L398)</f>
        <v>1382</v>
      </c>
      <c r="F398" s="260">
        <v>0</v>
      </c>
      <c r="G398" s="260"/>
      <c r="H398" s="260">
        <v>0</v>
      </c>
      <c r="I398" s="260">
        <v>0</v>
      </c>
      <c r="J398" s="260"/>
      <c r="K398" s="260">
        <v>0</v>
      </c>
      <c r="M398" s="17"/>
    </row>
    <row r="399" spans="1:13" x14ac:dyDescent="0.2">
      <c r="A399" s="396" t="s">
        <v>94</v>
      </c>
      <c r="B399" s="396"/>
      <c r="C399" s="396"/>
      <c r="D399" s="396"/>
      <c r="E399" s="258">
        <f>SUM(F399:K399,'5.10b'!E399:L399)</f>
        <v>114</v>
      </c>
      <c r="F399" s="260">
        <v>0</v>
      </c>
      <c r="G399" s="260"/>
      <c r="H399" s="260">
        <v>0</v>
      </c>
      <c r="I399" s="260">
        <v>0</v>
      </c>
      <c r="J399" s="260"/>
      <c r="K399" s="260">
        <v>0</v>
      </c>
      <c r="M399" s="17"/>
    </row>
    <row r="400" spans="1:13" ht="22.5" customHeight="1" x14ac:dyDescent="0.2">
      <c r="A400" s="344" t="s">
        <v>520</v>
      </c>
      <c r="B400" s="344"/>
      <c r="C400" s="344"/>
      <c r="D400" s="344"/>
      <c r="E400" s="258">
        <f>SUM(F400:K400,'5.10b'!E400:L400)</f>
        <v>97744</v>
      </c>
      <c r="F400" s="263">
        <f>SUM(F401:F404)</f>
        <v>90703</v>
      </c>
      <c r="G400" s="263"/>
      <c r="H400" s="263">
        <f>SUM(H401:H404)</f>
        <v>7041</v>
      </c>
      <c r="I400" s="260">
        <f>SUM(I401:I404)</f>
        <v>0</v>
      </c>
      <c r="J400" s="260"/>
      <c r="K400" s="260">
        <f>SUM(K401:K404)</f>
        <v>0</v>
      </c>
      <c r="M400" s="17"/>
    </row>
    <row r="401" spans="1:13" ht="22.5" customHeight="1" x14ac:dyDescent="0.2">
      <c r="A401" s="396" t="s">
        <v>36</v>
      </c>
      <c r="B401" s="396"/>
      <c r="C401" s="396"/>
      <c r="D401" s="396"/>
      <c r="E401" s="258">
        <f>SUM(F401:K401,'5.10b'!E401:L401)</f>
        <v>59398</v>
      </c>
      <c r="F401" s="260">
        <v>52357</v>
      </c>
      <c r="G401" s="260"/>
      <c r="H401" s="260">
        <v>7041</v>
      </c>
      <c r="I401" s="260">
        <v>0</v>
      </c>
      <c r="J401" s="260"/>
      <c r="K401" s="260">
        <v>0</v>
      </c>
      <c r="M401" s="17"/>
    </row>
    <row r="402" spans="1:13" x14ac:dyDescent="0.2">
      <c r="A402" s="428" t="s">
        <v>96</v>
      </c>
      <c r="B402" s="428"/>
      <c r="C402" s="428"/>
      <c r="D402" s="428"/>
      <c r="E402" s="258">
        <f>SUM(F402:K402,'5.10b'!E402:L402)</f>
        <v>14239</v>
      </c>
      <c r="F402" s="260">
        <v>14239</v>
      </c>
      <c r="G402" s="260"/>
      <c r="H402" s="260">
        <v>0</v>
      </c>
      <c r="I402" s="260">
        <v>0</v>
      </c>
      <c r="J402" s="260"/>
      <c r="K402" s="260">
        <v>0</v>
      </c>
      <c r="M402" s="17"/>
    </row>
    <row r="403" spans="1:13" x14ac:dyDescent="0.2">
      <c r="A403" s="396" t="s">
        <v>95</v>
      </c>
      <c r="B403" s="396"/>
      <c r="C403" s="396"/>
      <c r="D403" s="396"/>
      <c r="E403" s="258">
        <f>SUM(F403:K403,'5.10b'!E403:L403)</f>
        <v>18913</v>
      </c>
      <c r="F403" s="260">
        <v>18913</v>
      </c>
      <c r="G403" s="260"/>
      <c r="H403" s="260">
        <v>0</v>
      </c>
      <c r="I403" s="260">
        <v>0</v>
      </c>
      <c r="J403" s="260"/>
      <c r="K403" s="260">
        <v>0</v>
      </c>
      <c r="M403" s="17"/>
    </row>
    <row r="404" spans="1:13" x14ac:dyDescent="0.2">
      <c r="A404" s="396" t="s">
        <v>94</v>
      </c>
      <c r="B404" s="396"/>
      <c r="C404" s="396"/>
      <c r="D404" s="396"/>
      <c r="E404" s="258">
        <f>SUM(F404:K404,'5.10b'!E404:L404)</f>
        <v>5194</v>
      </c>
      <c r="F404" s="260">
        <v>5194</v>
      </c>
      <c r="G404" s="260"/>
      <c r="H404" s="260">
        <v>0</v>
      </c>
      <c r="I404" s="260">
        <v>0</v>
      </c>
      <c r="J404" s="260"/>
      <c r="K404" s="260">
        <v>0</v>
      </c>
      <c r="M404" s="17"/>
    </row>
    <row r="405" spans="1:13" ht="22.5" customHeight="1" x14ac:dyDescent="0.2">
      <c r="A405" s="344" t="s">
        <v>698</v>
      </c>
      <c r="B405" s="344"/>
      <c r="C405" s="344"/>
      <c r="D405" s="344"/>
      <c r="E405" s="258">
        <f>SUM(F405:K405,'5.10b'!E405:L405)</f>
        <v>11942</v>
      </c>
      <c r="F405" s="260">
        <f>SUM(F406:F406)</f>
        <v>0</v>
      </c>
      <c r="G405" s="260"/>
      <c r="H405" s="260">
        <f>SUM(H406:H406)</f>
        <v>0</v>
      </c>
      <c r="I405" s="260">
        <f>SUM(I406:I406)</f>
        <v>0</v>
      </c>
      <c r="J405" s="260"/>
      <c r="K405" s="260">
        <f>SUM(K406:K406)</f>
        <v>0</v>
      </c>
      <c r="M405" s="17"/>
    </row>
    <row r="406" spans="1:13" ht="22.5" customHeight="1" x14ac:dyDescent="0.2">
      <c r="A406" s="396" t="s">
        <v>36</v>
      </c>
      <c r="B406" s="396"/>
      <c r="C406" s="396"/>
      <c r="D406" s="396"/>
      <c r="E406" s="258">
        <f>SUM(F406:K406,'5.10b'!E406:L406)</f>
        <v>11942</v>
      </c>
      <c r="F406" s="260">
        <v>0</v>
      </c>
      <c r="G406" s="260"/>
      <c r="H406" s="260">
        <v>0</v>
      </c>
      <c r="I406" s="260">
        <v>0</v>
      </c>
      <c r="J406" s="260"/>
      <c r="K406" s="260">
        <v>0</v>
      </c>
      <c r="M406" s="17"/>
    </row>
    <row r="407" spans="1:13" ht="22.5" customHeight="1" x14ac:dyDescent="0.2">
      <c r="A407" s="344" t="s">
        <v>699</v>
      </c>
      <c r="B407" s="344"/>
      <c r="C407" s="344"/>
      <c r="D407" s="344"/>
      <c r="E407" s="258">
        <f>SUM(F407:K407,'5.10b'!E407:L407)</f>
        <v>8821</v>
      </c>
      <c r="F407" s="260">
        <f>SUM(F408:F408)</f>
        <v>0</v>
      </c>
      <c r="G407" s="260"/>
      <c r="H407" s="260">
        <f>SUM(H408:H408)</f>
        <v>0</v>
      </c>
      <c r="I407" s="260">
        <f>SUM(I408:I408)</f>
        <v>0</v>
      </c>
      <c r="J407" s="260"/>
      <c r="K407" s="260">
        <f>SUM(K408:K408)</f>
        <v>0</v>
      </c>
    </row>
    <row r="408" spans="1:13" ht="22.5" customHeight="1" x14ac:dyDescent="0.2">
      <c r="A408" s="396" t="s">
        <v>36</v>
      </c>
      <c r="B408" s="396"/>
      <c r="C408" s="396"/>
      <c r="D408" s="396"/>
      <c r="E408" s="258">
        <f>SUM(F408:K408,'5.10b'!E408:L408)</f>
        <v>8821</v>
      </c>
      <c r="F408" s="260">
        <v>0</v>
      </c>
      <c r="G408" s="260"/>
      <c r="H408" s="260">
        <v>0</v>
      </c>
      <c r="I408" s="260">
        <v>0</v>
      </c>
      <c r="J408" s="260"/>
      <c r="K408" s="260">
        <v>0</v>
      </c>
    </row>
    <row r="409" spans="1:13" ht="22.5" customHeight="1" x14ac:dyDescent="0.2">
      <c r="A409" s="344" t="s">
        <v>523</v>
      </c>
      <c r="B409" s="344"/>
      <c r="C409" s="344"/>
      <c r="D409" s="344"/>
      <c r="E409" s="258">
        <f>SUM(F409:K409,'5.10b'!E409:L409)</f>
        <v>17342</v>
      </c>
      <c r="F409" s="260">
        <f>SUM(F410:F411)</f>
        <v>0</v>
      </c>
      <c r="G409" s="260"/>
      <c r="H409" s="260">
        <f>SUM(H410:H411)</f>
        <v>0</v>
      </c>
      <c r="I409" s="260">
        <f>SUM(I410:I411)</f>
        <v>0</v>
      </c>
      <c r="J409" s="260"/>
      <c r="K409" s="260">
        <f>SUM(K410:K411)</f>
        <v>0</v>
      </c>
      <c r="M409" s="17"/>
    </row>
    <row r="410" spans="1:13" ht="22.5" customHeight="1" x14ac:dyDescent="0.2">
      <c r="A410" s="396" t="s">
        <v>36</v>
      </c>
      <c r="B410" s="396"/>
      <c r="C410" s="396"/>
      <c r="D410" s="396"/>
      <c r="E410" s="258">
        <f>SUM(F410:K410,'5.10b'!E410:L410)</f>
        <v>16844</v>
      </c>
      <c r="F410" s="260">
        <v>0</v>
      </c>
      <c r="G410" s="260"/>
      <c r="H410" s="260">
        <v>0</v>
      </c>
      <c r="I410" s="260">
        <v>0</v>
      </c>
      <c r="J410" s="260"/>
      <c r="K410" s="260">
        <v>0</v>
      </c>
      <c r="M410" s="17"/>
    </row>
    <row r="411" spans="1:13" x14ac:dyDescent="0.2">
      <c r="A411" s="396" t="s">
        <v>94</v>
      </c>
      <c r="B411" s="396"/>
      <c r="C411" s="396"/>
      <c r="D411" s="396"/>
      <c r="E411" s="258">
        <f>SUM(F411:K411,'5.10b'!E411:L411)</f>
        <v>498</v>
      </c>
      <c r="F411" s="260">
        <v>0</v>
      </c>
      <c r="G411" s="260"/>
      <c r="H411" s="260">
        <v>0</v>
      </c>
      <c r="I411" s="260">
        <v>0</v>
      </c>
      <c r="J411" s="260"/>
      <c r="K411" s="260">
        <v>0</v>
      </c>
      <c r="M411" s="17"/>
    </row>
    <row r="412" spans="1:13" ht="22.5" customHeight="1" x14ac:dyDescent="0.2">
      <c r="A412" s="344" t="s">
        <v>524</v>
      </c>
      <c r="B412" s="344"/>
      <c r="C412" s="344"/>
      <c r="D412" s="344"/>
      <c r="E412" s="258">
        <f>SUM(F412:K412,'5.10b'!E412:L412)</f>
        <v>40818</v>
      </c>
      <c r="F412" s="260">
        <f>SUM(F413:F415)</f>
        <v>23416</v>
      </c>
      <c r="G412" s="260"/>
      <c r="H412" s="260">
        <f>SUM(H413:H415)</f>
        <v>0</v>
      </c>
      <c r="I412" s="260">
        <f>SUM(I413:I415)</f>
        <v>0</v>
      </c>
      <c r="J412" s="260"/>
      <c r="K412" s="260">
        <f>SUM(K413:K415)</f>
        <v>0</v>
      </c>
      <c r="M412" s="17"/>
    </row>
    <row r="413" spans="1:13" ht="22.5" customHeight="1" x14ac:dyDescent="0.2">
      <c r="A413" s="396" t="s">
        <v>36</v>
      </c>
      <c r="B413" s="396"/>
      <c r="C413" s="396"/>
      <c r="D413" s="396"/>
      <c r="E413" s="258">
        <f>SUM(F413:K413,'5.10b'!E413:L413)</f>
        <v>38203</v>
      </c>
      <c r="F413" s="260">
        <v>20888</v>
      </c>
      <c r="G413" s="260"/>
      <c r="H413" s="260">
        <v>0</v>
      </c>
      <c r="I413" s="260">
        <v>0</v>
      </c>
      <c r="J413" s="260"/>
      <c r="K413" s="260">
        <v>0</v>
      </c>
      <c r="M413" s="17"/>
    </row>
    <row r="414" spans="1:13" x14ac:dyDescent="0.2">
      <c r="A414" s="396" t="s">
        <v>95</v>
      </c>
      <c r="B414" s="396"/>
      <c r="C414" s="396"/>
      <c r="D414" s="396"/>
      <c r="E414" s="258">
        <f>SUM(F414:K414,'5.10b'!E414:L414)</f>
        <v>2528</v>
      </c>
      <c r="F414" s="260">
        <v>2528</v>
      </c>
      <c r="G414" s="260"/>
      <c r="H414" s="260">
        <v>0</v>
      </c>
      <c r="I414" s="260">
        <v>0</v>
      </c>
      <c r="J414" s="260"/>
      <c r="K414" s="260">
        <v>0</v>
      </c>
      <c r="M414" s="17"/>
    </row>
    <row r="415" spans="1:13" x14ac:dyDescent="0.2">
      <c r="A415" s="396" t="s">
        <v>94</v>
      </c>
      <c r="B415" s="396"/>
      <c r="C415" s="396"/>
      <c r="D415" s="396"/>
      <c r="E415" s="258">
        <f>SUM(F415:K415,'5.10b'!E415:L415)</f>
        <v>87</v>
      </c>
      <c r="F415" s="260">
        <v>0</v>
      </c>
      <c r="G415" s="260"/>
      <c r="H415" s="260">
        <v>0</v>
      </c>
      <c r="I415" s="260">
        <v>0</v>
      </c>
      <c r="J415" s="260"/>
      <c r="K415" s="260">
        <v>0</v>
      </c>
      <c r="M415" s="17"/>
    </row>
    <row r="416" spans="1:13" ht="22.5" customHeight="1" x14ac:dyDescent="0.2">
      <c r="A416" s="344" t="s">
        <v>525</v>
      </c>
      <c r="B416" s="344"/>
      <c r="C416" s="344"/>
      <c r="D416" s="344"/>
      <c r="E416" s="258">
        <f>SUM(F416:K416,'5.10b'!E416:L416)</f>
        <v>20377</v>
      </c>
      <c r="F416" s="260">
        <f>SUM(F417:F418)</f>
        <v>0</v>
      </c>
      <c r="G416" s="260"/>
      <c r="H416" s="260">
        <f>SUM(H417:H418)</f>
        <v>0</v>
      </c>
      <c r="I416" s="260">
        <f>SUM(I417:I418)</f>
        <v>0</v>
      </c>
      <c r="J416" s="260"/>
      <c r="K416" s="260">
        <f>SUM(K417:K418)</f>
        <v>0</v>
      </c>
      <c r="M416" s="17"/>
    </row>
    <row r="417" spans="1:13" ht="22.5" customHeight="1" x14ac:dyDescent="0.2">
      <c r="A417" s="396" t="s">
        <v>36</v>
      </c>
      <c r="B417" s="396"/>
      <c r="C417" s="396"/>
      <c r="D417" s="396"/>
      <c r="E417" s="258">
        <f>SUM(F417:K417,'5.10b'!E417:L417)</f>
        <v>18872</v>
      </c>
      <c r="F417" s="260">
        <v>0</v>
      </c>
      <c r="G417" s="260"/>
      <c r="H417" s="260">
        <v>0</v>
      </c>
      <c r="I417" s="260">
        <v>0</v>
      </c>
      <c r="J417" s="260"/>
      <c r="K417" s="260">
        <v>0</v>
      </c>
      <c r="M417" s="17"/>
    </row>
    <row r="418" spans="1:13" x14ac:dyDescent="0.2">
      <c r="A418" s="396" t="s">
        <v>94</v>
      </c>
      <c r="B418" s="396"/>
      <c r="C418" s="396"/>
      <c r="D418" s="396"/>
      <c r="E418" s="258">
        <f>SUM(F418:K418,'5.10b'!E418:L418)</f>
        <v>1505</v>
      </c>
      <c r="F418" s="260">
        <v>0</v>
      </c>
      <c r="G418" s="260"/>
      <c r="H418" s="260">
        <v>0</v>
      </c>
      <c r="I418" s="260">
        <v>0</v>
      </c>
      <c r="J418" s="260"/>
      <c r="K418" s="260">
        <v>0</v>
      </c>
      <c r="M418" s="17"/>
    </row>
    <row r="419" spans="1:13" ht="22.5" customHeight="1" x14ac:dyDescent="0.2">
      <c r="A419" s="344" t="s">
        <v>526</v>
      </c>
      <c r="B419" s="344"/>
      <c r="C419" s="344"/>
      <c r="D419" s="344"/>
      <c r="E419" s="258">
        <f>SUM(F419:K419,'5.10b'!E419:L419)</f>
        <v>328699</v>
      </c>
      <c r="F419" s="263">
        <f>SUM(F420:F423)</f>
        <v>163531</v>
      </c>
      <c r="G419" s="263"/>
      <c r="H419" s="263">
        <f>SUM(H420:H423)</f>
        <v>33443</v>
      </c>
      <c r="I419" s="260">
        <f>SUM(I420:I423)</f>
        <v>0</v>
      </c>
      <c r="J419" s="260"/>
      <c r="K419" s="260">
        <f>SUM(K420:K423)</f>
        <v>8683</v>
      </c>
      <c r="M419" s="17"/>
    </row>
    <row r="420" spans="1:13" ht="22.5" customHeight="1" x14ac:dyDescent="0.2">
      <c r="A420" s="396" t="s">
        <v>36</v>
      </c>
      <c r="B420" s="396"/>
      <c r="C420" s="396"/>
      <c r="D420" s="396"/>
      <c r="E420" s="258">
        <f>SUM(F420:K420,'5.10b'!E420:L420)</f>
        <v>238787</v>
      </c>
      <c r="F420" s="260">
        <v>108924</v>
      </c>
      <c r="G420" s="260"/>
      <c r="H420" s="260">
        <v>20994</v>
      </c>
      <c r="I420" s="260">
        <v>0</v>
      </c>
      <c r="J420" s="260"/>
      <c r="K420" s="260">
        <v>6783</v>
      </c>
      <c r="M420" s="17"/>
    </row>
    <row r="421" spans="1:13" x14ac:dyDescent="0.2">
      <c r="A421" s="428" t="s">
        <v>96</v>
      </c>
      <c r="B421" s="428"/>
      <c r="C421" s="428"/>
      <c r="D421" s="428"/>
      <c r="E421" s="258">
        <f>SUM(F421:K421,'5.10b'!E421:L421)</f>
        <v>33158</v>
      </c>
      <c r="F421" s="260">
        <v>21640</v>
      </c>
      <c r="G421" s="260"/>
      <c r="H421" s="260">
        <v>3879</v>
      </c>
      <c r="I421" s="260">
        <v>0</v>
      </c>
      <c r="J421" s="260"/>
      <c r="K421" s="260">
        <v>0</v>
      </c>
      <c r="M421" s="17"/>
    </row>
    <row r="422" spans="1:13" x14ac:dyDescent="0.2">
      <c r="A422" s="396" t="s">
        <v>95</v>
      </c>
      <c r="B422" s="396"/>
      <c r="C422" s="396"/>
      <c r="D422" s="396"/>
      <c r="E422" s="258">
        <f>SUM(F422:K422,'5.10b'!E422:L422)</f>
        <v>32368</v>
      </c>
      <c r="F422" s="260">
        <v>27960</v>
      </c>
      <c r="G422" s="260"/>
      <c r="H422" s="260">
        <v>0</v>
      </c>
      <c r="I422" s="260">
        <v>0</v>
      </c>
      <c r="J422" s="260"/>
      <c r="K422" s="260">
        <v>0</v>
      </c>
      <c r="M422" s="17"/>
    </row>
    <row r="423" spans="1:13" x14ac:dyDescent="0.2">
      <c r="A423" s="396" t="s">
        <v>94</v>
      </c>
      <c r="B423" s="396"/>
      <c r="C423" s="396"/>
      <c r="D423" s="396"/>
      <c r="E423" s="258">
        <f>SUM(F423:K423,'5.10b'!E423:L423)</f>
        <v>24386</v>
      </c>
      <c r="F423" s="260">
        <v>5007</v>
      </c>
      <c r="G423" s="260"/>
      <c r="H423" s="260">
        <v>8570</v>
      </c>
      <c r="I423" s="260">
        <v>0</v>
      </c>
      <c r="J423" s="260"/>
      <c r="K423" s="260">
        <v>1900</v>
      </c>
      <c r="M423" s="17"/>
    </row>
    <row r="424" spans="1:13" ht="22.5" customHeight="1" x14ac:dyDescent="0.2">
      <c r="A424" s="344" t="s">
        <v>642</v>
      </c>
      <c r="B424" s="344"/>
      <c r="C424" s="344"/>
      <c r="D424" s="344"/>
      <c r="E424" s="258">
        <f>SUM(F424:K424,'5.10b'!E424:L424)</f>
        <v>9885</v>
      </c>
      <c r="F424" s="260">
        <f>SUM(F425:F426)</f>
        <v>0</v>
      </c>
      <c r="G424" s="260"/>
      <c r="H424" s="260">
        <f>SUM(H425:H426)</f>
        <v>0</v>
      </c>
      <c r="I424" s="260">
        <f>SUM(I425:I426)</f>
        <v>0</v>
      </c>
      <c r="J424" s="260"/>
      <c r="K424" s="260">
        <f>SUM(K425:K426)</f>
        <v>0</v>
      </c>
      <c r="M424" s="17"/>
    </row>
    <row r="425" spans="1:13" ht="22.5" customHeight="1" x14ac:dyDescent="0.2">
      <c r="A425" s="396" t="s">
        <v>36</v>
      </c>
      <c r="B425" s="396"/>
      <c r="C425" s="396"/>
      <c r="D425" s="396"/>
      <c r="E425" s="258">
        <f>SUM(F425:K425,'5.10b'!E425:L425)</f>
        <v>9815</v>
      </c>
      <c r="F425" s="260">
        <v>0</v>
      </c>
      <c r="G425" s="260"/>
      <c r="H425" s="260">
        <v>0</v>
      </c>
      <c r="I425" s="260">
        <v>0</v>
      </c>
      <c r="J425" s="260"/>
      <c r="K425" s="260">
        <v>0</v>
      </c>
      <c r="M425" s="17"/>
    </row>
    <row r="426" spans="1:13" x14ac:dyDescent="0.2">
      <c r="A426" s="396" t="s">
        <v>94</v>
      </c>
      <c r="B426" s="396"/>
      <c r="C426" s="396"/>
      <c r="D426" s="396"/>
      <c r="E426" s="258">
        <f>SUM(F426:K426,'5.10b'!E426:L426)</f>
        <v>70</v>
      </c>
      <c r="F426" s="260">
        <v>0</v>
      </c>
      <c r="G426" s="260"/>
      <c r="H426" s="260">
        <v>0</v>
      </c>
      <c r="I426" s="260">
        <v>0</v>
      </c>
      <c r="J426" s="260"/>
      <c r="K426" s="260">
        <v>0</v>
      </c>
      <c r="M426" s="17"/>
    </row>
    <row r="427" spans="1:13" ht="22.5" customHeight="1" x14ac:dyDescent="0.2">
      <c r="A427" s="344" t="s">
        <v>643</v>
      </c>
      <c r="B427" s="344"/>
      <c r="C427" s="344"/>
      <c r="D427" s="344"/>
      <c r="E427" s="258">
        <f>SUM(F427:K427,'5.10b'!E427:L427)</f>
        <v>23657</v>
      </c>
      <c r="F427" s="260">
        <f>SUM(F428:F431)</f>
        <v>0</v>
      </c>
      <c r="G427" s="260"/>
      <c r="H427" s="260">
        <f>SUM(H428:H431)</f>
        <v>0</v>
      </c>
      <c r="I427" s="260">
        <f>SUM(I428:I431)</f>
        <v>0</v>
      </c>
      <c r="J427" s="260"/>
      <c r="K427" s="260">
        <f>SUM(K428:K431)</f>
        <v>0</v>
      </c>
      <c r="M427" s="17"/>
    </row>
    <row r="428" spans="1:13" ht="22.5" customHeight="1" x14ac:dyDescent="0.2">
      <c r="A428" s="396" t="s">
        <v>36</v>
      </c>
      <c r="B428" s="396"/>
      <c r="C428" s="396"/>
      <c r="D428" s="396"/>
      <c r="E428" s="258">
        <f>SUM(F428:K428,'5.10b'!E428:L428)</f>
        <v>18612</v>
      </c>
      <c r="F428" s="260">
        <v>0</v>
      </c>
      <c r="G428" s="260"/>
      <c r="H428" s="260">
        <v>0</v>
      </c>
      <c r="I428" s="260">
        <v>0</v>
      </c>
      <c r="J428" s="260"/>
      <c r="K428" s="260">
        <v>0</v>
      </c>
      <c r="M428" s="17"/>
    </row>
    <row r="429" spans="1:13" x14ac:dyDescent="0.2">
      <c r="A429" s="428" t="s">
        <v>96</v>
      </c>
      <c r="B429" s="428"/>
      <c r="C429" s="428"/>
      <c r="D429" s="428"/>
      <c r="E429" s="258">
        <f>SUM(F429:K429,'5.10b'!E429:L429)</f>
        <v>2944</v>
      </c>
      <c r="F429" s="260">
        <v>0</v>
      </c>
      <c r="G429" s="260"/>
      <c r="H429" s="260">
        <v>0</v>
      </c>
      <c r="I429" s="260">
        <v>0</v>
      </c>
      <c r="J429" s="260"/>
      <c r="K429" s="260">
        <v>0</v>
      </c>
      <c r="M429" s="17"/>
    </row>
    <row r="430" spans="1:13" x14ac:dyDescent="0.2">
      <c r="A430" s="396" t="s">
        <v>95</v>
      </c>
      <c r="B430" s="396"/>
      <c r="C430" s="396"/>
      <c r="D430" s="396"/>
      <c r="E430" s="258">
        <f>SUM(F430:K430,'5.10b'!E430:L430)</f>
        <v>1498</v>
      </c>
      <c r="F430" s="260">
        <v>0</v>
      </c>
      <c r="G430" s="260"/>
      <c r="H430" s="260">
        <v>0</v>
      </c>
      <c r="I430" s="260">
        <v>0</v>
      </c>
      <c r="J430" s="260"/>
      <c r="K430" s="260">
        <v>0</v>
      </c>
      <c r="M430" s="17"/>
    </row>
    <row r="431" spans="1:13" x14ac:dyDescent="0.2">
      <c r="A431" s="396" t="s">
        <v>94</v>
      </c>
      <c r="B431" s="396"/>
      <c r="C431" s="396"/>
      <c r="D431" s="396"/>
      <c r="E431" s="258">
        <f>SUM(F431:K431,'5.10b'!E431:L431)</f>
        <v>603</v>
      </c>
      <c r="F431" s="260">
        <v>0</v>
      </c>
      <c r="G431" s="260"/>
      <c r="H431" s="260">
        <v>0</v>
      </c>
      <c r="I431" s="260">
        <v>0</v>
      </c>
      <c r="J431" s="260"/>
      <c r="K431" s="260">
        <v>0</v>
      </c>
      <c r="M431" s="17"/>
    </row>
    <row r="432" spans="1:13" ht="22.5" customHeight="1" x14ac:dyDescent="0.2">
      <c r="A432" s="344" t="s">
        <v>529</v>
      </c>
      <c r="B432" s="344"/>
      <c r="C432" s="344"/>
      <c r="D432" s="344"/>
      <c r="E432" s="258">
        <f>SUM(F432:K432,'5.10b'!E432:L432)</f>
        <v>36993</v>
      </c>
      <c r="F432" s="263">
        <f>SUM(F433:F435)</f>
        <v>6883</v>
      </c>
      <c r="G432" s="263"/>
      <c r="H432" s="263">
        <f>SUM(H433:H435)</f>
        <v>1219</v>
      </c>
      <c r="I432" s="260">
        <f>SUM(I433:I435)</f>
        <v>0</v>
      </c>
      <c r="J432" s="260"/>
      <c r="K432" s="260">
        <f>SUM(K433:K435)</f>
        <v>0</v>
      </c>
      <c r="M432" s="17"/>
    </row>
    <row r="433" spans="1:13" ht="22.5" customHeight="1" x14ac:dyDescent="0.2">
      <c r="A433" s="396" t="s">
        <v>36</v>
      </c>
      <c r="B433" s="396"/>
      <c r="C433" s="396"/>
      <c r="D433" s="396"/>
      <c r="E433" s="258">
        <f>SUM(F433:K433,'5.10b'!E433:L433)</f>
        <v>32397</v>
      </c>
      <c r="F433" s="260">
        <v>6883</v>
      </c>
      <c r="G433" s="260"/>
      <c r="H433" s="260">
        <v>1219</v>
      </c>
      <c r="I433" s="260">
        <v>0</v>
      </c>
      <c r="J433" s="260"/>
      <c r="K433" s="260">
        <v>0</v>
      </c>
      <c r="M433" s="17"/>
    </row>
    <row r="434" spans="1:13" x14ac:dyDescent="0.2">
      <c r="A434" s="428" t="s">
        <v>96</v>
      </c>
      <c r="B434" s="428"/>
      <c r="C434" s="428"/>
      <c r="D434" s="428"/>
      <c r="E434" s="258">
        <f>SUM(F434:K434,'5.10b'!E434:L434)</f>
        <v>2711</v>
      </c>
      <c r="F434" s="260">
        <v>0</v>
      </c>
      <c r="G434" s="260"/>
      <c r="H434" s="260">
        <v>0</v>
      </c>
      <c r="I434" s="260">
        <v>0</v>
      </c>
      <c r="J434" s="260"/>
      <c r="K434" s="260">
        <v>0</v>
      </c>
      <c r="M434" s="17"/>
    </row>
    <row r="435" spans="1:13" x14ac:dyDescent="0.2">
      <c r="A435" s="396" t="s">
        <v>94</v>
      </c>
      <c r="B435" s="396"/>
      <c r="C435" s="396"/>
      <c r="D435" s="396"/>
      <c r="E435" s="258">
        <f>SUM(F435:K435,'5.10b'!E435:L435)</f>
        <v>1885</v>
      </c>
      <c r="F435" s="260">
        <v>0</v>
      </c>
      <c r="G435" s="260"/>
      <c r="H435" s="260">
        <v>0</v>
      </c>
      <c r="I435" s="260">
        <v>0</v>
      </c>
      <c r="J435" s="260"/>
      <c r="K435" s="260">
        <v>0</v>
      </c>
      <c r="M435" s="17"/>
    </row>
    <row r="436" spans="1:13" ht="22.5" customHeight="1" x14ac:dyDescent="0.2">
      <c r="A436" s="344" t="s">
        <v>644</v>
      </c>
      <c r="B436" s="344"/>
      <c r="C436" s="344"/>
      <c r="D436" s="344"/>
      <c r="E436" s="258">
        <f>SUM(F436:K436,'5.10b'!E436:L436)</f>
        <v>4006</v>
      </c>
      <c r="F436" s="260">
        <f>SUM(F437:F438)</f>
        <v>0</v>
      </c>
      <c r="G436" s="260"/>
      <c r="H436" s="260">
        <f>SUM(H437:H438)</f>
        <v>0</v>
      </c>
      <c r="I436" s="260">
        <f>SUM(I437:I438)</f>
        <v>0</v>
      </c>
      <c r="J436" s="260"/>
      <c r="K436" s="260">
        <f>SUM(K437:K438)</f>
        <v>0</v>
      </c>
      <c r="M436" s="17"/>
    </row>
    <row r="437" spans="1:13" ht="22.5" customHeight="1" x14ac:dyDescent="0.2">
      <c r="A437" s="396" t="s">
        <v>36</v>
      </c>
      <c r="B437" s="396"/>
      <c r="C437" s="396"/>
      <c r="D437" s="396"/>
      <c r="E437" s="258">
        <f>SUM(F437:K437,'5.10b'!E437:L437)</f>
        <v>3087</v>
      </c>
      <c r="F437" s="260">
        <v>0</v>
      </c>
      <c r="G437" s="260"/>
      <c r="H437" s="260">
        <v>0</v>
      </c>
      <c r="I437" s="260">
        <v>0</v>
      </c>
      <c r="J437" s="260"/>
      <c r="K437" s="260">
        <v>0</v>
      </c>
      <c r="M437" s="17"/>
    </row>
    <row r="438" spans="1:13" x14ac:dyDescent="0.2">
      <c r="A438" s="396" t="s">
        <v>94</v>
      </c>
      <c r="B438" s="396"/>
      <c r="C438" s="396"/>
      <c r="D438" s="396"/>
      <c r="E438" s="258">
        <f>SUM(F438:K438,'5.10b'!E438:L438)</f>
        <v>919</v>
      </c>
      <c r="F438" s="260">
        <v>0</v>
      </c>
      <c r="G438" s="260"/>
      <c r="H438" s="260">
        <v>0</v>
      </c>
      <c r="I438" s="260">
        <v>0</v>
      </c>
      <c r="J438" s="260"/>
      <c r="K438" s="260">
        <v>0</v>
      </c>
      <c r="M438" s="17"/>
    </row>
    <row r="439" spans="1:13" ht="22.5" customHeight="1" x14ac:dyDescent="0.2">
      <c r="A439" s="344" t="s">
        <v>531</v>
      </c>
      <c r="B439" s="344"/>
      <c r="C439" s="344"/>
      <c r="D439" s="344"/>
      <c r="E439" s="258">
        <f>SUM(F439:K439,'5.10b'!E439:L439)</f>
        <v>567434</v>
      </c>
      <c r="F439" s="263">
        <f>SUM(F440:F443)</f>
        <v>172704</v>
      </c>
      <c r="G439" s="263"/>
      <c r="H439" s="263">
        <f>SUM(H440:H443)</f>
        <v>45791</v>
      </c>
      <c r="I439" s="260">
        <f>SUM(I440:I443)</f>
        <v>281330</v>
      </c>
      <c r="J439" s="260"/>
      <c r="K439" s="260">
        <f>SUM(K440:K443)</f>
        <v>0</v>
      </c>
      <c r="M439" s="17"/>
    </row>
    <row r="440" spans="1:13" ht="22.5" customHeight="1" x14ac:dyDescent="0.2">
      <c r="A440" s="396" t="s">
        <v>36</v>
      </c>
      <c r="B440" s="396"/>
      <c r="C440" s="396"/>
      <c r="D440" s="396"/>
      <c r="E440" s="258">
        <f>SUM(F440:K440,'5.10b'!E440:L440)</f>
        <v>290792</v>
      </c>
      <c r="F440" s="260">
        <v>98566</v>
      </c>
      <c r="G440" s="260"/>
      <c r="H440" s="260">
        <v>32162</v>
      </c>
      <c r="I440" s="260">
        <v>109159</v>
      </c>
      <c r="J440" s="260"/>
      <c r="K440" s="260">
        <v>0</v>
      </c>
      <c r="M440" s="17"/>
    </row>
    <row r="441" spans="1:13" x14ac:dyDescent="0.2">
      <c r="A441" s="428" t="s">
        <v>96</v>
      </c>
      <c r="B441" s="428"/>
      <c r="C441" s="428"/>
      <c r="D441" s="428"/>
      <c r="E441" s="258">
        <f>SUM(F441:K441,'5.10b'!E441:L441)</f>
        <v>178077</v>
      </c>
      <c r="F441" s="260">
        <v>39414</v>
      </c>
      <c r="G441" s="260"/>
      <c r="H441" s="260">
        <v>6777</v>
      </c>
      <c r="I441" s="260">
        <v>121078</v>
      </c>
      <c r="J441" s="260"/>
      <c r="K441" s="260">
        <v>0</v>
      </c>
      <c r="M441" s="17"/>
    </row>
    <row r="442" spans="1:13" x14ac:dyDescent="0.2">
      <c r="A442" s="396" t="s">
        <v>95</v>
      </c>
      <c r="B442" s="396"/>
      <c r="C442" s="396"/>
      <c r="D442" s="396"/>
      <c r="E442" s="258">
        <f>SUM(F442:K442,'5.10b'!E442:L442)</f>
        <v>76955</v>
      </c>
      <c r="F442" s="260">
        <v>30199</v>
      </c>
      <c r="G442" s="260"/>
      <c r="H442" s="260">
        <v>0</v>
      </c>
      <c r="I442" s="260">
        <v>40860</v>
      </c>
      <c r="J442" s="260"/>
      <c r="K442" s="260">
        <v>0</v>
      </c>
    </row>
    <row r="443" spans="1:13" x14ac:dyDescent="0.2">
      <c r="A443" s="396" t="s">
        <v>94</v>
      </c>
      <c r="B443" s="396"/>
      <c r="C443" s="396"/>
      <c r="D443" s="396"/>
      <c r="E443" s="258">
        <f>SUM(F443:K443,'5.10b'!E443:L443)</f>
        <v>21610</v>
      </c>
      <c r="F443" s="260">
        <v>4525</v>
      </c>
      <c r="G443" s="260"/>
      <c r="H443" s="260">
        <v>6852</v>
      </c>
      <c r="I443" s="260">
        <v>10233</v>
      </c>
      <c r="J443" s="260"/>
      <c r="K443" s="260">
        <v>0</v>
      </c>
      <c r="M443" s="17"/>
    </row>
    <row r="444" spans="1:13" ht="22.5" customHeight="1" x14ac:dyDescent="0.2">
      <c r="A444" s="344" t="s">
        <v>532</v>
      </c>
      <c r="B444" s="344"/>
      <c r="C444" s="344"/>
      <c r="D444" s="344"/>
      <c r="E444" s="258">
        <f>SUM(F444:K444,'5.10b'!E444:L444)</f>
        <v>72090</v>
      </c>
      <c r="F444" s="263">
        <f>SUM(F445:F448)</f>
        <v>12369</v>
      </c>
      <c r="G444" s="263"/>
      <c r="H444" s="263">
        <f>SUM(H445:H448)</f>
        <v>6325</v>
      </c>
      <c r="I444" s="260">
        <f>SUM(I445:I448)</f>
        <v>0</v>
      </c>
      <c r="J444" s="260"/>
      <c r="K444" s="260">
        <f>SUM(K445:K448)</f>
        <v>0</v>
      </c>
    </row>
    <row r="445" spans="1:13" ht="22.5" customHeight="1" x14ac:dyDescent="0.2">
      <c r="A445" s="396" t="s">
        <v>36</v>
      </c>
      <c r="B445" s="396"/>
      <c r="C445" s="396"/>
      <c r="D445" s="396"/>
      <c r="E445" s="258">
        <f>SUM(F445:K445,'5.10b'!E445:L445)</f>
        <v>60832</v>
      </c>
      <c r="F445" s="260">
        <v>11355</v>
      </c>
      <c r="G445" s="260"/>
      <c r="H445" s="260">
        <v>6325</v>
      </c>
      <c r="I445" s="260">
        <v>0</v>
      </c>
      <c r="J445" s="260"/>
      <c r="K445" s="260">
        <v>0</v>
      </c>
      <c r="M445" s="17"/>
    </row>
    <row r="446" spans="1:13" x14ac:dyDescent="0.2">
      <c r="A446" s="428" t="s">
        <v>96</v>
      </c>
      <c r="B446" s="428"/>
      <c r="C446" s="428"/>
      <c r="D446" s="428"/>
      <c r="E446" s="258">
        <f>SUM(F446:K446,'5.10b'!E446:L446)</f>
        <v>6132</v>
      </c>
      <c r="F446" s="260">
        <v>0</v>
      </c>
      <c r="G446" s="260"/>
      <c r="H446" s="260">
        <v>0</v>
      </c>
      <c r="I446" s="260">
        <v>0</v>
      </c>
      <c r="J446" s="260"/>
      <c r="K446" s="260">
        <v>0</v>
      </c>
      <c r="M446" s="17"/>
    </row>
    <row r="447" spans="1:13" x14ac:dyDescent="0.2">
      <c r="A447" s="396" t="s">
        <v>95</v>
      </c>
      <c r="B447" s="396"/>
      <c r="C447" s="396"/>
      <c r="D447" s="396"/>
      <c r="E447" s="258">
        <f>SUM(F447:K447,'5.10b'!E447:L447)</f>
        <v>3644</v>
      </c>
      <c r="F447" s="260">
        <v>1014</v>
      </c>
      <c r="G447" s="260"/>
      <c r="H447" s="260">
        <v>0</v>
      </c>
      <c r="I447" s="260">
        <v>0</v>
      </c>
      <c r="J447" s="260"/>
      <c r="K447" s="260">
        <v>0</v>
      </c>
      <c r="M447" s="17"/>
    </row>
    <row r="448" spans="1:13" x14ac:dyDescent="0.2">
      <c r="A448" s="396" t="s">
        <v>94</v>
      </c>
      <c r="B448" s="396"/>
      <c r="C448" s="396"/>
      <c r="D448" s="396"/>
      <c r="E448" s="258">
        <f>SUM(F448:K448,'5.10b'!E448:L448)</f>
        <v>1482</v>
      </c>
      <c r="F448" s="260">
        <v>0</v>
      </c>
      <c r="G448" s="260"/>
      <c r="H448" s="260">
        <v>0</v>
      </c>
      <c r="I448" s="260">
        <v>0</v>
      </c>
      <c r="J448" s="260"/>
      <c r="K448" s="260">
        <v>0</v>
      </c>
      <c r="M448" s="17"/>
    </row>
    <row r="449" spans="1:13" ht="22.5" customHeight="1" x14ac:dyDescent="0.2">
      <c r="A449" s="344" t="s">
        <v>645</v>
      </c>
      <c r="B449" s="344"/>
      <c r="C449" s="344"/>
      <c r="D449" s="344"/>
      <c r="E449" s="258">
        <f>SUM(F449:K449,'5.10b'!E449:L449)</f>
        <v>15465</v>
      </c>
      <c r="F449" s="260">
        <f>SUM(F450:F451)</f>
        <v>0</v>
      </c>
      <c r="G449" s="260"/>
      <c r="H449" s="260">
        <f>SUM(H450:H451)</f>
        <v>0</v>
      </c>
      <c r="I449" s="260">
        <f>SUM(I450:I451)</f>
        <v>0</v>
      </c>
      <c r="J449" s="260"/>
      <c r="K449" s="260">
        <f>SUM(K450:K451)</f>
        <v>0</v>
      </c>
      <c r="M449" s="17"/>
    </row>
    <row r="450" spans="1:13" ht="22.5" customHeight="1" x14ac:dyDescent="0.2">
      <c r="A450" s="396" t="s">
        <v>36</v>
      </c>
      <c r="B450" s="396"/>
      <c r="C450" s="396"/>
      <c r="D450" s="396"/>
      <c r="E450" s="258">
        <f>SUM(F450:K450,'5.10b'!E450:L450)</f>
        <v>15452</v>
      </c>
      <c r="F450" s="260">
        <v>0</v>
      </c>
      <c r="G450" s="260"/>
      <c r="H450" s="260">
        <v>0</v>
      </c>
      <c r="I450" s="260">
        <v>0</v>
      </c>
      <c r="J450" s="260"/>
      <c r="K450" s="260">
        <v>0</v>
      </c>
      <c r="M450" s="17"/>
    </row>
    <row r="451" spans="1:13" x14ac:dyDescent="0.2">
      <c r="A451" s="396" t="s">
        <v>94</v>
      </c>
      <c r="B451" s="396"/>
      <c r="C451" s="396"/>
      <c r="D451" s="396"/>
      <c r="E451" s="258">
        <f>SUM(F451:K451,'5.10b'!E451:L451)</f>
        <v>13</v>
      </c>
      <c r="F451" s="260">
        <v>0</v>
      </c>
      <c r="G451" s="260"/>
      <c r="H451" s="260">
        <v>0</v>
      </c>
      <c r="I451" s="260">
        <v>0</v>
      </c>
      <c r="J451" s="260"/>
      <c r="K451" s="260">
        <v>0</v>
      </c>
      <c r="M451" s="17"/>
    </row>
    <row r="452" spans="1:13" ht="22.5" customHeight="1" x14ac:dyDescent="0.2">
      <c r="A452" s="344" t="s">
        <v>534</v>
      </c>
      <c r="B452" s="344"/>
      <c r="C452" s="344"/>
      <c r="D452" s="344"/>
      <c r="E452" s="258">
        <f>SUM(F452:K452,'5.10b'!E452:L452)</f>
        <v>27264</v>
      </c>
      <c r="F452" s="260">
        <f>SUM(F453:F455)</f>
        <v>0</v>
      </c>
      <c r="G452" s="260"/>
      <c r="H452" s="260">
        <f>SUM(H453:H455)</f>
        <v>0</v>
      </c>
      <c r="I452" s="260">
        <f>SUM(I453:I455)</f>
        <v>20575</v>
      </c>
      <c r="J452" s="260"/>
      <c r="K452" s="260">
        <f>SUM(K453:K455)</f>
        <v>0</v>
      </c>
      <c r="M452" s="17"/>
    </row>
    <row r="453" spans="1:13" ht="22.5" customHeight="1" x14ac:dyDescent="0.2">
      <c r="A453" s="396" t="s">
        <v>36</v>
      </c>
      <c r="B453" s="396"/>
      <c r="C453" s="396"/>
      <c r="D453" s="396"/>
      <c r="E453" s="258">
        <f>SUM(F453:K453,'5.10b'!E453:L453)</f>
        <v>19891</v>
      </c>
      <c r="F453" s="260">
        <v>0</v>
      </c>
      <c r="G453" s="260"/>
      <c r="H453" s="260">
        <v>0</v>
      </c>
      <c r="I453" s="260">
        <v>13202</v>
      </c>
      <c r="J453" s="260"/>
      <c r="K453" s="260">
        <v>0</v>
      </c>
      <c r="M453" s="17"/>
    </row>
    <row r="454" spans="1:13" x14ac:dyDescent="0.2">
      <c r="A454" s="396" t="s">
        <v>95</v>
      </c>
      <c r="B454" s="396"/>
      <c r="C454" s="396"/>
      <c r="D454" s="396"/>
      <c r="E454" s="258">
        <f>SUM(F454:K454,'5.10b'!E454:L454)</f>
        <v>4944</v>
      </c>
      <c r="F454" s="260">
        <v>0</v>
      </c>
      <c r="G454" s="260"/>
      <c r="H454" s="260">
        <v>0</v>
      </c>
      <c r="I454" s="260">
        <v>4944</v>
      </c>
      <c r="J454" s="260"/>
      <c r="K454" s="260">
        <v>0</v>
      </c>
      <c r="M454" s="17"/>
    </row>
    <row r="455" spans="1:13" x14ac:dyDescent="0.2">
      <c r="A455" s="396" t="s">
        <v>94</v>
      </c>
      <c r="B455" s="396"/>
      <c r="C455" s="396"/>
      <c r="D455" s="396"/>
      <c r="E455" s="258">
        <f>SUM(F455:K455,'5.10b'!E455:L455)</f>
        <v>2429</v>
      </c>
      <c r="F455" s="260">
        <v>0</v>
      </c>
      <c r="G455" s="260"/>
      <c r="H455" s="260">
        <v>0</v>
      </c>
      <c r="I455" s="260">
        <v>2429</v>
      </c>
      <c r="J455" s="260"/>
      <c r="K455" s="260">
        <v>0</v>
      </c>
      <c r="M455" s="17"/>
    </row>
    <row r="456" spans="1:13" ht="33.75" customHeight="1" x14ac:dyDescent="0.2">
      <c r="A456" s="344" t="s">
        <v>535</v>
      </c>
      <c r="B456" s="344"/>
      <c r="C456" s="344"/>
      <c r="D456" s="344"/>
      <c r="E456" s="258">
        <f>SUM(F456:K456,'5.10b'!E456:L456)</f>
        <v>88799</v>
      </c>
      <c r="F456" s="261" t="s">
        <v>690</v>
      </c>
      <c r="G456" s="261"/>
      <c r="H456" s="260">
        <f>SUM(H457:H460)</f>
        <v>0</v>
      </c>
      <c r="I456" s="260">
        <f>SUM(I457:I460)</f>
        <v>88799</v>
      </c>
      <c r="J456" s="260"/>
      <c r="K456" s="260">
        <f>SUM(K457:K460)</f>
        <v>0</v>
      </c>
      <c r="M456" s="17"/>
    </row>
    <row r="457" spans="1:13" ht="22.5" customHeight="1" x14ac:dyDescent="0.2">
      <c r="A457" s="396" t="s">
        <v>36</v>
      </c>
      <c r="B457" s="396"/>
      <c r="C457" s="396"/>
      <c r="D457" s="396"/>
      <c r="E457" s="258">
        <f>SUM(F457:K457,'5.10b'!E457:L457)</f>
        <v>39872</v>
      </c>
      <c r="F457" s="261" t="s">
        <v>690</v>
      </c>
      <c r="G457" s="261"/>
      <c r="H457" s="260">
        <v>0</v>
      </c>
      <c r="I457" s="260">
        <v>39872</v>
      </c>
      <c r="J457" s="260"/>
      <c r="K457" s="260">
        <v>0</v>
      </c>
      <c r="M457" s="17"/>
    </row>
    <row r="458" spans="1:13" x14ac:dyDescent="0.2">
      <c r="A458" s="428" t="s">
        <v>96</v>
      </c>
      <c r="B458" s="428"/>
      <c r="C458" s="428"/>
      <c r="D458" s="428"/>
      <c r="E458" s="258">
        <f>SUM(F458:K458,'5.10b'!E458:L458)</f>
        <v>25287</v>
      </c>
      <c r="F458" s="261" t="s">
        <v>690</v>
      </c>
      <c r="G458" s="261"/>
      <c r="H458" s="260">
        <v>0</v>
      </c>
      <c r="I458" s="260">
        <v>25287</v>
      </c>
      <c r="J458" s="260"/>
      <c r="K458" s="260">
        <v>0</v>
      </c>
      <c r="M458" s="17"/>
    </row>
    <row r="459" spans="1:13" x14ac:dyDescent="0.2">
      <c r="A459" s="396" t="s">
        <v>95</v>
      </c>
      <c r="B459" s="396"/>
      <c r="C459" s="396"/>
      <c r="D459" s="396"/>
      <c r="E459" s="258">
        <f>SUM(F459:K459,'5.10b'!E459:L459)</f>
        <v>19847</v>
      </c>
      <c r="F459" s="261" t="s">
        <v>690</v>
      </c>
      <c r="G459" s="261"/>
      <c r="H459" s="260">
        <v>0</v>
      </c>
      <c r="I459" s="260">
        <v>19847</v>
      </c>
      <c r="J459" s="260"/>
      <c r="K459" s="260">
        <v>0</v>
      </c>
      <c r="M459" s="17"/>
    </row>
    <row r="460" spans="1:13" x14ac:dyDescent="0.2">
      <c r="A460" s="396" t="s">
        <v>94</v>
      </c>
      <c r="B460" s="396"/>
      <c r="C460" s="396"/>
      <c r="D460" s="396"/>
      <c r="E460" s="258">
        <f>SUM(F460:K460,'5.10b'!E460:L460)</f>
        <v>3793</v>
      </c>
      <c r="F460" s="261" t="s">
        <v>690</v>
      </c>
      <c r="G460" s="261"/>
      <c r="H460" s="260">
        <v>0</v>
      </c>
      <c r="I460" s="260">
        <v>3793</v>
      </c>
      <c r="J460" s="260"/>
      <c r="K460" s="260">
        <v>0</v>
      </c>
      <c r="M460" s="17"/>
    </row>
    <row r="461" spans="1:13" ht="22.5" customHeight="1" x14ac:dyDescent="0.2">
      <c r="A461" s="344" t="s">
        <v>536</v>
      </c>
      <c r="B461" s="344"/>
      <c r="C461" s="344"/>
      <c r="D461" s="344"/>
      <c r="E461" s="258">
        <f>SUM(F461:K461,'5.10b'!E461:L461)</f>
        <v>38651</v>
      </c>
      <c r="F461" s="260">
        <f>SUM(F462:F465)</f>
        <v>0</v>
      </c>
      <c r="G461" s="260"/>
      <c r="H461" s="260">
        <f>SUM(H462:H465)</f>
        <v>0</v>
      </c>
      <c r="I461" s="260">
        <f>SUM(I462:I465)</f>
        <v>0</v>
      </c>
      <c r="J461" s="260"/>
      <c r="K461" s="260">
        <f>SUM(K462:K465)</f>
        <v>0</v>
      </c>
      <c r="M461" s="17"/>
    </row>
    <row r="462" spans="1:13" ht="22.5" customHeight="1" x14ac:dyDescent="0.2">
      <c r="A462" s="396" t="s">
        <v>36</v>
      </c>
      <c r="B462" s="396"/>
      <c r="C462" s="396"/>
      <c r="D462" s="396"/>
      <c r="E462" s="258">
        <f>SUM(F462:K462,'5.10b'!E462:L462)</f>
        <v>34340</v>
      </c>
      <c r="F462" s="260">
        <v>0</v>
      </c>
      <c r="G462" s="260"/>
      <c r="H462" s="260">
        <v>0</v>
      </c>
      <c r="I462" s="260">
        <v>0</v>
      </c>
      <c r="J462" s="260"/>
      <c r="K462" s="260">
        <v>0</v>
      </c>
      <c r="M462" s="17"/>
    </row>
    <row r="463" spans="1:13" x14ac:dyDescent="0.2">
      <c r="A463" s="428" t="s">
        <v>96</v>
      </c>
      <c r="B463" s="428"/>
      <c r="C463" s="428"/>
      <c r="D463" s="428"/>
      <c r="E463" s="258">
        <f>SUM(F463:K463,'5.10b'!E463:L463)</f>
        <v>1512</v>
      </c>
      <c r="F463" s="260">
        <v>0</v>
      </c>
      <c r="G463" s="260"/>
      <c r="H463" s="260">
        <v>0</v>
      </c>
      <c r="I463" s="260">
        <v>0</v>
      </c>
      <c r="J463" s="260"/>
      <c r="K463" s="260">
        <v>0</v>
      </c>
      <c r="M463" s="17"/>
    </row>
    <row r="464" spans="1:13" x14ac:dyDescent="0.2">
      <c r="A464" s="396" t="s">
        <v>95</v>
      </c>
      <c r="B464" s="396"/>
      <c r="C464" s="396"/>
      <c r="D464" s="396"/>
      <c r="E464" s="258">
        <f>SUM(F464:K464,'5.10b'!E464:L464)</f>
        <v>962</v>
      </c>
      <c r="F464" s="260">
        <v>0</v>
      </c>
      <c r="G464" s="260"/>
      <c r="H464" s="260">
        <v>0</v>
      </c>
      <c r="I464" s="260">
        <v>0</v>
      </c>
      <c r="J464" s="260"/>
      <c r="K464" s="260">
        <v>0</v>
      </c>
      <c r="M464" s="17"/>
    </row>
    <row r="465" spans="1:13" x14ac:dyDescent="0.2">
      <c r="A465" s="396" t="s">
        <v>94</v>
      </c>
      <c r="B465" s="396"/>
      <c r="C465" s="396"/>
      <c r="D465" s="396"/>
      <c r="E465" s="258">
        <f>SUM(F465:K465,'5.10b'!E465:L465)</f>
        <v>1837</v>
      </c>
      <c r="F465" s="260">
        <v>0</v>
      </c>
      <c r="G465" s="260"/>
      <c r="H465" s="260">
        <v>0</v>
      </c>
      <c r="I465" s="260">
        <v>0</v>
      </c>
      <c r="J465" s="260"/>
      <c r="K465" s="260">
        <v>0</v>
      </c>
      <c r="M465" s="17"/>
    </row>
    <row r="466" spans="1:13" ht="22.5" customHeight="1" x14ac:dyDescent="0.2">
      <c r="A466" s="344" t="s">
        <v>646</v>
      </c>
      <c r="B466" s="344"/>
      <c r="C466" s="344"/>
      <c r="D466" s="344"/>
      <c r="E466" s="258">
        <f>SUM(F466:K466,'5.10b'!E466:L466)</f>
        <v>3668</v>
      </c>
      <c r="F466" s="260">
        <f>SUM(F467:F468)</f>
        <v>0</v>
      </c>
      <c r="G466" s="260"/>
      <c r="H466" s="260">
        <f>SUM(H467:H468)</f>
        <v>0</v>
      </c>
      <c r="I466" s="260">
        <f>SUM(I467:I468)</f>
        <v>0</v>
      </c>
      <c r="J466" s="260"/>
      <c r="K466" s="260">
        <f>SUM(K467:K468)</f>
        <v>0</v>
      </c>
      <c r="M466" s="17"/>
    </row>
    <row r="467" spans="1:13" ht="22.5" customHeight="1" x14ac:dyDescent="0.2">
      <c r="A467" s="396" t="s">
        <v>36</v>
      </c>
      <c r="B467" s="396"/>
      <c r="C467" s="396"/>
      <c r="D467" s="396"/>
      <c r="E467" s="258">
        <f>SUM(F467:K467,'5.10b'!E467:L467)</f>
        <v>3635</v>
      </c>
      <c r="F467" s="260">
        <v>0</v>
      </c>
      <c r="G467" s="260"/>
      <c r="H467" s="260">
        <v>0</v>
      </c>
      <c r="I467" s="260">
        <v>0</v>
      </c>
      <c r="J467" s="260"/>
      <c r="K467" s="260">
        <v>0</v>
      </c>
      <c r="M467" s="17"/>
    </row>
    <row r="468" spans="1:13" x14ac:dyDescent="0.2">
      <c r="A468" s="396" t="s">
        <v>94</v>
      </c>
      <c r="B468" s="396"/>
      <c r="C468" s="396"/>
      <c r="D468" s="396"/>
      <c r="E468" s="258">
        <f>SUM(F468:K468,'5.10b'!E468:L468)</f>
        <v>33</v>
      </c>
      <c r="F468" s="260">
        <v>0</v>
      </c>
      <c r="G468" s="260"/>
      <c r="H468" s="260">
        <v>0</v>
      </c>
      <c r="I468" s="260">
        <v>0</v>
      </c>
      <c r="J468" s="260"/>
      <c r="K468" s="260">
        <v>0</v>
      </c>
      <c r="M468" s="17"/>
    </row>
    <row r="469" spans="1:13" ht="22.5" customHeight="1" x14ac:dyDescent="0.2">
      <c r="A469" s="344" t="s">
        <v>538</v>
      </c>
      <c r="B469" s="344"/>
      <c r="C469" s="344"/>
      <c r="D469" s="344"/>
      <c r="E469" s="258">
        <f>SUM(F469:K469,'5.10b'!E469:L469)</f>
        <v>84655</v>
      </c>
      <c r="F469" s="263">
        <f>SUM(F470:F473)</f>
        <v>14019</v>
      </c>
      <c r="G469" s="263"/>
      <c r="H469" s="263">
        <f>SUM(H470:H473)</f>
        <v>24719</v>
      </c>
      <c r="I469" s="260">
        <f>SUM(I470:I473)</f>
        <v>29142</v>
      </c>
      <c r="J469" s="260" t="s">
        <v>132</v>
      </c>
      <c r="K469" s="260">
        <f>SUM(K470:K473)</f>
        <v>0</v>
      </c>
      <c r="M469" s="17"/>
    </row>
    <row r="470" spans="1:13" ht="22.5" customHeight="1" x14ac:dyDescent="0.2">
      <c r="A470" s="396" t="s">
        <v>36</v>
      </c>
      <c r="B470" s="396"/>
      <c r="C470" s="396"/>
      <c r="D470" s="396"/>
      <c r="E470" s="258">
        <f>SUM(F470:K470,'5.10b'!E470:L470)</f>
        <v>49614</v>
      </c>
      <c r="F470" s="260">
        <v>10751</v>
      </c>
      <c r="G470" s="260"/>
      <c r="H470" s="260">
        <v>16122</v>
      </c>
      <c r="I470" s="260">
        <v>16331</v>
      </c>
      <c r="J470" s="260"/>
      <c r="K470" s="260">
        <v>0</v>
      </c>
      <c r="M470" s="17"/>
    </row>
    <row r="471" spans="1:13" x14ac:dyDescent="0.2">
      <c r="A471" s="428" t="s">
        <v>96</v>
      </c>
      <c r="B471" s="428"/>
      <c r="C471" s="428"/>
      <c r="D471" s="428"/>
      <c r="E471" s="258">
        <f>SUM(F471:K471,'5.10b'!E471:L471)</f>
        <v>18855</v>
      </c>
      <c r="F471" s="260">
        <v>0</v>
      </c>
      <c r="G471" s="260"/>
      <c r="H471" s="260">
        <v>4401</v>
      </c>
      <c r="I471" s="260">
        <v>5830</v>
      </c>
      <c r="J471" s="260"/>
      <c r="K471" s="260">
        <v>0</v>
      </c>
      <c r="M471" s="17"/>
    </row>
    <row r="472" spans="1:13" x14ac:dyDescent="0.2">
      <c r="A472" s="396" t="s">
        <v>95</v>
      </c>
      <c r="B472" s="396"/>
      <c r="C472" s="396"/>
      <c r="D472" s="396"/>
      <c r="E472" s="258">
        <f>SUM(F472:K472,'5.10b'!E472:L472)</f>
        <v>7911</v>
      </c>
      <c r="F472" s="260">
        <v>1107</v>
      </c>
      <c r="G472" s="260"/>
      <c r="H472" s="260">
        <v>0</v>
      </c>
      <c r="I472" s="260">
        <v>5268</v>
      </c>
      <c r="J472" s="260"/>
      <c r="K472" s="260">
        <v>0</v>
      </c>
      <c r="M472" s="17"/>
    </row>
    <row r="473" spans="1:13" x14ac:dyDescent="0.2">
      <c r="A473" s="396" t="s">
        <v>94</v>
      </c>
      <c r="B473" s="396"/>
      <c r="C473" s="396"/>
      <c r="D473" s="396"/>
      <c r="E473" s="258">
        <f>SUM(F473:K473,'5.10b'!E473:L473)</f>
        <v>8275</v>
      </c>
      <c r="F473" s="260">
        <v>2161</v>
      </c>
      <c r="G473" s="260"/>
      <c r="H473" s="260">
        <v>4196</v>
      </c>
      <c r="I473" s="260">
        <v>1713</v>
      </c>
      <c r="J473" s="260"/>
      <c r="K473" s="260">
        <v>0</v>
      </c>
      <c r="M473" s="17"/>
    </row>
    <row r="474" spans="1:13" ht="22.5" customHeight="1" x14ac:dyDescent="0.2">
      <c r="A474" s="344" t="s">
        <v>539</v>
      </c>
      <c r="B474" s="344"/>
      <c r="C474" s="344"/>
      <c r="D474" s="344"/>
      <c r="E474" s="258">
        <f>SUM(F474:K474,'5.10b'!E474:L474)</f>
        <v>21956</v>
      </c>
      <c r="F474" s="263">
        <f>SUM(F475:F476)</f>
        <v>0</v>
      </c>
      <c r="G474" s="263"/>
      <c r="H474" s="263">
        <f>SUM(H475:H476)</f>
        <v>1050</v>
      </c>
      <c r="I474" s="260">
        <f>SUM(I475:I476)</f>
        <v>0</v>
      </c>
      <c r="J474" s="260"/>
      <c r="K474" s="260">
        <f>SUM(K475:K476)</f>
        <v>0</v>
      </c>
      <c r="M474" s="17"/>
    </row>
    <row r="475" spans="1:13" ht="22.5" customHeight="1" x14ac:dyDescent="0.2">
      <c r="A475" s="396" t="s">
        <v>36</v>
      </c>
      <c r="B475" s="396"/>
      <c r="C475" s="396"/>
      <c r="D475" s="396"/>
      <c r="E475" s="258">
        <f>SUM(F475:K475,'5.10b'!E475:L475)</f>
        <v>20233</v>
      </c>
      <c r="F475" s="260">
        <v>0</v>
      </c>
      <c r="G475" s="260"/>
      <c r="H475" s="260">
        <v>1050</v>
      </c>
      <c r="I475" s="260">
        <v>0</v>
      </c>
      <c r="J475" s="260"/>
      <c r="K475" s="260">
        <v>0</v>
      </c>
      <c r="M475" s="17"/>
    </row>
    <row r="476" spans="1:13" x14ac:dyDescent="0.2">
      <c r="A476" s="396" t="s">
        <v>94</v>
      </c>
      <c r="B476" s="396"/>
      <c r="C476" s="396"/>
      <c r="D476" s="396"/>
      <c r="E476" s="258">
        <f>SUM(F476:K476,'5.10b'!E476:L476)</f>
        <v>1723</v>
      </c>
      <c r="F476" s="260">
        <v>0</v>
      </c>
      <c r="G476" s="260"/>
      <c r="H476" s="260">
        <v>0</v>
      </c>
      <c r="I476" s="260">
        <v>0</v>
      </c>
      <c r="J476" s="260"/>
      <c r="K476" s="260">
        <v>0</v>
      </c>
      <c r="M476" s="17"/>
    </row>
    <row r="477" spans="1:13" ht="22.5" customHeight="1" x14ac:dyDescent="0.2">
      <c r="A477" s="344" t="s">
        <v>540</v>
      </c>
      <c r="B477" s="344"/>
      <c r="C477" s="344"/>
      <c r="D477" s="344"/>
      <c r="E477" s="258">
        <f>SUM(F477:K477,'5.10b'!E477:L477)</f>
        <v>70892</v>
      </c>
      <c r="F477" s="263">
        <f>SUM(F478:F481)</f>
        <v>45128</v>
      </c>
      <c r="G477" s="263"/>
      <c r="H477" s="263">
        <f>SUM(H478:H481)</f>
        <v>704</v>
      </c>
      <c r="I477" s="260">
        <f>SUM(I478:I481)</f>
        <v>9992</v>
      </c>
      <c r="J477" s="260"/>
      <c r="K477" s="260">
        <f>SUM(K478:K481)</f>
        <v>0</v>
      </c>
      <c r="M477" s="17"/>
    </row>
    <row r="478" spans="1:13" ht="22.5" customHeight="1" x14ac:dyDescent="0.2">
      <c r="A478" s="396" t="s">
        <v>36</v>
      </c>
      <c r="B478" s="396"/>
      <c r="C478" s="396"/>
      <c r="D478" s="396"/>
      <c r="E478" s="258">
        <f>SUM(F478:K478,'5.10b'!E478:L478)</f>
        <v>52431</v>
      </c>
      <c r="F478" s="260">
        <v>28158</v>
      </c>
      <c r="G478" s="260"/>
      <c r="H478" s="260">
        <v>704</v>
      </c>
      <c r="I478" s="260">
        <v>9988</v>
      </c>
      <c r="J478" s="260"/>
      <c r="K478" s="260">
        <v>0</v>
      </c>
      <c r="M478" s="17"/>
    </row>
    <row r="479" spans="1:13" x14ac:dyDescent="0.2">
      <c r="A479" s="428" t="s">
        <v>96</v>
      </c>
      <c r="B479" s="428"/>
      <c r="C479" s="428"/>
      <c r="D479" s="428"/>
      <c r="E479" s="258">
        <f>SUM(F479:K479,'5.10b'!E479:L479)</f>
        <v>0</v>
      </c>
      <c r="F479" s="263">
        <v>0</v>
      </c>
      <c r="G479" s="263"/>
      <c r="H479" s="263">
        <v>0</v>
      </c>
      <c r="I479" s="262" t="s">
        <v>690</v>
      </c>
      <c r="J479" s="263"/>
      <c r="K479" s="263">
        <v>0</v>
      </c>
      <c r="M479" s="17"/>
    </row>
    <row r="480" spans="1:13" x14ac:dyDescent="0.2">
      <c r="A480" s="396" t="s">
        <v>95</v>
      </c>
      <c r="B480" s="396"/>
      <c r="C480" s="396"/>
      <c r="D480" s="396"/>
      <c r="E480" s="258">
        <f>SUM(F480:K480,'5.10b'!E480:L480)</f>
        <v>13712</v>
      </c>
      <c r="F480" s="260">
        <v>13712</v>
      </c>
      <c r="G480" s="260"/>
      <c r="H480" s="260">
        <v>0</v>
      </c>
      <c r="I480" s="260">
        <v>0</v>
      </c>
      <c r="J480" s="260"/>
      <c r="K480" s="260">
        <v>0</v>
      </c>
      <c r="M480" s="17"/>
    </row>
    <row r="481" spans="1:13" x14ac:dyDescent="0.2">
      <c r="A481" s="396" t="s">
        <v>94</v>
      </c>
      <c r="B481" s="396"/>
      <c r="C481" s="396"/>
      <c r="D481" s="396"/>
      <c r="E481" s="258">
        <f>SUM(F481:K481,'5.10b'!E481:L481)</f>
        <v>4749</v>
      </c>
      <c r="F481" s="260">
        <v>3258</v>
      </c>
      <c r="G481" s="260"/>
      <c r="H481" s="260">
        <v>0</v>
      </c>
      <c r="I481" s="260">
        <v>4</v>
      </c>
      <c r="J481" s="260"/>
      <c r="K481" s="260">
        <v>0</v>
      </c>
      <c r="M481" s="17"/>
    </row>
    <row r="482" spans="1:13" ht="22.5" customHeight="1" x14ac:dyDescent="0.2">
      <c r="A482" s="344" t="s">
        <v>541</v>
      </c>
      <c r="B482" s="344"/>
      <c r="C482" s="344"/>
      <c r="D482" s="344"/>
      <c r="E482" s="258">
        <f>SUM(F482:K482,'5.10b'!E482:L482)</f>
        <v>12279</v>
      </c>
      <c r="F482" s="260">
        <f>SUM(F483:F486)</f>
        <v>0</v>
      </c>
      <c r="G482" s="260"/>
      <c r="H482" s="260">
        <f>SUM(H483:H486)</f>
        <v>0</v>
      </c>
      <c r="I482" s="260">
        <f>SUM(I483:I486)</f>
        <v>0</v>
      </c>
      <c r="J482" s="260"/>
      <c r="K482" s="260">
        <f>SUM(K483:K486)</f>
        <v>0</v>
      </c>
      <c r="M482" s="17"/>
    </row>
    <row r="483" spans="1:13" ht="22.5" customHeight="1" x14ac:dyDescent="0.2">
      <c r="A483" s="396" t="s">
        <v>36</v>
      </c>
      <c r="B483" s="396"/>
      <c r="C483" s="396"/>
      <c r="D483" s="396"/>
      <c r="E483" s="258">
        <f>SUM(F483:K483,'5.10b'!E483:L483)</f>
        <v>1160</v>
      </c>
      <c r="F483" s="260">
        <v>0</v>
      </c>
      <c r="G483" s="260"/>
      <c r="H483" s="260">
        <v>0</v>
      </c>
      <c r="I483" s="260">
        <v>0</v>
      </c>
      <c r="J483" s="260"/>
      <c r="K483" s="260">
        <v>0</v>
      </c>
    </row>
    <row r="484" spans="1:13" x14ac:dyDescent="0.2">
      <c r="A484" s="428" t="s">
        <v>96</v>
      </c>
      <c r="B484" s="428"/>
      <c r="C484" s="428"/>
      <c r="D484" s="428"/>
      <c r="E484" s="258">
        <f>SUM(F484:K484,'5.10b'!E484:L484)</f>
        <v>7722</v>
      </c>
      <c r="F484" s="260">
        <v>0</v>
      </c>
      <c r="G484" s="260"/>
      <c r="H484" s="260">
        <v>0</v>
      </c>
      <c r="I484" s="260">
        <v>0</v>
      </c>
      <c r="J484" s="260"/>
      <c r="K484" s="260">
        <v>0</v>
      </c>
      <c r="M484" s="17"/>
    </row>
    <row r="485" spans="1:13" x14ac:dyDescent="0.2">
      <c r="A485" s="396" t="s">
        <v>95</v>
      </c>
      <c r="B485" s="396"/>
      <c r="C485" s="396"/>
      <c r="D485" s="396"/>
      <c r="E485" s="258">
        <f>SUM(F485:K485,'5.10b'!E485:L485)</f>
        <v>3199</v>
      </c>
      <c r="F485" s="260">
        <v>0</v>
      </c>
      <c r="G485" s="260"/>
      <c r="H485" s="260">
        <v>0</v>
      </c>
      <c r="I485" s="260">
        <v>0</v>
      </c>
      <c r="J485" s="260"/>
      <c r="K485" s="260">
        <v>0</v>
      </c>
      <c r="M485" s="17"/>
    </row>
    <row r="486" spans="1:13" x14ac:dyDescent="0.2">
      <c r="A486" s="396" t="s">
        <v>94</v>
      </c>
      <c r="B486" s="396"/>
      <c r="C486" s="396"/>
      <c r="D486" s="396"/>
      <c r="E486" s="258">
        <f>SUM(F486:K486,'5.10b'!E486:L486)</f>
        <v>198</v>
      </c>
      <c r="F486" s="260">
        <v>0</v>
      </c>
      <c r="G486" s="260"/>
      <c r="H486" s="260">
        <v>0</v>
      </c>
      <c r="I486" s="260">
        <v>0</v>
      </c>
      <c r="J486" s="260"/>
      <c r="K486" s="260">
        <v>0</v>
      </c>
      <c r="M486" s="17"/>
    </row>
    <row r="487" spans="1:13" ht="22.5" customHeight="1" x14ac:dyDescent="0.2">
      <c r="A487" s="344" t="s">
        <v>542</v>
      </c>
      <c r="B487" s="344"/>
      <c r="C487" s="344"/>
      <c r="D487" s="344"/>
      <c r="E487" s="258">
        <f>SUM(F487:K487,'5.10b'!E487:L487)</f>
        <v>47720</v>
      </c>
      <c r="F487" s="260">
        <f>SUM(F488:F491)</f>
        <v>35280</v>
      </c>
      <c r="G487" s="260"/>
      <c r="H487" s="260">
        <f>SUM(H488:H491)</f>
        <v>0</v>
      </c>
      <c r="I487" s="260">
        <f>SUM(I488:I491)</f>
        <v>0</v>
      </c>
      <c r="J487" s="260"/>
      <c r="K487" s="260">
        <f>SUM(K488:K491)</f>
        <v>0</v>
      </c>
      <c r="M487" s="17"/>
    </row>
    <row r="488" spans="1:13" ht="22.5" customHeight="1" x14ac:dyDescent="0.2">
      <c r="A488" s="396" t="s">
        <v>36</v>
      </c>
      <c r="B488" s="396"/>
      <c r="C488" s="396"/>
      <c r="D488" s="396"/>
      <c r="E488" s="258">
        <f>SUM(F488:K488,'5.10b'!E488:L488)</f>
        <v>33806</v>
      </c>
      <c r="F488" s="260">
        <v>21446</v>
      </c>
      <c r="G488" s="260"/>
      <c r="H488" s="260">
        <v>0</v>
      </c>
      <c r="I488" s="260">
        <v>0</v>
      </c>
      <c r="J488" s="260"/>
      <c r="K488" s="260">
        <v>0</v>
      </c>
      <c r="M488" s="17"/>
    </row>
    <row r="489" spans="1:13" x14ac:dyDescent="0.2">
      <c r="A489" s="428" t="s">
        <v>96</v>
      </c>
      <c r="B489" s="428"/>
      <c r="C489" s="428"/>
      <c r="D489" s="428"/>
      <c r="E489" s="258">
        <f>SUM(F489:K489,'5.10b'!E489:L489)</f>
        <v>1475</v>
      </c>
      <c r="F489" s="260">
        <v>1475</v>
      </c>
      <c r="G489" s="260"/>
      <c r="H489" s="260">
        <v>0</v>
      </c>
      <c r="I489" s="260">
        <v>0</v>
      </c>
      <c r="J489" s="260"/>
      <c r="K489" s="260">
        <v>0</v>
      </c>
      <c r="M489" s="17"/>
    </row>
    <row r="490" spans="1:13" x14ac:dyDescent="0.2">
      <c r="A490" s="396" t="s">
        <v>95</v>
      </c>
      <c r="B490" s="396"/>
      <c r="C490" s="396"/>
      <c r="D490" s="396"/>
      <c r="E490" s="258">
        <f>SUM(F490:K490,'5.10b'!E490:L490)</f>
        <v>10037</v>
      </c>
      <c r="F490" s="260">
        <v>10037</v>
      </c>
      <c r="G490" s="260"/>
      <c r="H490" s="260">
        <v>0</v>
      </c>
      <c r="I490" s="260">
        <v>0</v>
      </c>
      <c r="J490" s="260"/>
      <c r="K490" s="260">
        <v>0</v>
      </c>
      <c r="M490" s="17"/>
    </row>
    <row r="491" spans="1:13" x14ac:dyDescent="0.2">
      <c r="A491" s="396" t="s">
        <v>94</v>
      </c>
      <c r="B491" s="396"/>
      <c r="C491" s="396"/>
      <c r="D491" s="396"/>
      <c r="E491" s="258">
        <f>SUM(F491:K491,'5.10b'!E491:L491)</f>
        <v>2402</v>
      </c>
      <c r="F491" s="260">
        <v>2322</v>
      </c>
      <c r="G491" s="260"/>
      <c r="H491" s="260">
        <v>0</v>
      </c>
      <c r="I491" s="260">
        <v>0</v>
      </c>
      <c r="J491" s="260"/>
      <c r="K491" s="260">
        <v>0</v>
      </c>
      <c r="M491" s="17"/>
    </row>
    <row r="492" spans="1:13" ht="22.5" customHeight="1" x14ac:dyDescent="0.2">
      <c r="A492" s="344" t="s">
        <v>543</v>
      </c>
      <c r="B492" s="344"/>
      <c r="C492" s="344"/>
      <c r="D492" s="344"/>
      <c r="E492" s="258">
        <f>SUM(F492:K492,'5.10b'!E492:L492)</f>
        <v>599233</v>
      </c>
      <c r="F492" s="263">
        <f>SUM(F493:F496)</f>
        <v>477055</v>
      </c>
      <c r="G492" s="263"/>
      <c r="H492" s="263">
        <f>SUM(H493:H496)</f>
        <v>87013</v>
      </c>
      <c r="I492" s="260">
        <f>SUM(I493:I496)</f>
        <v>0</v>
      </c>
      <c r="J492" s="260"/>
      <c r="K492" s="260">
        <f>SUM(K493:K496)</f>
        <v>0</v>
      </c>
      <c r="M492" s="17"/>
    </row>
    <row r="493" spans="1:13" ht="22.5" customHeight="1" x14ac:dyDescent="0.2">
      <c r="A493" s="396" t="s">
        <v>36</v>
      </c>
      <c r="B493" s="396"/>
      <c r="C493" s="396"/>
      <c r="D493" s="396"/>
      <c r="E493" s="258">
        <f>SUM(F493:K493,'5.10b'!E493:L493)</f>
        <v>285716</v>
      </c>
      <c r="F493" s="260">
        <v>199448</v>
      </c>
      <c r="G493" s="260"/>
      <c r="H493" s="260">
        <v>53843</v>
      </c>
      <c r="I493" s="260">
        <v>0</v>
      </c>
      <c r="J493" s="260"/>
      <c r="K493" s="260">
        <v>0</v>
      </c>
      <c r="M493" s="17"/>
    </row>
    <row r="494" spans="1:13" x14ac:dyDescent="0.2">
      <c r="A494" s="428" t="s">
        <v>96</v>
      </c>
      <c r="B494" s="428"/>
      <c r="C494" s="428"/>
      <c r="D494" s="428"/>
      <c r="E494" s="258">
        <f>SUM(F494:K494,'5.10b'!E494:L494)</f>
        <v>165337</v>
      </c>
      <c r="F494" s="260">
        <v>142627</v>
      </c>
      <c r="G494" s="260"/>
      <c r="H494" s="260">
        <v>22710</v>
      </c>
      <c r="I494" s="260">
        <v>0</v>
      </c>
      <c r="J494" s="260"/>
      <c r="K494" s="260">
        <v>0</v>
      </c>
      <c r="M494" s="17"/>
    </row>
    <row r="495" spans="1:13" x14ac:dyDescent="0.2">
      <c r="A495" s="396" t="s">
        <v>95</v>
      </c>
      <c r="B495" s="396"/>
      <c r="C495" s="396"/>
      <c r="D495" s="396"/>
      <c r="E495" s="258">
        <f>SUM(F495:K495,'5.10b'!E495:L495)</f>
        <v>119756</v>
      </c>
      <c r="F495" s="260">
        <v>116002</v>
      </c>
      <c r="G495" s="260"/>
      <c r="H495" s="260">
        <v>3404</v>
      </c>
      <c r="I495" s="260">
        <v>0</v>
      </c>
      <c r="J495" s="260"/>
      <c r="K495" s="260">
        <v>0</v>
      </c>
      <c r="M495" s="17"/>
    </row>
    <row r="496" spans="1:13" x14ac:dyDescent="0.2">
      <c r="A496" s="396" t="s">
        <v>94</v>
      </c>
      <c r="B496" s="396"/>
      <c r="C496" s="396"/>
      <c r="D496" s="396"/>
      <c r="E496" s="258">
        <f>SUM(F496:K496,'5.10b'!E496:L496)</f>
        <v>28424</v>
      </c>
      <c r="F496" s="260">
        <v>18978</v>
      </c>
      <c r="G496" s="260"/>
      <c r="H496" s="260">
        <v>7056</v>
      </c>
      <c r="I496" s="260">
        <v>0</v>
      </c>
      <c r="J496" s="260"/>
      <c r="K496" s="260">
        <v>0</v>
      </c>
      <c r="M496" s="17"/>
    </row>
    <row r="497" spans="1:13" ht="22.5" customHeight="1" x14ac:dyDescent="0.2">
      <c r="A497" s="344" t="s">
        <v>544</v>
      </c>
      <c r="B497" s="344"/>
      <c r="C497" s="344"/>
      <c r="D497" s="344"/>
      <c r="E497" s="258">
        <f>SUM(F497:K497,'5.10b'!E497:L497)</f>
        <v>7904</v>
      </c>
      <c r="F497" s="260">
        <f>SUM(F498:F501)</f>
        <v>5116</v>
      </c>
      <c r="G497" s="260"/>
      <c r="H497" s="260">
        <f>SUM(H498:H501)</f>
        <v>0</v>
      </c>
      <c r="I497" s="260">
        <f>SUM(I498:I501)</f>
        <v>0</v>
      </c>
      <c r="J497" s="260"/>
      <c r="K497" s="260">
        <f>SUM(K498:K501)</f>
        <v>0</v>
      </c>
      <c r="M497" s="17"/>
    </row>
    <row r="498" spans="1:13" ht="22.5" customHeight="1" x14ac:dyDescent="0.2">
      <c r="A498" s="396" t="s">
        <v>36</v>
      </c>
      <c r="B498" s="396"/>
      <c r="C498" s="396"/>
      <c r="D498" s="396"/>
      <c r="E498" s="258">
        <f>SUM(F498:K498,'5.10b'!E498:L498)</f>
        <v>6230</v>
      </c>
      <c r="F498" s="260">
        <v>3829</v>
      </c>
      <c r="G498" s="260"/>
      <c r="H498" s="260">
        <v>0</v>
      </c>
      <c r="I498" s="260">
        <v>0</v>
      </c>
      <c r="J498" s="260"/>
      <c r="K498" s="260">
        <v>0</v>
      </c>
      <c r="M498" s="17"/>
    </row>
    <row r="499" spans="1:13" x14ac:dyDescent="0.2">
      <c r="A499" s="428" t="s">
        <v>96</v>
      </c>
      <c r="B499" s="428"/>
      <c r="C499" s="428"/>
      <c r="D499" s="428"/>
      <c r="E499" s="258">
        <f>SUM(F499:K499,'5.10b'!E499:L499)</f>
        <v>4</v>
      </c>
      <c r="F499" s="260">
        <v>0</v>
      </c>
      <c r="G499" s="260"/>
      <c r="H499" s="260">
        <v>0</v>
      </c>
      <c r="I499" s="260">
        <v>0</v>
      </c>
      <c r="J499" s="260"/>
      <c r="K499" s="260">
        <v>0</v>
      </c>
      <c r="M499" s="17"/>
    </row>
    <row r="500" spans="1:13" x14ac:dyDescent="0.2">
      <c r="A500" s="396" t="s">
        <v>95</v>
      </c>
      <c r="B500" s="396"/>
      <c r="C500" s="396"/>
      <c r="D500" s="396"/>
      <c r="E500" s="258">
        <f>SUM(F500:K500,'5.10b'!E500:L500)</f>
        <v>1287</v>
      </c>
      <c r="F500" s="260">
        <v>1287</v>
      </c>
      <c r="G500" s="260"/>
      <c r="H500" s="260">
        <v>0</v>
      </c>
      <c r="I500" s="260">
        <v>0</v>
      </c>
      <c r="J500" s="260"/>
      <c r="K500" s="260">
        <v>0</v>
      </c>
      <c r="M500" s="17"/>
    </row>
    <row r="501" spans="1:13" x14ac:dyDescent="0.2">
      <c r="A501" s="396" t="s">
        <v>94</v>
      </c>
      <c r="B501" s="396"/>
      <c r="C501" s="396"/>
      <c r="D501" s="396"/>
      <c r="E501" s="258">
        <f>SUM(F501:K501,'5.10b'!E501:L501)</f>
        <v>383</v>
      </c>
      <c r="F501" s="260">
        <v>0</v>
      </c>
      <c r="G501" s="260"/>
      <c r="H501" s="260">
        <v>0</v>
      </c>
      <c r="I501" s="260">
        <v>0</v>
      </c>
      <c r="J501" s="260"/>
      <c r="K501" s="260">
        <v>0</v>
      </c>
      <c r="M501" s="17"/>
    </row>
    <row r="502" spans="1:13" ht="22.5" customHeight="1" x14ac:dyDescent="0.2">
      <c r="A502" s="344" t="s">
        <v>545</v>
      </c>
      <c r="B502" s="344"/>
      <c r="C502" s="344"/>
      <c r="D502" s="344"/>
      <c r="E502" s="258">
        <f>SUM(F502:K502,'5.10b'!E502:L502)</f>
        <v>0</v>
      </c>
      <c r="F502" s="260">
        <f>SUM(F503:F504)</f>
        <v>0</v>
      </c>
      <c r="G502" s="260"/>
      <c r="H502" s="260">
        <f>SUM(H503:H504)</f>
        <v>0</v>
      </c>
      <c r="I502" s="260">
        <f>SUM(I503:I504)</f>
        <v>0</v>
      </c>
      <c r="J502" s="260"/>
      <c r="K502" s="260">
        <f>SUM(K503:K504)</f>
        <v>0</v>
      </c>
      <c r="M502" s="17"/>
    </row>
    <row r="503" spans="1:13" ht="22.5" customHeight="1" x14ac:dyDescent="0.2">
      <c r="A503" s="396" t="s">
        <v>36</v>
      </c>
      <c r="B503" s="396"/>
      <c r="C503" s="396"/>
      <c r="D503" s="396"/>
      <c r="E503" s="258">
        <f>SUM(F503:K503,'5.10b'!E503:L503)</f>
        <v>0</v>
      </c>
      <c r="F503" s="260">
        <v>0</v>
      </c>
      <c r="G503" s="260"/>
      <c r="H503" s="260">
        <v>0</v>
      </c>
      <c r="I503" s="260">
        <v>0</v>
      </c>
      <c r="J503" s="260"/>
      <c r="K503" s="260">
        <v>0</v>
      </c>
      <c r="M503" s="17"/>
    </row>
    <row r="504" spans="1:13" x14ac:dyDescent="0.2">
      <c r="A504" s="396" t="s">
        <v>94</v>
      </c>
      <c r="B504" s="396"/>
      <c r="C504" s="396"/>
      <c r="D504" s="396"/>
      <c r="E504" s="258">
        <f>SUM(F504:K504,'5.10b'!E504:L504)</f>
        <v>0</v>
      </c>
      <c r="F504" s="260">
        <v>0</v>
      </c>
      <c r="G504" s="260"/>
      <c r="H504" s="260">
        <v>0</v>
      </c>
      <c r="I504" s="260">
        <v>0</v>
      </c>
      <c r="J504" s="260"/>
      <c r="K504" s="260">
        <v>0</v>
      </c>
      <c r="M504" s="17"/>
    </row>
    <row r="505" spans="1:13" ht="22.5" customHeight="1" x14ac:dyDescent="0.2">
      <c r="A505" s="344" t="s">
        <v>546</v>
      </c>
      <c r="B505" s="344"/>
      <c r="C505" s="344"/>
      <c r="D505" s="344"/>
      <c r="E505" s="258">
        <f>SUM(F505:K505,'5.10b'!E505:L505)</f>
        <v>32763</v>
      </c>
      <c r="F505" s="263">
        <f>SUM(F506:F509)</f>
        <v>0</v>
      </c>
      <c r="G505" s="263"/>
      <c r="H505" s="263">
        <f>SUM(H506:H509)</f>
        <v>1745</v>
      </c>
      <c r="I505" s="260">
        <f>SUM(I506:I509)</f>
        <v>0</v>
      </c>
      <c r="J505" s="260"/>
      <c r="K505" s="260">
        <f>SUM(K506:K509)</f>
        <v>0</v>
      </c>
      <c r="M505" s="17"/>
    </row>
    <row r="506" spans="1:13" ht="22.5" customHeight="1" x14ac:dyDescent="0.2">
      <c r="A506" s="396" t="s">
        <v>36</v>
      </c>
      <c r="B506" s="396"/>
      <c r="C506" s="396"/>
      <c r="D506" s="396"/>
      <c r="E506" s="258">
        <f>SUM(F506:K506,'5.10b'!E506:L506)</f>
        <v>27144</v>
      </c>
      <c r="F506" s="260">
        <v>0</v>
      </c>
      <c r="G506" s="260"/>
      <c r="H506" s="260">
        <v>1745</v>
      </c>
      <c r="I506" s="260">
        <v>0</v>
      </c>
      <c r="J506" s="260"/>
      <c r="K506" s="260">
        <v>0</v>
      </c>
      <c r="M506" s="17"/>
    </row>
    <row r="507" spans="1:13" x14ac:dyDescent="0.2">
      <c r="A507" s="428" t="s">
        <v>96</v>
      </c>
      <c r="B507" s="428"/>
      <c r="C507" s="428"/>
      <c r="D507" s="428"/>
      <c r="E507" s="258">
        <f>SUM(F507:K507,'5.10b'!E507:L507)</f>
        <v>4173</v>
      </c>
      <c r="F507" s="260">
        <v>0</v>
      </c>
      <c r="G507" s="260"/>
      <c r="H507" s="260">
        <v>0</v>
      </c>
      <c r="I507" s="260">
        <v>0</v>
      </c>
      <c r="J507" s="260"/>
      <c r="K507" s="260">
        <v>0</v>
      </c>
      <c r="M507" s="17"/>
    </row>
    <row r="508" spans="1:13" x14ac:dyDescent="0.2">
      <c r="A508" s="396" t="s">
        <v>95</v>
      </c>
      <c r="B508" s="396"/>
      <c r="C508" s="396"/>
      <c r="D508" s="396"/>
      <c r="E508" s="258">
        <f>SUM(F508:K508,'5.10b'!E508:L508)</f>
        <v>524</v>
      </c>
      <c r="F508" s="260">
        <v>0</v>
      </c>
      <c r="G508" s="260"/>
      <c r="H508" s="260">
        <v>0</v>
      </c>
      <c r="I508" s="260">
        <v>0</v>
      </c>
      <c r="J508" s="260"/>
      <c r="K508" s="260">
        <v>0</v>
      </c>
      <c r="M508" s="17"/>
    </row>
    <row r="509" spans="1:13" x14ac:dyDescent="0.2">
      <c r="A509" s="396" t="s">
        <v>94</v>
      </c>
      <c r="B509" s="396"/>
      <c r="C509" s="396"/>
      <c r="D509" s="396"/>
      <c r="E509" s="258">
        <f>SUM(F509:K509,'5.10b'!E509:L509)</f>
        <v>922</v>
      </c>
      <c r="F509" s="260">
        <v>0</v>
      </c>
      <c r="G509" s="260"/>
      <c r="H509" s="260">
        <v>0</v>
      </c>
      <c r="I509" s="260">
        <v>0</v>
      </c>
      <c r="J509" s="260"/>
      <c r="K509" s="260">
        <v>0</v>
      </c>
      <c r="M509" s="17"/>
    </row>
    <row r="510" spans="1:13" ht="22.5" customHeight="1" x14ac:dyDescent="0.2">
      <c r="A510" s="344" t="s">
        <v>547</v>
      </c>
      <c r="B510" s="344"/>
      <c r="C510" s="344"/>
      <c r="D510" s="344"/>
      <c r="E510" s="258">
        <f>SUM(F510:K510,'5.10b'!E510:L510)</f>
        <v>9415</v>
      </c>
      <c r="F510" s="260">
        <f>SUM(F511:F512)</f>
        <v>0</v>
      </c>
      <c r="G510" s="260"/>
      <c r="H510" s="260">
        <f>SUM(H511:H512)</f>
        <v>0</v>
      </c>
      <c r="I510" s="260">
        <f>SUM(I511:I512)</f>
        <v>0</v>
      </c>
      <c r="J510" s="260"/>
      <c r="K510" s="260">
        <f>SUM(K511:K512)</f>
        <v>0</v>
      </c>
      <c r="M510" s="17"/>
    </row>
    <row r="511" spans="1:13" ht="22.5" customHeight="1" x14ac:dyDescent="0.2">
      <c r="A511" s="396" t="s">
        <v>36</v>
      </c>
      <c r="B511" s="396"/>
      <c r="C511" s="396"/>
      <c r="D511" s="396"/>
      <c r="E511" s="258">
        <f>SUM(F511:K511,'5.10b'!E511:L511)</f>
        <v>9312</v>
      </c>
      <c r="F511" s="260">
        <v>0</v>
      </c>
      <c r="G511" s="260"/>
      <c r="H511" s="260">
        <v>0</v>
      </c>
      <c r="I511" s="260">
        <v>0</v>
      </c>
      <c r="J511" s="260"/>
      <c r="K511" s="260">
        <v>0</v>
      </c>
      <c r="M511" s="17"/>
    </row>
    <row r="512" spans="1:13" x14ac:dyDescent="0.2">
      <c r="A512" s="396" t="s">
        <v>94</v>
      </c>
      <c r="B512" s="396"/>
      <c r="C512" s="396"/>
      <c r="D512" s="396"/>
      <c r="E512" s="258">
        <f>SUM(F512:K512,'5.10b'!E512:L512)</f>
        <v>103</v>
      </c>
      <c r="F512" s="260">
        <v>0</v>
      </c>
      <c r="G512" s="260"/>
      <c r="H512" s="260">
        <v>0</v>
      </c>
      <c r="I512" s="260">
        <v>0</v>
      </c>
      <c r="J512" s="260"/>
      <c r="K512" s="260">
        <v>0</v>
      </c>
      <c r="M512" s="17"/>
    </row>
    <row r="513" spans="1:13" ht="22.5" customHeight="1" x14ac:dyDescent="0.2">
      <c r="A513" s="344" t="s">
        <v>548</v>
      </c>
      <c r="B513" s="344"/>
      <c r="C513" s="344"/>
      <c r="D513" s="344"/>
      <c r="E513" s="258">
        <f>SUM(F513:K513,'5.10b'!E513:L513)</f>
        <v>145347</v>
      </c>
      <c r="F513" s="263">
        <f>SUM(F514:F517)</f>
        <v>92244</v>
      </c>
      <c r="G513" s="263"/>
      <c r="H513" s="263">
        <f>SUM(H514:H517)</f>
        <v>24875</v>
      </c>
      <c r="I513" s="260">
        <f>SUM(I514:I517)</f>
        <v>7135</v>
      </c>
      <c r="J513" s="260"/>
      <c r="K513" s="260">
        <f>SUM(K514:K517)</f>
        <v>0</v>
      </c>
      <c r="M513" s="17"/>
    </row>
    <row r="514" spans="1:13" ht="22.5" customHeight="1" x14ac:dyDescent="0.2">
      <c r="A514" s="396" t="s">
        <v>36</v>
      </c>
      <c r="B514" s="396"/>
      <c r="C514" s="396"/>
      <c r="D514" s="396"/>
      <c r="E514" s="258">
        <f>SUM(F514:K514,'5.10b'!E514:L514)</f>
        <v>114426</v>
      </c>
      <c r="F514" s="260">
        <v>69449</v>
      </c>
      <c r="G514" s="260"/>
      <c r="H514" s="260">
        <v>20311</v>
      </c>
      <c r="I514" s="260">
        <v>7135</v>
      </c>
      <c r="J514" s="260"/>
      <c r="K514" s="260">
        <v>0</v>
      </c>
      <c r="M514" s="17"/>
    </row>
    <row r="515" spans="1:13" x14ac:dyDescent="0.2">
      <c r="A515" s="428" t="s">
        <v>96</v>
      </c>
      <c r="B515" s="428"/>
      <c r="C515" s="428"/>
      <c r="D515" s="428"/>
      <c r="E515" s="258">
        <f>SUM(F515:K515,'5.10b'!E515:L515)</f>
        <v>7078</v>
      </c>
      <c r="F515" s="260">
        <v>3970</v>
      </c>
      <c r="G515" s="260"/>
      <c r="H515" s="260">
        <v>1229</v>
      </c>
      <c r="I515" s="260">
        <v>0</v>
      </c>
      <c r="J515" s="260"/>
      <c r="K515" s="260">
        <v>0</v>
      </c>
      <c r="M515" s="17"/>
    </row>
    <row r="516" spans="1:13" x14ac:dyDescent="0.2">
      <c r="A516" s="396" t="s">
        <v>95</v>
      </c>
      <c r="B516" s="396"/>
      <c r="C516" s="396"/>
      <c r="D516" s="396"/>
      <c r="E516" s="258">
        <f>SUM(F516:K516,'5.10b'!E516:L516)</f>
        <v>15335</v>
      </c>
      <c r="F516" s="260">
        <v>13938</v>
      </c>
      <c r="G516" s="260"/>
      <c r="H516" s="260">
        <v>0</v>
      </c>
      <c r="I516" s="260">
        <v>0</v>
      </c>
      <c r="J516" s="260"/>
      <c r="K516" s="260">
        <v>0</v>
      </c>
      <c r="M516" s="17"/>
    </row>
    <row r="517" spans="1:13" x14ac:dyDescent="0.2">
      <c r="A517" s="396" t="s">
        <v>94</v>
      </c>
      <c r="B517" s="396"/>
      <c r="C517" s="396"/>
      <c r="D517" s="396"/>
      <c r="E517" s="258">
        <f>SUM(F517:K517,'5.10b'!E517:L517)</f>
        <v>8508</v>
      </c>
      <c r="F517" s="260">
        <v>4887</v>
      </c>
      <c r="G517" s="260"/>
      <c r="H517" s="260">
        <v>3335</v>
      </c>
      <c r="I517" s="260">
        <v>0</v>
      </c>
      <c r="J517" s="260"/>
      <c r="K517" s="260">
        <v>0</v>
      </c>
      <c r="M517" s="17"/>
    </row>
    <row r="518" spans="1:13" ht="22.5" customHeight="1" x14ac:dyDescent="0.2">
      <c r="A518" s="344" t="s">
        <v>549</v>
      </c>
      <c r="B518" s="344"/>
      <c r="C518" s="344"/>
      <c r="D518" s="344"/>
      <c r="E518" s="258">
        <f>SUM(F518:K518,'5.10b'!E518:L518)</f>
        <v>271510</v>
      </c>
      <c r="F518" s="260">
        <f>SUM(F519:F522)</f>
        <v>43130</v>
      </c>
      <c r="G518" s="260"/>
      <c r="H518" s="260">
        <f>SUM(H519:H522)</f>
        <v>12448</v>
      </c>
      <c r="I518" s="260">
        <f>SUM(I519:I522)</f>
        <v>12195</v>
      </c>
      <c r="J518" s="260"/>
      <c r="K518" s="260">
        <f>SUM(K519:K522)</f>
        <v>0</v>
      </c>
      <c r="M518" s="17"/>
    </row>
    <row r="519" spans="1:13" ht="22.5" customHeight="1" x14ac:dyDescent="0.2">
      <c r="A519" s="396" t="s">
        <v>36</v>
      </c>
      <c r="B519" s="396"/>
      <c r="C519" s="396"/>
      <c r="D519" s="396"/>
      <c r="E519" s="258">
        <f>SUM(F519:K519,'5.10b'!E519:L519)</f>
        <v>220320</v>
      </c>
      <c r="F519" s="260">
        <v>32407</v>
      </c>
      <c r="G519" s="260"/>
      <c r="H519" s="260">
        <v>12448</v>
      </c>
      <c r="I519" s="260">
        <v>9320</v>
      </c>
      <c r="J519" s="260"/>
      <c r="K519" s="260">
        <v>0</v>
      </c>
    </row>
    <row r="520" spans="1:13" x14ac:dyDescent="0.2">
      <c r="A520" s="428" t="s">
        <v>96</v>
      </c>
      <c r="B520" s="428"/>
      <c r="C520" s="428"/>
      <c r="D520" s="428"/>
      <c r="E520" s="258">
        <f>SUM(F520:K520,'5.10b'!E520:L520)</f>
        <v>18215</v>
      </c>
      <c r="F520" s="260">
        <v>0</v>
      </c>
      <c r="G520" s="260"/>
      <c r="H520" s="260">
        <v>0</v>
      </c>
      <c r="I520" s="260">
        <v>2046</v>
      </c>
      <c r="J520" s="260"/>
      <c r="K520" s="260">
        <v>0</v>
      </c>
      <c r="M520" s="17"/>
    </row>
    <row r="521" spans="1:13" x14ac:dyDescent="0.2">
      <c r="A521" s="396" t="s">
        <v>95</v>
      </c>
      <c r="B521" s="396"/>
      <c r="C521" s="396"/>
      <c r="D521" s="396"/>
      <c r="E521" s="258">
        <f>SUM(F521:K521,'5.10b'!E521:L521)</f>
        <v>22845</v>
      </c>
      <c r="F521" s="260">
        <v>7446</v>
      </c>
      <c r="G521" s="260"/>
      <c r="H521" s="260">
        <v>0</v>
      </c>
      <c r="I521" s="260">
        <v>0</v>
      </c>
      <c r="J521" s="260"/>
      <c r="K521" s="260">
        <v>0</v>
      </c>
      <c r="M521" s="17"/>
    </row>
    <row r="522" spans="1:13" x14ac:dyDescent="0.2">
      <c r="A522" s="396" t="s">
        <v>94</v>
      </c>
      <c r="B522" s="396"/>
      <c r="C522" s="396"/>
      <c r="D522" s="396"/>
      <c r="E522" s="258">
        <f>SUM(F522:K522,'5.10b'!E522:L522)</f>
        <v>10130</v>
      </c>
      <c r="F522" s="260">
        <v>3277</v>
      </c>
      <c r="G522" s="260"/>
      <c r="H522" s="260">
        <v>0</v>
      </c>
      <c r="I522" s="260">
        <v>829</v>
      </c>
      <c r="J522" s="260"/>
      <c r="K522" s="260">
        <v>0</v>
      </c>
      <c r="M522" s="17"/>
    </row>
    <row r="523" spans="1:13" ht="22.5" customHeight="1" x14ac:dyDescent="0.2">
      <c r="A523" s="344" t="s">
        <v>550</v>
      </c>
      <c r="B523" s="344"/>
      <c r="C523" s="344"/>
      <c r="D523" s="344"/>
      <c r="E523" s="258">
        <f>SUM(F523:K523,'5.10b'!E523:L523)</f>
        <v>65689</v>
      </c>
      <c r="F523" s="260">
        <f>SUM(F524:F526)</f>
        <v>45545</v>
      </c>
      <c r="G523" s="260"/>
      <c r="H523" s="260">
        <f>SUM(H524:H526)</f>
        <v>981</v>
      </c>
      <c r="I523" s="260">
        <f>SUM(I524:I526)</f>
        <v>0</v>
      </c>
      <c r="J523" s="260"/>
      <c r="K523" s="260">
        <f>SUM(K524:K526)</f>
        <v>0</v>
      </c>
      <c r="M523" s="17"/>
    </row>
    <row r="524" spans="1:13" ht="22.5" customHeight="1" x14ac:dyDescent="0.2">
      <c r="A524" s="396" t="s">
        <v>36</v>
      </c>
      <c r="B524" s="396"/>
      <c r="C524" s="396"/>
      <c r="D524" s="396"/>
      <c r="E524" s="258">
        <f>SUM(F524:K524,'5.10b'!E524:L524)</f>
        <v>52029</v>
      </c>
      <c r="F524" s="262">
        <v>31917</v>
      </c>
      <c r="G524" s="262"/>
      <c r="H524" s="260">
        <v>981</v>
      </c>
      <c r="I524" s="260">
        <v>0</v>
      </c>
      <c r="J524" s="260"/>
      <c r="K524" s="260">
        <v>0</v>
      </c>
      <c r="M524" s="17"/>
    </row>
    <row r="525" spans="1:13" x14ac:dyDescent="0.2">
      <c r="A525" s="396" t="s">
        <v>95</v>
      </c>
      <c r="B525" s="396"/>
      <c r="C525" s="396"/>
      <c r="D525" s="396"/>
      <c r="E525" s="258">
        <f>SUM(F525:K525,'5.10b'!E525:L525)</f>
        <v>11984</v>
      </c>
      <c r="F525" s="262">
        <v>11984</v>
      </c>
      <c r="G525" s="262"/>
      <c r="H525" s="260">
        <v>0</v>
      </c>
      <c r="I525" s="260">
        <v>0</v>
      </c>
      <c r="J525" s="260"/>
      <c r="K525" s="260">
        <v>0</v>
      </c>
      <c r="M525" s="17"/>
    </row>
    <row r="526" spans="1:13" x14ac:dyDescent="0.2">
      <c r="A526" s="396" t="s">
        <v>94</v>
      </c>
      <c r="B526" s="396"/>
      <c r="C526" s="396"/>
      <c r="D526" s="396"/>
      <c r="E526" s="258">
        <f>SUM(F526:K526,'5.10b'!E526:L526)</f>
        <v>1676</v>
      </c>
      <c r="F526" s="262">
        <v>1644</v>
      </c>
      <c r="G526" s="262"/>
      <c r="H526" s="260">
        <v>0</v>
      </c>
      <c r="I526" s="260">
        <v>0</v>
      </c>
      <c r="J526" s="260"/>
      <c r="K526" s="260">
        <v>0</v>
      </c>
      <c r="M526" s="17"/>
    </row>
    <row r="527" spans="1:13" ht="22.5" customHeight="1" x14ac:dyDescent="0.2">
      <c r="A527" s="344" t="s">
        <v>551</v>
      </c>
      <c r="B527" s="344"/>
      <c r="C527" s="344"/>
      <c r="D527" s="344"/>
      <c r="E527" s="258">
        <f>SUM(F527:K527,'5.10b'!E527:L527)</f>
        <v>88644</v>
      </c>
      <c r="F527" s="260">
        <f>SUM(F528:F530)</f>
        <v>61321</v>
      </c>
      <c r="G527" s="260"/>
      <c r="H527" s="260">
        <f>SUM(H528:H530)</f>
        <v>0</v>
      </c>
      <c r="I527" s="260">
        <f>SUM(I528:I530)</f>
        <v>0</v>
      </c>
      <c r="J527" s="260"/>
      <c r="K527" s="260">
        <f>SUM(K528:K530)</f>
        <v>0</v>
      </c>
      <c r="M527" s="17"/>
    </row>
    <row r="528" spans="1:13" ht="22.5" customHeight="1" x14ac:dyDescent="0.2">
      <c r="A528" s="396" t="s">
        <v>36</v>
      </c>
      <c r="B528" s="396"/>
      <c r="C528" s="396"/>
      <c r="D528" s="396"/>
      <c r="E528" s="258">
        <f>SUM(F528:K528,'5.10b'!E528:L528)</f>
        <v>71712</v>
      </c>
      <c r="F528" s="260">
        <v>46232</v>
      </c>
      <c r="G528" s="260"/>
      <c r="H528" s="260">
        <v>0</v>
      </c>
      <c r="I528" s="260">
        <v>0</v>
      </c>
      <c r="J528" s="260"/>
      <c r="K528" s="260">
        <v>0</v>
      </c>
      <c r="M528" s="17"/>
    </row>
    <row r="529" spans="1:13" x14ac:dyDescent="0.2">
      <c r="A529" s="396" t="s">
        <v>95</v>
      </c>
      <c r="B529" s="396"/>
      <c r="C529" s="396"/>
      <c r="D529" s="396"/>
      <c r="E529" s="258">
        <f>SUM(F529:K529,'5.10b'!E529:L529)</f>
        <v>13445</v>
      </c>
      <c r="F529" s="260">
        <v>13445</v>
      </c>
      <c r="G529" s="260"/>
      <c r="H529" s="260">
        <v>0</v>
      </c>
      <c r="I529" s="260">
        <v>0</v>
      </c>
      <c r="J529" s="260"/>
      <c r="K529" s="260">
        <v>0</v>
      </c>
      <c r="M529" s="17"/>
    </row>
    <row r="530" spans="1:13" x14ac:dyDescent="0.2">
      <c r="A530" s="396" t="s">
        <v>94</v>
      </c>
      <c r="B530" s="396"/>
      <c r="C530" s="396"/>
      <c r="D530" s="396"/>
      <c r="E530" s="258">
        <f>SUM(F530:K530,'5.10b'!E530:L530)</f>
        <v>3487</v>
      </c>
      <c r="F530" s="260">
        <v>1644</v>
      </c>
      <c r="G530" s="260"/>
      <c r="H530" s="260">
        <v>0</v>
      </c>
      <c r="I530" s="260">
        <v>0</v>
      </c>
      <c r="J530" s="260"/>
      <c r="K530" s="260">
        <v>0</v>
      </c>
      <c r="M530" s="17"/>
    </row>
    <row r="531" spans="1:13" ht="22.5" customHeight="1" x14ac:dyDescent="0.2">
      <c r="A531" s="344" t="s">
        <v>552</v>
      </c>
      <c r="B531" s="344"/>
      <c r="C531" s="344"/>
      <c r="D531" s="344"/>
      <c r="E531" s="258">
        <f>SUM(F531:K531,'5.10b'!E531:L531)</f>
        <v>102500</v>
      </c>
      <c r="F531" s="260">
        <f>SUM(F532:F535)</f>
        <v>47901</v>
      </c>
      <c r="G531" s="260"/>
      <c r="H531" s="260">
        <f>SUM(H532:H535)</f>
        <v>9348</v>
      </c>
      <c r="I531" s="260">
        <f>SUM(I532:I535)</f>
        <v>0</v>
      </c>
      <c r="J531" s="260"/>
      <c r="K531" s="260">
        <f>SUM(K532:K535)</f>
        <v>3190</v>
      </c>
      <c r="M531" s="17"/>
    </row>
    <row r="532" spans="1:13" ht="22.5" customHeight="1" x14ac:dyDescent="0.2">
      <c r="A532" s="396" t="s">
        <v>36</v>
      </c>
      <c r="B532" s="396"/>
      <c r="C532" s="396"/>
      <c r="D532" s="396"/>
      <c r="E532" s="258">
        <f>SUM(F532:K532,'5.10b'!E532:L532)</f>
        <v>80719</v>
      </c>
      <c r="F532" s="260">
        <v>35286</v>
      </c>
      <c r="G532" s="260"/>
      <c r="H532" s="260">
        <v>9348</v>
      </c>
      <c r="I532" s="260">
        <v>0</v>
      </c>
      <c r="J532" s="260"/>
      <c r="K532" s="260">
        <v>1750</v>
      </c>
      <c r="M532" s="17"/>
    </row>
    <row r="533" spans="1:13" x14ac:dyDescent="0.2">
      <c r="A533" s="428" t="s">
        <v>96</v>
      </c>
      <c r="B533" s="428"/>
      <c r="C533" s="428"/>
      <c r="D533" s="428"/>
      <c r="E533" s="258">
        <f>SUM(F533:K533,'5.10b'!E533:L533)</f>
        <v>5616</v>
      </c>
      <c r="F533" s="260">
        <v>0</v>
      </c>
      <c r="G533" s="260"/>
      <c r="H533" s="260">
        <v>0</v>
      </c>
      <c r="I533" s="260">
        <v>0</v>
      </c>
      <c r="J533" s="260"/>
      <c r="K533" s="260">
        <v>0</v>
      </c>
      <c r="M533" s="17"/>
    </row>
    <row r="534" spans="1:13" x14ac:dyDescent="0.2">
      <c r="A534" s="396" t="s">
        <v>95</v>
      </c>
      <c r="B534" s="396"/>
      <c r="C534" s="396"/>
      <c r="D534" s="396"/>
      <c r="E534" s="258">
        <f>SUM(F534:K534,'5.10b'!E534:L534)</f>
        <v>11885</v>
      </c>
      <c r="F534" s="260">
        <v>9985</v>
      </c>
      <c r="G534" s="260"/>
      <c r="H534" s="260">
        <v>0</v>
      </c>
      <c r="I534" s="260">
        <v>0</v>
      </c>
      <c r="J534" s="260"/>
      <c r="K534" s="260">
        <v>0</v>
      </c>
      <c r="M534" s="17"/>
    </row>
    <row r="535" spans="1:13" x14ac:dyDescent="0.2">
      <c r="A535" s="396" t="s">
        <v>94</v>
      </c>
      <c r="B535" s="396"/>
      <c r="C535" s="396"/>
      <c r="D535" s="396"/>
      <c r="E535" s="258">
        <f>SUM(F535:K535,'5.10b'!E535:L535)</f>
        <v>4280</v>
      </c>
      <c r="F535" s="260">
        <v>2630</v>
      </c>
      <c r="G535" s="260"/>
      <c r="H535" s="260">
        <v>0</v>
      </c>
      <c r="I535" s="260">
        <v>0</v>
      </c>
      <c r="J535" s="260"/>
      <c r="K535" s="260">
        <v>1440</v>
      </c>
      <c r="M535" s="17"/>
    </row>
    <row r="536" spans="1:13" ht="22.5" customHeight="1" x14ac:dyDescent="0.2">
      <c r="A536" s="344" t="s">
        <v>553</v>
      </c>
      <c r="B536" s="344"/>
      <c r="C536" s="344"/>
      <c r="D536" s="344"/>
      <c r="E536" s="258">
        <f>SUM(F536:K536,'5.10b'!E536:L536)</f>
        <v>19082</v>
      </c>
      <c r="F536" s="260">
        <f>SUM(F537:F540)</f>
        <v>5491</v>
      </c>
      <c r="G536" s="260"/>
      <c r="H536" s="260">
        <f>SUM(H537:H540)</f>
        <v>1432</v>
      </c>
      <c r="I536" s="260">
        <f>SUM(I537:I540)</f>
        <v>0</v>
      </c>
      <c r="J536" s="260"/>
      <c r="K536" s="260">
        <f>SUM(K537:K540)</f>
        <v>0</v>
      </c>
      <c r="M536" s="17"/>
    </row>
    <row r="537" spans="1:13" ht="22.5" customHeight="1" x14ac:dyDescent="0.2">
      <c r="A537" s="396" t="s">
        <v>36</v>
      </c>
      <c r="B537" s="396"/>
      <c r="C537" s="396"/>
      <c r="D537" s="396"/>
      <c r="E537" s="258">
        <f>SUM(F537:K537,'5.10b'!E537:L537)</f>
        <v>15860</v>
      </c>
      <c r="F537" s="260">
        <v>5071</v>
      </c>
      <c r="G537" s="260"/>
      <c r="H537" s="260">
        <v>1432</v>
      </c>
      <c r="I537" s="260">
        <v>0</v>
      </c>
      <c r="J537" s="260"/>
      <c r="K537" s="260">
        <v>0</v>
      </c>
      <c r="M537" s="17"/>
    </row>
    <row r="538" spans="1:13" x14ac:dyDescent="0.2">
      <c r="A538" s="428" t="s">
        <v>96</v>
      </c>
      <c r="B538" s="428"/>
      <c r="C538" s="428"/>
      <c r="D538" s="428"/>
      <c r="E538" s="258">
        <f>SUM(F538:K538,'5.10b'!E538:L538)</f>
        <v>1967</v>
      </c>
      <c r="F538" s="260">
        <v>0</v>
      </c>
      <c r="G538" s="260"/>
      <c r="H538" s="260">
        <v>0</v>
      </c>
      <c r="I538" s="260">
        <v>0</v>
      </c>
      <c r="J538" s="260"/>
      <c r="K538" s="260">
        <v>0</v>
      </c>
      <c r="M538" s="17"/>
    </row>
    <row r="539" spans="1:13" x14ac:dyDescent="0.2">
      <c r="A539" s="396" t="s">
        <v>95</v>
      </c>
      <c r="B539" s="396"/>
      <c r="C539" s="396"/>
      <c r="D539" s="396"/>
      <c r="E539" s="258">
        <f>SUM(F539:K539,'5.10b'!E539:L539)</f>
        <v>1063</v>
      </c>
      <c r="F539" s="260">
        <v>420</v>
      </c>
      <c r="G539" s="260"/>
      <c r="H539" s="260">
        <v>0</v>
      </c>
      <c r="I539" s="260">
        <v>0</v>
      </c>
      <c r="J539" s="260"/>
      <c r="K539" s="260">
        <v>0</v>
      </c>
      <c r="M539" s="17"/>
    </row>
    <row r="540" spans="1:13" x14ac:dyDescent="0.2">
      <c r="A540" s="396" t="s">
        <v>94</v>
      </c>
      <c r="B540" s="396"/>
      <c r="C540" s="396"/>
      <c r="D540" s="396"/>
      <c r="E540" s="258">
        <f>SUM(F540:K540,'5.10b'!E540:L540)</f>
        <v>192</v>
      </c>
      <c r="F540" s="260">
        <v>0</v>
      </c>
      <c r="G540" s="260"/>
      <c r="H540" s="260">
        <v>0</v>
      </c>
      <c r="I540" s="260">
        <v>0</v>
      </c>
      <c r="J540" s="260"/>
      <c r="K540" s="260">
        <v>0</v>
      </c>
      <c r="M540" s="17"/>
    </row>
    <row r="541" spans="1:13" ht="22.5" customHeight="1" x14ac:dyDescent="0.2">
      <c r="A541" s="344" t="s">
        <v>554</v>
      </c>
      <c r="B541" s="344"/>
      <c r="C541" s="344"/>
      <c r="D541" s="344"/>
      <c r="E541" s="258">
        <f>SUM(F541:K541,'5.10b'!E541:L541)</f>
        <v>51868</v>
      </c>
      <c r="F541" s="260">
        <f>SUM(F542:F545)</f>
        <v>0</v>
      </c>
      <c r="G541" s="260"/>
      <c r="H541" s="260">
        <f>SUM(H542:H545)</f>
        <v>3402</v>
      </c>
      <c r="I541" s="260">
        <f>SUM(I542:I545)</f>
        <v>0</v>
      </c>
      <c r="J541" s="260"/>
      <c r="K541" s="260">
        <f>SUM(K542:K545)</f>
        <v>0</v>
      </c>
      <c r="M541" s="17"/>
    </row>
    <row r="542" spans="1:13" ht="22.5" customHeight="1" x14ac:dyDescent="0.2">
      <c r="A542" s="396" t="s">
        <v>36</v>
      </c>
      <c r="B542" s="396"/>
      <c r="C542" s="396"/>
      <c r="D542" s="396"/>
      <c r="E542" s="258">
        <f>SUM(F542:K542,'5.10b'!E542:L542)</f>
        <v>47780</v>
      </c>
      <c r="F542" s="260">
        <v>0</v>
      </c>
      <c r="G542" s="260"/>
      <c r="H542" s="260">
        <v>3402</v>
      </c>
      <c r="I542" s="260">
        <v>0</v>
      </c>
      <c r="J542" s="260"/>
      <c r="K542" s="260">
        <v>0</v>
      </c>
      <c r="M542" s="17"/>
    </row>
    <row r="543" spans="1:13" x14ac:dyDescent="0.2">
      <c r="A543" s="428" t="s">
        <v>96</v>
      </c>
      <c r="B543" s="428"/>
      <c r="C543" s="428"/>
      <c r="D543" s="428"/>
      <c r="E543" s="258">
        <f>SUM(F543:K543,'5.10b'!E543:L543)</f>
        <v>2574</v>
      </c>
      <c r="F543" s="260">
        <v>0</v>
      </c>
      <c r="G543" s="260"/>
      <c r="H543" s="260">
        <v>0</v>
      </c>
      <c r="I543" s="260">
        <v>0</v>
      </c>
      <c r="J543" s="260"/>
      <c r="K543" s="260">
        <v>0</v>
      </c>
      <c r="M543" s="17"/>
    </row>
    <row r="544" spans="1:13" x14ac:dyDescent="0.2">
      <c r="A544" s="396" t="s">
        <v>95</v>
      </c>
      <c r="B544" s="396"/>
      <c r="C544" s="396"/>
      <c r="D544" s="396"/>
      <c r="E544" s="258">
        <f>SUM(F544:K544,'5.10b'!E544:L544)</f>
        <v>785</v>
      </c>
      <c r="F544" s="260">
        <v>0</v>
      </c>
      <c r="G544" s="260"/>
      <c r="H544" s="260">
        <v>0</v>
      </c>
      <c r="I544" s="260">
        <v>0</v>
      </c>
      <c r="J544" s="260"/>
      <c r="K544" s="260">
        <v>0</v>
      </c>
      <c r="M544" s="17"/>
    </row>
    <row r="545" spans="1:13" x14ac:dyDescent="0.2">
      <c r="A545" s="396" t="s">
        <v>94</v>
      </c>
      <c r="B545" s="396"/>
      <c r="C545" s="396"/>
      <c r="D545" s="396"/>
      <c r="E545" s="258">
        <f>SUM(F545:K545,'5.10b'!E545:L545)</f>
        <v>729</v>
      </c>
      <c r="F545" s="260">
        <v>0</v>
      </c>
      <c r="G545" s="260"/>
      <c r="H545" s="260">
        <v>0</v>
      </c>
      <c r="I545" s="260">
        <v>0</v>
      </c>
      <c r="J545" s="260"/>
      <c r="K545" s="260">
        <v>0</v>
      </c>
      <c r="M545" s="17"/>
    </row>
    <row r="546" spans="1:13" ht="22.5" customHeight="1" x14ac:dyDescent="0.2">
      <c r="A546" s="344" t="s">
        <v>555</v>
      </c>
      <c r="B546" s="344"/>
      <c r="C546" s="344"/>
      <c r="D546" s="344"/>
      <c r="E546" s="258">
        <f>SUM(F546:K546,'5.10b'!E546:L546)</f>
        <v>889983</v>
      </c>
      <c r="F546" s="260">
        <f>SUM(F547:F550)</f>
        <v>376561</v>
      </c>
      <c r="G546" s="260"/>
      <c r="H546" s="260">
        <f>SUM(H547:H550)</f>
        <v>60862</v>
      </c>
      <c r="I546" s="260">
        <f>SUM(I547:I550)</f>
        <v>372991</v>
      </c>
      <c r="J546" s="260"/>
      <c r="K546" s="260">
        <f>SUM(K547:K550)</f>
        <v>0</v>
      </c>
      <c r="M546" s="17"/>
    </row>
    <row r="547" spans="1:13" ht="22.5" customHeight="1" x14ac:dyDescent="0.2">
      <c r="A547" s="396" t="s">
        <v>36</v>
      </c>
      <c r="B547" s="396"/>
      <c r="C547" s="396"/>
      <c r="D547" s="396"/>
      <c r="E547" s="258">
        <f>SUM(F547:K547,'5.10b'!E547:L547)</f>
        <v>446282</v>
      </c>
      <c r="F547" s="260">
        <v>235864</v>
      </c>
      <c r="G547" s="260"/>
      <c r="H547" s="260">
        <v>28956</v>
      </c>
      <c r="I547" s="260">
        <v>133046</v>
      </c>
      <c r="J547" s="260"/>
      <c r="K547" s="260">
        <v>0</v>
      </c>
      <c r="M547" s="17"/>
    </row>
    <row r="548" spans="1:13" x14ac:dyDescent="0.2">
      <c r="A548" s="428" t="s">
        <v>96</v>
      </c>
      <c r="B548" s="428"/>
      <c r="C548" s="428"/>
      <c r="D548" s="428"/>
      <c r="E548" s="258">
        <f>SUM(F548:K548,'5.10b'!E548:L548)</f>
        <v>251451</v>
      </c>
      <c r="F548" s="260">
        <v>45486</v>
      </c>
      <c r="G548" s="260"/>
      <c r="H548" s="260">
        <v>17737</v>
      </c>
      <c r="I548" s="260">
        <v>167702</v>
      </c>
      <c r="J548" s="260"/>
      <c r="K548" s="260">
        <v>0</v>
      </c>
      <c r="M548" s="17"/>
    </row>
    <row r="549" spans="1:13" x14ac:dyDescent="0.2">
      <c r="A549" s="396" t="s">
        <v>95</v>
      </c>
      <c r="B549" s="396"/>
      <c r="C549" s="396"/>
      <c r="D549" s="396"/>
      <c r="E549" s="258">
        <f>SUM(F549:K549,'5.10b'!E549:L549)</f>
        <v>146629</v>
      </c>
      <c r="F549" s="260">
        <v>75209</v>
      </c>
      <c r="G549" s="260"/>
      <c r="H549" s="260">
        <v>2867</v>
      </c>
      <c r="I549" s="260">
        <v>60746</v>
      </c>
      <c r="J549" s="260"/>
      <c r="K549" s="260">
        <v>0</v>
      </c>
      <c r="M549" s="17"/>
    </row>
    <row r="550" spans="1:13" x14ac:dyDescent="0.2">
      <c r="A550" s="396" t="s">
        <v>94</v>
      </c>
      <c r="B550" s="396"/>
      <c r="C550" s="396"/>
      <c r="D550" s="396"/>
      <c r="E550" s="258">
        <f>SUM(F550:K550,'5.10b'!E550:L550)</f>
        <v>45621</v>
      </c>
      <c r="F550" s="260">
        <v>20002</v>
      </c>
      <c r="G550" s="260"/>
      <c r="H550" s="260">
        <v>11302</v>
      </c>
      <c r="I550" s="260">
        <v>11497</v>
      </c>
      <c r="J550" s="260"/>
      <c r="K550" s="260">
        <v>0</v>
      </c>
      <c r="M550" s="17"/>
    </row>
    <row r="551" spans="1:13" ht="22.5" customHeight="1" x14ac:dyDescent="0.2">
      <c r="A551" s="344" t="s">
        <v>556</v>
      </c>
      <c r="B551" s="344"/>
      <c r="C551" s="344"/>
      <c r="D551" s="344"/>
      <c r="E551" s="258">
        <f>SUM(F551:K551,'5.10b'!E551:L551)</f>
        <v>35725</v>
      </c>
      <c r="F551" s="260">
        <f>SUM(F552:F554)</f>
        <v>17436</v>
      </c>
      <c r="G551" s="260"/>
      <c r="H551" s="260">
        <f>SUM(H552:H554)</f>
        <v>1883</v>
      </c>
      <c r="I551" s="260">
        <f>SUM(I552:I554)</f>
        <v>5229</v>
      </c>
      <c r="J551" s="260"/>
      <c r="K551" s="260">
        <f>SUM(K552:K554)</f>
        <v>2709</v>
      </c>
      <c r="M551" s="17"/>
    </row>
    <row r="552" spans="1:13" ht="22.5" customHeight="1" x14ac:dyDescent="0.2">
      <c r="A552" s="396" t="s">
        <v>36</v>
      </c>
      <c r="B552" s="396"/>
      <c r="C552" s="396"/>
      <c r="D552" s="396"/>
      <c r="E552" s="258">
        <f>SUM(F552:K552,'5.10b'!E552:L552)</f>
        <v>34404</v>
      </c>
      <c r="F552" s="260">
        <v>17436</v>
      </c>
      <c r="G552" s="260"/>
      <c r="H552" s="260">
        <v>1883</v>
      </c>
      <c r="I552" s="260">
        <v>4901</v>
      </c>
      <c r="J552" s="260"/>
      <c r="K552" s="260">
        <v>1904</v>
      </c>
      <c r="M552" s="17"/>
    </row>
    <row r="553" spans="1:13" x14ac:dyDescent="0.2">
      <c r="A553" s="396" t="s">
        <v>95</v>
      </c>
      <c r="B553" s="396"/>
      <c r="C553" s="396"/>
      <c r="D553" s="396"/>
      <c r="E553" s="258">
        <f>SUM(F553:K553,'5.10b'!E553:L553)</f>
        <v>333</v>
      </c>
      <c r="F553" s="260">
        <v>0</v>
      </c>
      <c r="G553" s="260"/>
      <c r="H553" s="260">
        <v>0</v>
      </c>
      <c r="I553" s="260">
        <v>328</v>
      </c>
      <c r="J553" s="260"/>
      <c r="K553" s="260">
        <v>5</v>
      </c>
      <c r="M553" s="17"/>
    </row>
    <row r="554" spans="1:13" x14ac:dyDescent="0.2">
      <c r="A554" s="396" t="s">
        <v>94</v>
      </c>
      <c r="B554" s="396"/>
      <c r="C554" s="396"/>
      <c r="D554" s="396"/>
      <c r="E554" s="258">
        <f>SUM(F554:K554,'5.10b'!E554:L554)</f>
        <v>988</v>
      </c>
      <c r="F554" s="260">
        <v>0</v>
      </c>
      <c r="G554" s="260"/>
      <c r="H554" s="260">
        <v>0</v>
      </c>
      <c r="I554" s="260">
        <v>0</v>
      </c>
      <c r="J554" s="260"/>
      <c r="K554" s="260">
        <v>800</v>
      </c>
      <c r="M554" s="17"/>
    </row>
    <row r="555" spans="1:13" ht="22.5" customHeight="1" x14ac:dyDescent="0.2">
      <c r="A555" s="344" t="s">
        <v>557</v>
      </c>
      <c r="B555" s="344"/>
      <c r="C555" s="344"/>
      <c r="D555" s="344"/>
      <c r="E555" s="258">
        <f>SUM(F555:K555,'5.10b'!E555:L555)</f>
        <v>18601</v>
      </c>
      <c r="F555" s="260">
        <f>SUM(F556:F558)</f>
        <v>0</v>
      </c>
      <c r="G555" s="260"/>
      <c r="H555" s="260">
        <f>SUM(H556:H558)</f>
        <v>9150</v>
      </c>
      <c r="I555" s="260">
        <f>SUM(I556:I558)</f>
        <v>0</v>
      </c>
      <c r="J555" s="260"/>
      <c r="K555" s="260">
        <f>SUM(K556:K558)</f>
        <v>0</v>
      </c>
      <c r="M555" s="17"/>
    </row>
    <row r="556" spans="1:13" ht="22.5" customHeight="1" x14ac:dyDescent="0.2">
      <c r="A556" s="396" t="s">
        <v>36</v>
      </c>
      <c r="B556" s="396"/>
      <c r="C556" s="396"/>
      <c r="D556" s="396"/>
      <c r="E556" s="258">
        <f>SUM(F556:K556,'5.10b'!E556:L556)</f>
        <v>18418</v>
      </c>
      <c r="F556" s="260">
        <v>0</v>
      </c>
      <c r="G556" s="260"/>
      <c r="H556" s="260">
        <v>9150</v>
      </c>
      <c r="I556" s="260">
        <v>0</v>
      </c>
      <c r="J556" s="260"/>
      <c r="K556" s="260">
        <v>0</v>
      </c>
    </row>
    <row r="557" spans="1:13" x14ac:dyDescent="0.2">
      <c r="A557" s="428" t="s">
        <v>96</v>
      </c>
      <c r="B557" s="428"/>
      <c r="C557" s="428"/>
      <c r="D557" s="428"/>
      <c r="E557" s="258">
        <f>SUM(F557:K557,'5.10b'!E557:L557)</f>
        <v>0</v>
      </c>
      <c r="F557" s="260">
        <v>0</v>
      </c>
      <c r="G557" s="260"/>
      <c r="H557" s="260">
        <v>0</v>
      </c>
      <c r="I557" s="260">
        <v>0</v>
      </c>
      <c r="J557" s="260"/>
      <c r="K557" s="260">
        <v>0</v>
      </c>
      <c r="M557" s="17"/>
    </row>
    <row r="558" spans="1:13" x14ac:dyDescent="0.2">
      <c r="A558" s="396" t="s">
        <v>94</v>
      </c>
      <c r="B558" s="396"/>
      <c r="C558" s="396"/>
      <c r="D558" s="396"/>
      <c r="E558" s="258">
        <f>SUM(F558:K558,'5.10b'!E558:L558)</f>
        <v>183</v>
      </c>
      <c r="F558" s="260">
        <v>0</v>
      </c>
      <c r="G558" s="260"/>
      <c r="H558" s="260">
        <v>0</v>
      </c>
      <c r="I558" s="260">
        <v>0</v>
      </c>
      <c r="J558" s="260"/>
      <c r="K558" s="260">
        <v>0</v>
      </c>
      <c r="M558" s="17"/>
    </row>
    <row r="559" spans="1:13" ht="22.5" customHeight="1" x14ac:dyDescent="0.2">
      <c r="A559" s="344" t="s">
        <v>558</v>
      </c>
      <c r="B559" s="344"/>
      <c r="C559" s="344"/>
      <c r="D559" s="344"/>
      <c r="E559" s="258">
        <f>SUM(F559:K559,'5.10b'!E559:L559)</f>
        <v>20741</v>
      </c>
      <c r="F559" s="260">
        <f>SUM(F560:F561)</f>
        <v>0</v>
      </c>
      <c r="G559" s="260"/>
      <c r="H559" s="260">
        <f>SUM(H560:H561)</f>
        <v>0</v>
      </c>
      <c r="I559" s="260">
        <f>SUM(I560:I561)</f>
        <v>0</v>
      </c>
      <c r="J559" s="260"/>
      <c r="K559" s="260">
        <f>SUM(K560:K561)</f>
        <v>0</v>
      </c>
      <c r="M559" s="17"/>
    </row>
    <row r="560" spans="1:13" ht="22.5" customHeight="1" x14ac:dyDescent="0.2">
      <c r="A560" s="396" t="s">
        <v>36</v>
      </c>
      <c r="B560" s="396"/>
      <c r="C560" s="396"/>
      <c r="D560" s="396"/>
      <c r="E560" s="258">
        <f>SUM(F560:K560,'5.10b'!E560:L560)</f>
        <v>20344</v>
      </c>
      <c r="F560" s="260">
        <v>0</v>
      </c>
      <c r="G560" s="260"/>
      <c r="H560" s="260">
        <v>0</v>
      </c>
      <c r="I560" s="260">
        <v>0</v>
      </c>
      <c r="J560" s="260"/>
      <c r="K560" s="260">
        <v>0</v>
      </c>
      <c r="M560" s="17"/>
    </row>
    <row r="561" spans="1:13" x14ac:dyDescent="0.2">
      <c r="A561" s="396" t="s">
        <v>94</v>
      </c>
      <c r="B561" s="396"/>
      <c r="C561" s="396"/>
      <c r="D561" s="396"/>
      <c r="E561" s="258">
        <f>SUM(F561:K561,'5.10b'!E561:L561)</f>
        <v>397</v>
      </c>
      <c r="F561" s="260">
        <v>0</v>
      </c>
      <c r="G561" s="260"/>
      <c r="H561" s="260">
        <v>0</v>
      </c>
      <c r="I561" s="260">
        <v>0</v>
      </c>
      <c r="J561" s="260"/>
      <c r="K561" s="260">
        <v>0</v>
      </c>
      <c r="M561" s="17"/>
    </row>
    <row r="562" spans="1:13" ht="22.5" customHeight="1" x14ac:dyDescent="0.2">
      <c r="A562" s="344" t="s">
        <v>559</v>
      </c>
      <c r="B562" s="344"/>
      <c r="C562" s="344"/>
      <c r="D562" s="344"/>
      <c r="E562" s="258">
        <f>SUM(F562:K562,'5.10b'!E562:L562)</f>
        <v>2873</v>
      </c>
      <c r="F562" s="260">
        <f>SUM(F563:F564)</f>
        <v>0</v>
      </c>
      <c r="G562" s="260"/>
      <c r="H562" s="260">
        <f>SUM(H563:H564)</f>
        <v>0</v>
      </c>
      <c r="I562" s="260">
        <f>SUM(I563:I564)</f>
        <v>0</v>
      </c>
      <c r="J562" s="260"/>
      <c r="K562" s="260">
        <f>SUM(K563:K564)</f>
        <v>0</v>
      </c>
      <c r="M562" s="17"/>
    </row>
    <row r="563" spans="1:13" ht="22.5" customHeight="1" x14ac:dyDescent="0.2">
      <c r="A563" s="396" t="s">
        <v>36</v>
      </c>
      <c r="B563" s="396"/>
      <c r="C563" s="396"/>
      <c r="D563" s="396"/>
      <c r="E563" s="258">
        <f>SUM(F563:K563,'5.10b'!E563:L563)</f>
        <v>2350</v>
      </c>
      <c r="F563" s="260">
        <v>0</v>
      </c>
      <c r="G563" s="260"/>
      <c r="H563" s="260">
        <v>0</v>
      </c>
      <c r="I563" s="260">
        <v>0</v>
      </c>
      <c r="J563" s="260"/>
      <c r="K563" s="260">
        <v>0</v>
      </c>
      <c r="M563" s="17"/>
    </row>
    <row r="564" spans="1:13" x14ac:dyDescent="0.2">
      <c r="A564" s="396" t="s">
        <v>94</v>
      </c>
      <c r="B564" s="396"/>
      <c r="C564" s="396"/>
      <c r="D564" s="396"/>
      <c r="E564" s="258">
        <f>SUM(F564:K564,'5.10b'!E564:L564)</f>
        <v>523</v>
      </c>
      <c r="F564" s="260">
        <v>0</v>
      </c>
      <c r="G564" s="260"/>
      <c r="H564" s="260">
        <v>0</v>
      </c>
      <c r="I564" s="260">
        <v>0</v>
      </c>
      <c r="J564" s="260"/>
      <c r="K564" s="260">
        <v>0</v>
      </c>
      <c r="M564" s="17"/>
    </row>
    <row r="565" spans="1:13" ht="22.5" customHeight="1" x14ac:dyDescent="0.2">
      <c r="A565" s="344" t="s">
        <v>560</v>
      </c>
      <c r="B565" s="344"/>
      <c r="C565" s="344"/>
      <c r="D565" s="344"/>
      <c r="E565" s="258">
        <f>SUM(F565:K565,'5.10b'!E565:L565)</f>
        <v>109814</v>
      </c>
      <c r="F565" s="260">
        <f>SUM(F566:F569)</f>
        <v>55533</v>
      </c>
      <c r="G565" s="260"/>
      <c r="H565" s="260">
        <f>SUM(H566:H569)</f>
        <v>0</v>
      </c>
      <c r="I565" s="260">
        <f>SUM(I566:I569)</f>
        <v>0</v>
      </c>
      <c r="J565" s="260"/>
      <c r="K565" s="260">
        <f>SUM(K566:K569)</f>
        <v>0</v>
      </c>
      <c r="M565" s="17"/>
    </row>
    <row r="566" spans="1:13" ht="22.5" customHeight="1" x14ac:dyDescent="0.2">
      <c r="A566" s="396" t="s">
        <v>36</v>
      </c>
      <c r="B566" s="396"/>
      <c r="C566" s="396"/>
      <c r="D566" s="396"/>
      <c r="E566" s="258">
        <f>SUM(F566:K566,'5.10b'!E566:L566)</f>
        <v>42315</v>
      </c>
      <c r="F566" s="260">
        <v>35138</v>
      </c>
      <c r="G566" s="260"/>
      <c r="H566" s="260">
        <v>0</v>
      </c>
      <c r="I566" s="260">
        <v>0</v>
      </c>
      <c r="J566" s="260"/>
      <c r="K566" s="260">
        <v>0</v>
      </c>
      <c r="M566" s="17"/>
    </row>
    <row r="567" spans="1:13" x14ac:dyDescent="0.2">
      <c r="A567" s="428" t="s">
        <v>96</v>
      </c>
      <c r="B567" s="428"/>
      <c r="C567" s="428"/>
      <c r="D567" s="428"/>
      <c r="E567" s="258">
        <f>SUM(F567:K567,'5.10b'!E567:L567)</f>
        <v>34173</v>
      </c>
      <c r="F567" s="260">
        <v>0</v>
      </c>
      <c r="G567" s="260"/>
      <c r="H567" s="260">
        <v>0</v>
      </c>
      <c r="I567" s="260">
        <v>0</v>
      </c>
      <c r="J567" s="260"/>
      <c r="K567" s="260">
        <v>0</v>
      </c>
      <c r="M567" s="17"/>
    </row>
    <row r="568" spans="1:13" x14ac:dyDescent="0.2">
      <c r="A568" s="396" t="s">
        <v>95</v>
      </c>
      <c r="B568" s="396"/>
      <c r="C568" s="396"/>
      <c r="D568" s="396"/>
      <c r="E568" s="258">
        <f>SUM(F568:K568,'5.10b'!E568:L568)</f>
        <v>27047</v>
      </c>
      <c r="F568" s="260">
        <v>14849</v>
      </c>
      <c r="G568" s="260"/>
      <c r="H568" s="260">
        <v>0</v>
      </c>
      <c r="I568" s="260">
        <v>0</v>
      </c>
      <c r="J568" s="260"/>
      <c r="K568" s="260">
        <v>0</v>
      </c>
      <c r="M568" s="17"/>
    </row>
    <row r="569" spans="1:13" x14ac:dyDescent="0.2">
      <c r="A569" s="396" t="s">
        <v>94</v>
      </c>
      <c r="B569" s="396"/>
      <c r="C569" s="396"/>
      <c r="D569" s="396"/>
      <c r="E569" s="258">
        <f>SUM(F569:K569,'5.10b'!E569:L569)</f>
        <v>6279</v>
      </c>
      <c r="F569" s="260">
        <v>5546</v>
      </c>
      <c r="G569" s="260"/>
      <c r="H569" s="260">
        <v>0</v>
      </c>
      <c r="I569" s="260">
        <v>0</v>
      </c>
      <c r="J569" s="260"/>
      <c r="K569" s="260">
        <v>0</v>
      </c>
      <c r="M569" s="17"/>
    </row>
    <row r="570" spans="1:13" ht="22.5" customHeight="1" x14ac:dyDescent="0.2">
      <c r="A570" s="344" t="s">
        <v>561</v>
      </c>
      <c r="B570" s="344"/>
      <c r="C570" s="344"/>
      <c r="D570" s="344"/>
      <c r="E570" s="258">
        <f>SUM(F570:K570,'5.10b'!E570:L570)</f>
        <v>21473</v>
      </c>
      <c r="F570" s="260">
        <f>SUM(F571:F573)</f>
        <v>12749</v>
      </c>
      <c r="G570" s="260"/>
      <c r="H570" s="260">
        <f>SUM(H571:H573)</f>
        <v>0</v>
      </c>
      <c r="I570" s="260">
        <f>SUM(I571:I573)</f>
        <v>0</v>
      </c>
      <c r="J570" s="260"/>
      <c r="K570" s="260">
        <f>SUM(K571:K573)</f>
        <v>0</v>
      </c>
      <c r="M570" s="17"/>
    </row>
    <row r="571" spans="1:13" ht="22.5" customHeight="1" x14ac:dyDescent="0.2">
      <c r="A571" s="396" t="s">
        <v>36</v>
      </c>
      <c r="B571" s="396"/>
      <c r="C571" s="396"/>
      <c r="D571" s="396"/>
      <c r="E571" s="258">
        <f>SUM(F571:K571,'5.10b'!E571:L571)</f>
        <v>15827</v>
      </c>
      <c r="F571" s="260">
        <v>11467</v>
      </c>
      <c r="G571" s="260"/>
      <c r="H571" s="260">
        <v>0</v>
      </c>
      <c r="I571" s="260">
        <v>0</v>
      </c>
      <c r="J571" s="260"/>
      <c r="K571" s="260">
        <v>0</v>
      </c>
      <c r="M571" s="17"/>
    </row>
    <row r="572" spans="1:13" x14ac:dyDescent="0.2">
      <c r="A572" s="396" t="s">
        <v>95</v>
      </c>
      <c r="B572" s="396"/>
      <c r="C572" s="396"/>
      <c r="D572" s="396"/>
      <c r="E572" s="258">
        <f>SUM(F572:K572,'5.10b'!E572:L572)</f>
        <v>1282</v>
      </c>
      <c r="F572" s="260">
        <v>1282</v>
      </c>
      <c r="G572" s="260"/>
      <c r="H572" s="260">
        <v>0</v>
      </c>
      <c r="I572" s="260">
        <v>0</v>
      </c>
      <c r="J572" s="260"/>
      <c r="K572" s="260">
        <v>0</v>
      </c>
      <c r="M572" s="17"/>
    </row>
    <row r="573" spans="1:13" x14ac:dyDescent="0.2">
      <c r="A573" s="396" t="s">
        <v>94</v>
      </c>
      <c r="B573" s="396"/>
      <c r="C573" s="396"/>
      <c r="D573" s="396"/>
      <c r="E573" s="258">
        <f>SUM(F573:K573,'5.10b'!E573:L573)</f>
        <v>4364</v>
      </c>
      <c r="F573" s="260">
        <v>0</v>
      </c>
      <c r="G573" s="260"/>
      <c r="H573" s="260">
        <v>0</v>
      </c>
      <c r="I573" s="260">
        <v>0</v>
      </c>
      <c r="J573" s="260"/>
      <c r="K573" s="260">
        <v>0</v>
      </c>
      <c r="M573" s="17"/>
    </row>
    <row r="574" spans="1:13" ht="22.5" customHeight="1" x14ac:dyDescent="0.2">
      <c r="A574" s="344" t="s">
        <v>647</v>
      </c>
      <c r="B574" s="344"/>
      <c r="C574" s="344"/>
      <c r="D574" s="344"/>
      <c r="E574" s="258">
        <f>SUM(F574:K574,'5.10b'!E574:L574)</f>
        <v>4294</v>
      </c>
      <c r="F574" s="260">
        <f>SUM(F575:F576)</f>
        <v>0</v>
      </c>
      <c r="G574" s="260"/>
      <c r="H574" s="260">
        <f>SUM(H575:H576)</f>
        <v>0</v>
      </c>
      <c r="I574" s="260">
        <f>SUM(I575:I576)</f>
        <v>0</v>
      </c>
      <c r="J574" s="260"/>
      <c r="K574" s="260">
        <f>SUM(K575:K576)</f>
        <v>0</v>
      </c>
      <c r="M574" s="17"/>
    </row>
    <row r="575" spans="1:13" ht="22.5" customHeight="1" x14ac:dyDescent="0.2">
      <c r="A575" s="396" t="s">
        <v>36</v>
      </c>
      <c r="B575" s="396"/>
      <c r="C575" s="396"/>
      <c r="D575" s="396"/>
      <c r="E575" s="258">
        <f>SUM(F575:K575,'5.10b'!E575:L575)</f>
        <v>3771</v>
      </c>
      <c r="F575" s="260">
        <v>0</v>
      </c>
      <c r="G575" s="260"/>
      <c r="H575" s="260">
        <v>0</v>
      </c>
      <c r="I575" s="260">
        <v>0</v>
      </c>
      <c r="J575" s="260"/>
      <c r="K575" s="260">
        <v>0</v>
      </c>
      <c r="M575" s="17"/>
    </row>
    <row r="576" spans="1:13" x14ac:dyDescent="0.2">
      <c r="A576" s="396" t="s">
        <v>94</v>
      </c>
      <c r="B576" s="396"/>
      <c r="C576" s="396"/>
      <c r="D576" s="396"/>
      <c r="E576" s="258">
        <f>SUM(F576:K576,'5.10b'!E576:L576)</f>
        <v>523</v>
      </c>
      <c r="F576" s="260">
        <v>0</v>
      </c>
      <c r="G576" s="260"/>
      <c r="H576" s="260">
        <v>0</v>
      </c>
      <c r="I576" s="260">
        <v>0</v>
      </c>
      <c r="J576" s="260"/>
      <c r="K576" s="260">
        <v>0</v>
      </c>
      <c r="M576" s="17"/>
    </row>
    <row r="577" spans="1:13" ht="22.5" customHeight="1" x14ac:dyDescent="0.2">
      <c r="A577" s="344" t="s">
        <v>563</v>
      </c>
      <c r="B577" s="344"/>
      <c r="C577" s="344"/>
      <c r="D577" s="344"/>
      <c r="E577" s="258">
        <f>SUM(F577:K577,'5.10b'!E577:L577)</f>
        <v>300404</v>
      </c>
      <c r="F577" s="260">
        <f>SUM(F578:F581)</f>
        <v>96622</v>
      </c>
      <c r="G577" s="260"/>
      <c r="H577" s="260">
        <f>SUM(H578:H581)</f>
        <v>30487</v>
      </c>
      <c r="I577" s="260">
        <f>SUM(I578:I581)</f>
        <v>0</v>
      </c>
      <c r="J577" s="260"/>
      <c r="K577" s="260">
        <f>SUM(K578:K581)</f>
        <v>0</v>
      </c>
      <c r="M577" s="17"/>
    </row>
    <row r="578" spans="1:13" ht="22.5" customHeight="1" x14ac:dyDescent="0.2">
      <c r="A578" s="396" t="s">
        <v>36</v>
      </c>
      <c r="B578" s="396"/>
      <c r="C578" s="396"/>
      <c r="D578" s="396"/>
      <c r="E578" s="258">
        <f>SUM(F578:K578,'5.10b'!E578:L578)</f>
        <v>222225</v>
      </c>
      <c r="F578" s="260">
        <v>55645</v>
      </c>
      <c r="G578" s="260"/>
      <c r="H578" s="260">
        <v>20607</v>
      </c>
      <c r="I578" s="260">
        <v>0</v>
      </c>
      <c r="J578" s="260"/>
      <c r="K578" s="260">
        <v>0</v>
      </c>
      <c r="M578" s="17"/>
    </row>
    <row r="579" spans="1:13" x14ac:dyDescent="0.2">
      <c r="A579" s="428" t="s">
        <v>96</v>
      </c>
      <c r="B579" s="428"/>
      <c r="C579" s="428"/>
      <c r="D579" s="428"/>
      <c r="E579" s="258">
        <f>SUM(F579:K579,'5.10b'!E579:L579)</f>
        <v>29229</v>
      </c>
      <c r="F579" s="260">
        <v>16225</v>
      </c>
      <c r="G579" s="260"/>
      <c r="H579" s="260">
        <v>2472</v>
      </c>
      <c r="I579" s="260">
        <v>0</v>
      </c>
      <c r="J579" s="260"/>
      <c r="K579" s="260">
        <v>0</v>
      </c>
      <c r="M579" s="17"/>
    </row>
    <row r="580" spans="1:13" x14ac:dyDescent="0.2">
      <c r="A580" s="396" t="s">
        <v>95</v>
      </c>
      <c r="B580" s="396"/>
      <c r="C580" s="396"/>
      <c r="D580" s="396"/>
      <c r="E580" s="258">
        <f>SUM(F580:K580,'5.10b'!E580:L580)</f>
        <v>22708</v>
      </c>
      <c r="F580" s="260">
        <v>18017</v>
      </c>
      <c r="G580" s="260"/>
      <c r="H580" s="260">
        <v>0</v>
      </c>
      <c r="I580" s="260">
        <v>0</v>
      </c>
      <c r="J580" s="260"/>
      <c r="K580" s="260">
        <v>0</v>
      </c>
      <c r="M580" s="17"/>
    </row>
    <row r="581" spans="1:13" x14ac:dyDescent="0.2">
      <c r="A581" s="396" t="s">
        <v>94</v>
      </c>
      <c r="B581" s="396"/>
      <c r="C581" s="396"/>
      <c r="D581" s="396"/>
      <c r="E581" s="258">
        <f>SUM(F581:K581,'5.10b'!E581:L581)</f>
        <v>26242</v>
      </c>
      <c r="F581" s="260">
        <v>6735</v>
      </c>
      <c r="G581" s="260"/>
      <c r="H581" s="260">
        <v>7408</v>
      </c>
      <c r="I581" s="260">
        <v>0</v>
      </c>
      <c r="J581" s="260"/>
      <c r="K581" s="260">
        <v>0</v>
      </c>
      <c r="M581" s="17"/>
    </row>
    <row r="582" spans="1:13" ht="22.5" customHeight="1" x14ac:dyDescent="0.2">
      <c r="A582" s="429" t="s">
        <v>564</v>
      </c>
      <c r="B582" s="429"/>
      <c r="C582" s="429"/>
      <c r="D582" s="429"/>
      <c r="E582" s="258">
        <f>SUM(F582:K582,'5.10b'!E582:L582)</f>
        <v>19802</v>
      </c>
      <c r="F582" s="280">
        <f>SUM(F583:F584)</f>
        <v>0</v>
      </c>
      <c r="G582" s="280"/>
      <c r="H582" s="280">
        <f>SUM(H583:H584)</f>
        <v>2008</v>
      </c>
      <c r="I582" s="280">
        <f>SUM(I583:I584)</f>
        <v>0</v>
      </c>
      <c r="J582" s="280"/>
      <c r="K582" s="280">
        <f>SUM(K583:K584)</f>
        <v>0</v>
      </c>
      <c r="M582" s="17"/>
    </row>
    <row r="583" spans="1:13" ht="22.5" customHeight="1" x14ac:dyDescent="0.2">
      <c r="A583" s="430" t="s">
        <v>36</v>
      </c>
      <c r="B583" s="430"/>
      <c r="C583" s="430"/>
      <c r="D583" s="430"/>
      <c r="E583" s="258">
        <f>SUM(F583:K583,'5.10b'!E583:L583)</f>
        <v>19656</v>
      </c>
      <c r="F583" s="280">
        <v>0</v>
      </c>
      <c r="G583" s="280"/>
      <c r="H583" s="280">
        <v>2008</v>
      </c>
      <c r="I583" s="280">
        <v>0</v>
      </c>
      <c r="J583" s="280"/>
      <c r="K583" s="280">
        <v>0</v>
      </c>
      <c r="M583" s="17"/>
    </row>
    <row r="584" spans="1:13" x14ac:dyDescent="0.2">
      <c r="A584" s="396" t="s">
        <v>94</v>
      </c>
      <c r="B584" s="396"/>
      <c r="C584" s="396"/>
      <c r="D584" s="396"/>
      <c r="E584" s="258">
        <f>SUM(F584:K584,'5.10b'!E584:L584)</f>
        <v>146</v>
      </c>
      <c r="F584" s="260">
        <v>0</v>
      </c>
      <c r="G584" s="260"/>
      <c r="H584" s="260">
        <v>0</v>
      </c>
      <c r="I584" s="260">
        <v>0</v>
      </c>
      <c r="J584" s="260"/>
      <c r="K584" s="260">
        <v>0</v>
      </c>
      <c r="M584" s="17"/>
    </row>
    <row r="585" spans="1:13" ht="22.5" customHeight="1" x14ac:dyDescent="0.2">
      <c r="A585" s="344" t="s">
        <v>565</v>
      </c>
      <c r="B585" s="344"/>
      <c r="C585" s="344"/>
      <c r="D585" s="344"/>
      <c r="E585" s="258">
        <f>SUM(F585:K585,'5.10b'!E585:L585)</f>
        <v>33401</v>
      </c>
      <c r="F585" s="260">
        <f>SUM(F586:F588)</f>
        <v>19796</v>
      </c>
      <c r="G585" s="260"/>
      <c r="H585" s="260">
        <f>SUM(H586:H588)</f>
        <v>0</v>
      </c>
      <c r="I585" s="260">
        <f>SUM(I586:I588)</f>
        <v>0</v>
      </c>
      <c r="J585" s="260"/>
      <c r="K585" s="260">
        <f>SUM(K586:K588)</f>
        <v>0</v>
      </c>
      <c r="M585" s="17"/>
    </row>
    <row r="586" spans="1:13" ht="22.5" customHeight="1" x14ac:dyDescent="0.2">
      <c r="A586" s="396" t="s">
        <v>36</v>
      </c>
      <c r="B586" s="396"/>
      <c r="C586" s="396"/>
      <c r="D586" s="396"/>
      <c r="E586" s="258">
        <f>SUM(F586:K586,'5.10b'!E586:L586)</f>
        <v>31245</v>
      </c>
      <c r="F586" s="260">
        <v>18365</v>
      </c>
      <c r="G586" s="260"/>
      <c r="H586" s="260">
        <v>0</v>
      </c>
      <c r="I586" s="260">
        <v>0</v>
      </c>
      <c r="J586" s="260"/>
      <c r="K586" s="260">
        <v>0</v>
      </c>
      <c r="M586" s="17"/>
    </row>
    <row r="587" spans="1:13" x14ac:dyDescent="0.2">
      <c r="A587" s="396" t="s">
        <v>95</v>
      </c>
      <c r="B587" s="396"/>
      <c r="C587" s="396"/>
      <c r="D587" s="396"/>
      <c r="E587" s="258">
        <f>SUM(F587:K587,'5.10b'!E587:L587)</f>
        <v>1431</v>
      </c>
      <c r="F587" s="260">
        <v>1431</v>
      </c>
      <c r="G587" s="260"/>
      <c r="H587" s="260">
        <v>0</v>
      </c>
      <c r="I587" s="260">
        <v>0</v>
      </c>
      <c r="J587" s="260"/>
      <c r="K587" s="260">
        <v>0</v>
      </c>
      <c r="M587" s="17"/>
    </row>
    <row r="588" spans="1:13" x14ac:dyDescent="0.2">
      <c r="A588" s="396" t="s">
        <v>94</v>
      </c>
      <c r="B588" s="396"/>
      <c r="C588" s="396"/>
      <c r="D588" s="396"/>
      <c r="E588" s="258">
        <f>SUM(F588:K588,'5.10b'!E588:L588)</f>
        <v>725</v>
      </c>
      <c r="F588" s="260">
        <v>0</v>
      </c>
      <c r="G588" s="260"/>
      <c r="H588" s="260">
        <v>0</v>
      </c>
      <c r="I588" s="260">
        <v>0</v>
      </c>
      <c r="J588" s="260"/>
      <c r="K588" s="260">
        <v>0</v>
      </c>
      <c r="M588" s="17"/>
    </row>
    <row r="589" spans="1:13" ht="22.5" customHeight="1" x14ac:dyDescent="0.2">
      <c r="A589" s="344" t="s">
        <v>566</v>
      </c>
      <c r="B589" s="344"/>
      <c r="C589" s="344"/>
      <c r="D589" s="344"/>
      <c r="E589" s="258">
        <f>SUM(F589:K589,'5.10b'!E589:L589)</f>
        <v>23241</v>
      </c>
      <c r="F589" s="260">
        <f>SUM(F590:F591)</f>
        <v>0</v>
      </c>
      <c r="G589" s="260"/>
      <c r="H589" s="260">
        <f>SUM(H590:H591)</f>
        <v>0</v>
      </c>
      <c r="I589" s="260">
        <f>SUM(I590:I591)</f>
        <v>0</v>
      </c>
      <c r="J589" s="260"/>
      <c r="K589" s="260">
        <f>SUM(K590:K591)</f>
        <v>0</v>
      </c>
      <c r="M589" s="17"/>
    </row>
    <row r="590" spans="1:13" ht="22.5" customHeight="1" x14ac:dyDescent="0.2">
      <c r="A590" s="396" t="s">
        <v>36</v>
      </c>
      <c r="B590" s="396"/>
      <c r="C590" s="396"/>
      <c r="D590" s="396"/>
      <c r="E590" s="258">
        <f>SUM(F590:K590,'5.10b'!E590:L590)</f>
        <v>23153</v>
      </c>
      <c r="F590" s="260">
        <v>0</v>
      </c>
      <c r="G590" s="260"/>
      <c r="H590" s="260">
        <v>0</v>
      </c>
      <c r="I590" s="260">
        <v>0</v>
      </c>
      <c r="J590" s="260"/>
      <c r="K590" s="260">
        <v>0</v>
      </c>
    </row>
    <row r="591" spans="1:13" x14ac:dyDescent="0.2">
      <c r="A591" s="396" t="s">
        <v>94</v>
      </c>
      <c r="B591" s="396"/>
      <c r="C591" s="396"/>
      <c r="D591" s="396"/>
      <c r="E591" s="258">
        <f>SUM(F591:K591,'5.10b'!E591:L591)</f>
        <v>88</v>
      </c>
      <c r="F591" s="260">
        <v>0</v>
      </c>
      <c r="G591" s="260"/>
      <c r="H591" s="260">
        <v>0</v>
      </c>
      <c r="I591" s="260">
        <v>0</v>
      </c>
      <c r="J591" s="260"/>
      <c r="K591" s="260">
        <v>0</v>
      </c>
      <c r="M591" s="17"/>
    </row>
    <row r="592" spans="1:13" ht="22.5" customHeight="1" x14ac:dyDescent="0.2">
      <c r="A592" s="344" t="s">
        <v>567</v>
      </c>
      <c r="B592" s="344"/>
      <c r="C592" s="344"/>
      <c r="D592" s="344"/>
      <c r="E592" s="258">
        <f>SUM(F592:K592,'5.10b'!E592:L592)</f>
        <v>84893</v>
      </c>
      <c r="F592" s="260">
        <f>SUM(F593:F596)</f>
        <v>29563</v>
      </c>
      <c r="G592" s="260"/>
      <c r="H592" s="260">
        <f>SUM(H593:H596)</f>
        <v>4332</v>
      </c>
      <c r="I592" s="260">
        <f>SUM(I593:I596)</f>
        <v>0</v>
      </c>
      <c r="J592" s="260"/>
      <c r="K592" s="260">
        <f>SUM(K593:K596)</f>
        <v>0</v>
      </c>
      <c r="M592" s="17"/>
    </row>
    <row r="593" spans="1:13" ht="22.5" customHeight="1" x14ac:dyDescent="0.2">
      <c r="A593" s="396" t="s">
        <v>36</v>
      </c>
      <c r="B593" s="396"/>
      <c r="C593" s="396"/>
      <c r="D593" s="396"/>
      <c r="E593" s="258">
        <f>SUM(F593:K593,'5.10b'!E593:L593)</f>
        <v>73893</v>
      </c>
      <c r="F593" s="260">
        <v>24918</v>
      </c>
      <c r="G593" s="260"/>
      <c r="H593" s="260">
        <v>4332</v>
      </c>
      <c r="I593" s="260">
        <v>0</v>
      </c>
      <c r="J593" s="260"/>
      <c r="K593" s="260">
        <v>0</v>
      </c>
      <c r="M593" s="17"/>
    </row>
    <row r="594" spans="1:13" x14ac:dyDescent="0.2">
      <c r="A594" s="428" t="s">
        <v>96</v>
      </c>
      <c r="B594" s="428"/>
      <c r="C594" s="428"/>
      <c r="D594" s="428"/>
      <c r="E594" s="258">
        <f>SUM(F594:K594,'5.10b'!E594:L594)</f>
        <v>4576</v>
      </c>
      <c r="F594" s="260">
        <v>0</v>
      </c>
      <c r="G594" s="260"/>
      <c r="H594" s="260">
        <v>0</v>
      </c>
      <c r="I594" s="260">
        <v>0</v>
      </c>
      <c r="J594" s="260"/>
      <c r="K594" s="260">
        <v>0</v>
      </c>
      <c r="M594" s="17"/>
    </row>
    <row r="595" spans="1:13" x14ac:dyDescent="0.2">
      <c r="A595" s="396" t="s">
        <v>95</v>
      </c>
      <c r="B595" s="396"/>
      <c r="C595" s="396"/>
      <c r="D595" s="396"/>
      <c r="E595" s="258">
        <f>SUM(F595:K595,'5.10b'!E595:L595)</f>
        <v>3663</v>
      </c>
      <c r="F595" s="260">
        <v>1884</v>
      </c>
      <c r="G595" s="260"/>
      <c r="H595" s="260">
        <v>0</v>
      </c>
      <c r="I595" s="260">
        <v>0</v>
      </c>
      <c r="J595" s="260"/>
      <c r="K595" s="260">
        <v>0</v>
      </c>
      <c r="M595" s="17"/>
    </row>
    <row r="596" spans="1:13" x14ac:dyDescent="0.2">
      <c r="A596" s="396" t="s">
        <v>94</v>
      </c>
      <c r="B596" s="396"/>
      <c r="C596" s="396"/>
      <c r="D596" s="396"/>
      <c r="E596" s="258">
        <f>SUM(F596:K596,'5.10b'!E596:L596)</f>
        <v>2761</v>
      </c>
      <c r="F596" s="260">
        <v>2761</v>
      </c>
      <c r="G596" s="260"/>
      <c r="H596" s="260">
        <v>0</v>
      </c>
      <c r="I596" s="260">
        <v>0</v>
      </c>
      <c r="J596" s="260"/>
      <c r="K596" s="260">
        <v>0</v>
      </c>
      <c r="M596" s="17"/>
    </row>
    <row r="597" spans="1:13" ht="22.5" customHeight="1" x14ac:dyDescent="0.2">
      <c r="A597" s="344" t="s">
        <v>568</v>
      </c>
      <c r="B597" s="344"/>
      <c r="C597" s="344"/>
      <c r="D597" s="344"/>
      <c r="E597" s="258">
        <f>SUM(F597:K597,'5.10b'!E597:L597)</f>
        <v>36826</v>
      </c>
      <c r="F597" s="261" t="s">
        <v>690</v>
      </c>
      <c r="G597" s="261"/>
      <c r="H597" s="260">
        <f>SUM(H598:H599)</f>
        <v>0</v>
      </c>
      <c r="I597" s="260">
        <f>SUM(I598:I599)</f>
        <v>0</v>
      </c>
      <c r="J597" s="260"/>
      <c r="K597" s="260">
        <f>SUM(K598:K599)</f>
        <v>0</v>
      </c>
      <c r="M597" s="17"/>
    </row>
    <row r="598" spans="1:13" ht="22.5" customHeight="1" x14ac:dyDescent="0.2">
      <c r="A598" s="396" t="s">
        <v>36</v>
      </c>
      <c r="B598" s="396"/>
      <c r="C598" s="396"/>
      <c r="D598" s="396"/>
      <c r="E598" s="258">
        <f>SUM(F598:K598,'5.10b'!E598:L598)</f>
        <v>36075</v>
      </c>
      <c r="F598" s="261" t="s">
        <v>690</v>
      </c>
      <c r="G598" s="261"/>
      <c r="H598" s="260">
        <v>0</v>
      </c>
      <c r="I598" s="260">
        <v>0</v>
      </c>
      <c r="J598" s="260"/>
      <c r="K598" s="260">
        <v>0</v>
      </c>
      <c r="M598" s="17"/>
    </row>
    <row r="599" spans="1:13" x14ac:dyDescent="0.2">
      <c r="A599" s="396" t="s">
        <v>94</v>
      </c>
      <c r="B599" s="396"/>
      <c r="C599" s="396"/>
      <c r="D599" s="396"/>
      <c r="E599" s="258">
        <f>SUM(F599:K599,'5.10b'!E599:L599)</f>
        <v>751</v>
      </c>
      <c r="F599" s="261" t="s">
        <v>690</v>
      </c>
      <c r="G599" s="261"/>
      <c r="H599" s="260">
        <v>0</v>
      </c>
      <c r="I599" s="260">
        <v>0</v>
      </c>
      <c r="J599" s="260"/>
      <c r="K599" s="260">
        <v>0</v>
      </c>
      <c r="M599" s="17"/>
    </row>
    <row r="600" spans="1:13" ht="22.5" customHeight="1" x14ac:dyDescent="0.2">
      <c r="A600" s="344" t="s">
        <v>648</v>
      </c>
      <c r="B600" s="344"/>
      <c r="C600" s="344"/>
      <c r="D600" s="344"/>
      <c r="E600" s="258">
        <f>SUM(F600:K600,'5.10b'!E600:L600)</f>
        <v>282</v>
      </c>
      <c r="F600" s="260">
        <f>SUM(F601:F601)</f>
        <v>0</v>
      </c>
      <c r="G600" s="260"/>
      <c r="H600" s="260">
        <f>SUM(H601:H601)</f>
        <v>0</v>
      </c>
      <c r="I600" s="260">
        <f>SUM(I601:I601)</f>
        <v>0</v>
      </c>
      <c r="J600" s="260"/>
      <c r="K600" s="260">
        <f>SUM(K601:K601)</f>
        <v>0</v>
      </c>
      <c r="M600" s="17"/>
    </row>
    <row r="601" spans="1:13" ht="22.5" customHeight="1" x14ac:dyDescent="0.2">
      <c r="A601" s="396" t="s">
        <v>36</v>
      </c>
      <c r="B601" s="396"/>
      <c r="C601" s="396"/>
      <c r="D601" s="396"/>
      <c r="E601" s="258">
        <f>SUM(F601:K601,'5.10b'!E601:L601)</f>
        <v>282</v>
      </c>
      <c r="F601" s="260">
        <v>0</v>
      </c>
      <c r="G601" s="260"/>
      <c r="H601" s="260">
        <v>0</v>
      </c>
      <c r="I601" s="260">
        <v>0</v>
      </c>
      <c r="J601" s="260"/>
      <c r="K601" s="260">
        <v>0</v>
      </c>
      <c r="M601" s="17"/>
    </row>
    <row r="602" spans="1:13" ht="22.5" customHeight="1" x14ac:dyDescent="0.2">
      <c r="A602" s="344" t="s">
        <v>570</v>
      </c>
      <c r="B602" s="344"/>
      <c r="C602" s="344"/>
      <c r="D602" s="344"/>
      <c r="E602" s="258">
        <f>SUM(F602:K602,'5.10b'!E602:L602)</f>
        <v>6333</v>
      </c>
      <c r="F602" s="260">
        <f>SUM(F603:F604)</f>
        <v>0</v>
      </c>
      <c r="G602" s="260"/>
      <c r="H602" s="260">
        <f>SUM(H603:H604)</f>
        <v>0</v>
      </c>
      <c r="I602" s="260">
        <f>SUM(I603:I604)</f>
        <v>0</v>
      </c>
      <c r="J602" s="260"/>
      <c r="K602" s="260">
        <f>SUM(K603:K604)</f>
        <v>0</v>
      </c>
      <c r="M602" s="17"/>
    </row>
    <row r="603" spans="1:13" ht="22.5" customHeight="1" x14ac:dyDescent="0.2">
      <c r="A603" s="396" t="s">
        <v>36</v>
      </c>
      <c r="B603" s="396"/>
      <c r="C603" s="396"/>
      <c r="D603" s="396"/>
      <c r="E603" s="258">
        <f>SUM(F603:K603,'5.10b'!E603:L603)</f>
        <v>5872</v>
      </c>
      <c r="F603" s="260">
        <v>0</v>
      </c>
      <c r="G603" s="260"/>
      <c r="H603" s="260">
        <v>0</v>
      </c>
      <c r="I603" s="260">
        <v>0</v>
      </c>
      <c r="J603" s="260"/>
      <c r="K603" s="260">
        <v>0</v>
      </c>
      <c r="M603" s="17"/>
    </row>
    <row r="604" spans="1:13" x14ac:dyDescent="0.2">
      <c r="A604" s="396" t="s">
        <v>94</v>
      </c>
      <c r="B604" s="396"/>
      <c r="C604" s="396"/>
      <c r="D604" s="396"/>
      <c r="E604" s="258">
        <f>SUM(F604:K604,'5.10b'!E604:L604)</f>
        <v>461</v>
      </c>
      <c r="F604" s="260">
        <v>0</v>
      </c>
      <c r="G604" s="260"/>
      <c r="H604" s="260">
        <v>0</v>
      </c>
      <c r="I604" s="260">
        <v>0</v>
      </c>
      <c r="J604" s="260"/>
      <c r="K604" s="260">
        <v>0</v>
      </c>
      <c r="M604" s="17"/>
    </row>
    <row r="605" spans="1:13" ht="22.5" customHeight="1" x14ac:dyDescent="0.2">
      <c r="A605" s="344" t="s">
        <v>649</v>
      </c>
      <c r="B605" s="344"/>
      <c r="C605" s="344"/>
      <c r="D605" s="344"/>
      <c r="E605" s="258">
        <f>SUM(F605:K605,'5.10b'!E605:L605)</f>
        <v>23867</v>
      </c>
      <c r="F605" s="260">
        <f>SUM(F606:F607)</f>
        <v>0</v>
      </c>
      <c r="G605" s="260"/>
      <c r="H605" s="260">
        <f>SUM(H606:H607)</f>
        <v>0</v>
      </c>
      <c r="I605" s="260">
        <f>SUM(I606:I607)</f>
        <v>0</v>
      </c>
      <c r="J605" s="260"/>
      <c r="K605" s="260">
        <f>SUM(K606:K607)</f>
        <v>0</v>
      </c>
      <c r="M605" s="17"/>
    </row>
    <row r="606" spans="1:13" ht="22.5" customHeight="1" x14ac:dyDescent="0.2">
      <c r="A606" s="396" t="s">
        <v>36</v>
      </c>
      <c r="B606" s="396"/>
      <c r="C606" s="396"/>
      <c r="D606" s="396"/>
      <c r="E606" s="258">
        <f>SUM(F606:K606,'5.10b'!E606:L606)</f>
        <v>23312</v>
      </c>
      <c r="F606" s="260">
        <v>0</v>
      </c>
      <c r="G606" s="260"/>
      <c r="H606" s="260">
        <v>0</v>
      </c>
      <c r="I606" s="260">
        <v>0</v>
      </c>
      <c r="J606" s="260"/>
      <c r="K606" s="260">
        <v>0</v>
      </c>
      <c r="M606" s="17"/>
    </row>
    <row r="607" spans="1:13" x14ac:dyDescent="0.2">
      <c r="A607" s="396" t="s">
        <v>94</v>
      </c>
      <c r="B607" s="396"/>
      <c r="C607" s="396"/>
      <c r="D607" s="396"/>
      <c r="E607" s="258">
        <f>SUM(F607:K607,'5.10b'!E607:L607)</f>
        <v>555</v>
      </c>
      <c r="F607" s="260">
        <v>0</v>
      </c>
      <c r="G607" s="260"/>
      <c r="H607" s="260">
        <v>0</v>
      </c>
      <c r="I607" s="260">
        <v>0</v>
      </c>
      <c r="J607" s="260"/>
      <c r="K607" s="260">
        <v>0</v>
      </c>
      <c r="M607" s="17"/>
    </row>
    <row r="608" spans="1:13" ht="22.5" customHeight="1" x14ac:dyDescent="0.2">
      <c r="A608" s="344" t="s">
        <v>572</v>
      </c>
      <c r="B608" s="344"/>
      <c r="C608" s="344"/>
      <c r="D608" s="344"/>
      <c r="E608" s="258">
        <f>SUM(F608:K608,'5.10b'!E608:L608)</f>
        <v>22868</v>
      </c>
      <c r="F608" s="260">
        <f>SUM(F609:F611)</f>
        <v>0</v>
      </c>
      <c r="G608" s="260"/>
      <c r="H608" s="260">
        <f>SUM(H609:H611)</f>
        <v>3092</v>
      </c>
      <c r="I608" s="260">
        <f>SUM(I609:I611)</f>
        <v>0</v>
      </c>
      <c r="J608" s="260"/>
      <c r="K608" s="260">
        <f>SUM(K609:K611)</f>
        <v>0</v>
      </c>
      <c r="M608" s="17"/>
    </row>
    <row r="609" spans="1:13" ht="22.5" customHeight="1" x14ac:dyDescent="0.2">
      <c r="A609" s="396" t="s">
        <v>36</v>
      </c>
      <c r="B609" s="396"/>
      <c r="C609" s="396"/>
      <c r="D609" s="396"/>
      <c r="E609" s="258">
        <f>SUM(F609:K609,'5.10b'!E609:L609)</f>
        <v>20746</v>
      </c>
      <c r="F609" s="260">
        <v>0</v>
      </c>
      <c r="G609" s="260"/>
      <c r="H609" s="260">
        <v>3092</v>
      </c>
      <c r="I609" s="260">
        <v>0</v>
      </c>
      <c r="J609" s="260"/>
      <c r="K609" s="260">
        <v>0</v>
      </c>
      <c r="M609" s="17"/>
    </row>
    <row r="610" spans="1:13" x14ac:dyDescent="0.2">
      <c r="A610" s="428" t="s">
        <v>96</v>
      </c>
      <c r="B610" s="428"/>
      <c r="C610" s="428"/>
      <c r="D610" s="428"/>
      <c r="E610" s="258">
        <f>SUM(F610:K610,'5.10b'!E610:L610)</f>
        <v>0</v>
      </c>
      <c r="F610" s="260">
        <v>0</v>
      </c>
      <c r="G610" s="260"/>
      <c r="H610" s="260">
        <v>0</v>
      </c>
      <c r="I610" s="260">
        <v>0</v>
      </c>
      <c r="J610" s="260"/>
      <c r="K610" s="260">
        <v>0</v>
      </c>
      <c r="M610" s="17"/>
    </row>
    <row r="611" spans="1:13" x14ac:dyDescent="0.2">
      <c r="A611" s="396" t="s">
        <v>94</v>
      </c>
      <c r="B611" s="396"/>
      <c r="C611" s="396"/>
      <c r="D611" s="396"/>
      <c r="E611" s="258">
        <f>SUM(F611:K611,'5.10b'!E611:L611)</f>
        <v>2122</v>
      </c>
      <c r="F611" s="260">
        <v>0</v>
      </c>
      <c r="G611" s="260"/>
      <c r="H611" s="260">
        <v>0</v>
      </c>
      <c r="I611" s="260">
        <v>0</v>
      </c>
      <c r="J611" s="260"/>
      <c r="K611" s="260">
        <v>0</v>
      </c>
      <c r="M611" s="17"/>
    </row>
    <row r="612" spans="1:13" ht="22.5" customHeight="1" x14ac:dyDescent="0.2">
      <c r="A612" s="344" t="s">
        <v>573</v>
      </c>
      <c r="B612" s="344"/>
      <c r="C612" s="344"/>
      <c r="D612" s="344"/>
      <c r="E612" s="258">
        <f>SUM(F612:K612,'5.10b'!E612:L612)</f>
        <v>53373</v>
      </c>
      <c r="F612" s="260">
        <f>SUM(F613:F614)</f>
        <v>0</v>
      </c>
      <c r="G612" s="260"/>
      <c r="H612" s="260">
        <f>SUM(H613:H614)</f>
        <v>0</v>
      </c>
      <c r="I612" s="260">
        <f>SUM(I613:I614)</f>
        <v>0</v>
      </c>
      <c r="J612" s="260"/>
      <c r="K612" s="260">
        <f>SUM(K613:K614)</f>
        <v>0</v>
      </c>
      <c r="M612" s="17"/>
    </row>
    <row r="613" spans="1:13" ht="22.5" customHeight="1" x14ac:dyDescent="0.2">
      <c r="A613" s="396" t="s">
        <v>36</v>
      </c>
      <c r="B613" s="396"/>
      <c r="C613" s="396"/>
      <c r="D613" s="396"/>
      <c r="E613" s="258">
        <f>SUM(F613:K613,'5.10b'!E613:L613)</f>
        <v>53169</v>
      </c>
      <c r="F613" s="260">
        <v>0</v>
      </c>
      <c r="G613" s="260"/>
      <c r="H613" s="260">
        <v>0</v>
      </c>
      <c r="I613" s="260">
        <v>0</v>
      </c>
      <c r="J613" s="260"/>
      <c r="K613" s="260">
        <v>0</v>
      </c>
      <c r="M613" s="17"/>
    </row>
    <row r="614" spans="1:13" x14ac:dyDescent="0.2">
      <c r="A614" s="396" t="s">
        <v>94</v>
      </c>
      <c r="B614" s="396"/>
      <c r="C614" s="396"/>
      <c r="D614" s="396"/>
      <c r="E614" s="258">
        <f>SUM(F614:K614,'5.10b'!E614:L614)</f>
        <v>204</v>
      </c>
      <c r="F614" s="260">
        <v>0</v>
      </c>
      <c r="G614" s="260"/>
      <c r="H614" s="260">
        <v>0</v>
      </c>
      <c r="I614" s="260">
        <v>0</v>
      </c>
      <c r="J614" s="260"/>
      <c r="K614" s="260">
        <v>0</v>
      </c>
      <c r="M614" s="17"/>
    </row>
    <row r="615" spans="1:13" ht="22.5" customHeight="1" x14ac:dyDescent="0.2">
      <c r="A615" s="344" t="s">
        <v>574</v>
      </c>
      <c r="B615" s="344"/>
      <c r="C615" s="344"/>
      <c r="D615" s="344"/>
      <c r="E615" s="258">
        <f>SUM(F615:K615,'5.10b'!E615:L615)</f>
        <v>5134</v>
      </c>
      <c r="F615" s="260">
        <f>SUM(F616:F617)</f>
        <v>54</v>
      </c>
      <c r="G615" s="260"/>
      <c r="H615" s="260">
        <f>SUM(H616:H617)</f>
        <v>0</v>
      </c>
      <c r="I615" s="260">
        <f>SUM(I616:I617)</f>
        <v>0</v>
      </c>
      <c r="J615" s="260"/>
      <c r="K615" s="260">
        <f>SUM(K616:K617)</f>
        <v>0</v>
      </c>
      <c r="M615" s="17"/>
    </row>
    <row r="616" spans="1:13" ht="22.5" customHeight="1" x14ac:dyDescent="0.2">
      <c r="A616" s="396" t="s">
        <v>36</v>
      </c>
      <c r="B616" s="396"/>
      <c r="C616" s="396"/>
      <c r="D616" s="396"/>
      <c r="E616" s="258">
        <f>SUM(F616:K616,'5.10b'!E616:L616)</f>
        <v>5088</v>
      </c>
      <c r="F616" s="260">
        <v>54</v>
      </c>
      <c r="G616" s="260"/>
      <c r="H616" s="260">
        <v>0</v>
      </c>
      <c r="I616" s="260">
        <v>0</v>
      </c>
      <c r="J616" s="260"/>
      <c r="K616" s="260">
        <v>0</v>
      </c>
      <c r="M616" s="17"/>
    </row>
    <row r="617" spans="1:13" x14ac:dyDescent="0.2">
      <c r="A617" s="396" t="s">
        <v>94</v>
      </c>
      <c r="B617" s="396"/>
      <c r="C617" s="396"/>
      <c r="D617" s="396"/>
      <c r="E617" s="258">
        <f>SUM(F617:K617,'5.10b'!E617:L617)</f>
        <v>46</v>
      </c>
      <c r="F617" s="260">
        <v>0</v>
      </c>
      <c r="G617" s="260"/>
      <c r="H617" s="260">
        <v>0</v>
      </c>
      <c r="I617" s="260">
        <v>0</v>
      </c>
      <c r="J617" s="260"/>
      <c r="K617" s="260">
        <v>0</v>
      </c>
      <c r="M617" s="17"/>
    </row>
    <row r="618" spans="1:13" ht="22.5" customHeight="1" x14ac:dyDescent="0.2">
      <c r="A618" s="344" t="s">
        <v>575</v>
      </c>
      <c r="B618" s="344"/>
      <c r="C618" s="344"/>
      <c r="D618" s="344"/>
      <c r="E618" s="258">
        <f>SUM(F618:K618,'5.10b'!E618:L618)</f>
        <v>30657</v>
      </c>
      <c r="F618" s="260">
        <f>SUM(F619:F621)</f>
        <v>4875</v>
      </c>
      <c r="G618" s="260"/>
      <c r="H618" s="260">
        <f>SUM(H619:H621)</f>
        <v>1843</v>
      </c>
      <c r="I618" s="260">
        <f>SUM(I619:I621)</f>
        <v>0</v>
      </c>
      <c r="J618" s="260"/>
      <c r="K618" s="260">
        <f>SUM(K619:K621)</f>
        <v>0</v>
      </c>
      <c r="M618" s="17"/>
    </row>
    <row r="619" spans="1:13" ht="22.5" customHeight="1" x14ac:dyDescent="0.2">
      <c r="A619" s="396" t="s">
        <v>36</v>
      </c>
      <c r="B619" s="396"/>
      <c r="C619" s="396"/>
      <c r="D619" s="396"/>
      <c r="E619" s="258">
        <f>SUM(F619:K619,'5.10b'!E619:L619)</f>
        <v>29943</v>
      </c>
      <c r="F619" s="260">
        <v>4233</v>
      </c>
      <c r="G619" s="260"/>
      <c r="H619" s="260">
        <v>1843</v>
      </c>
      <c r="I619" s="260">
        <v>0</v>
      </c>
      <c r="J619" s="260"/>
      <c r="K619" s="260">
        <v>0</v>
      </c>
      <c r="M619" s="17"/>
    </row>
    <row r="620" spans="1:13" x14ac:dyDescent="0.2">
      <c r="A620" s="396" t="s">
        <v>95</v>
      </c>
      <c r="B620" s="396"/>
      <c r="C620" s="396"/>
      <c r="D620" s="396"/>
      <c r="E620" s="258">
        <f>SUM(F620:K620,'5.10b'!E620:L620)</f>
        <v>642</v>
      </c>
      <c r="F620" s="260">
        <v>642</v>
      </c>
      <c r="G620" s="260"/>
      <c r="H620" s="260">
        <v>0</v>
      </c>
      <c r="I620" s="260">
        <v>0</v>
      </c>
      <c r="J620" s="260"/>
      <c r="K620" s="260">
        <v>0</v>
      </c>
      <c r="M620" s="17"/>
    </row>
    <row r="621" spans="1:13" x14ac:dyDescent="0.2">
      <c r="A621" s="396" t="s">
        <v>94</v>
      </c>
      <c r="B621" s="396"/>
      <c r="C621" s="396"/>
      <c r="D621" s="396"/>
      <c r="E621" s="258">
        <f>SUM(F621:K621,'5.10b'!E621:L621)</f>
        <v>72</v>
      </c>
      <c r="F621" s="260">
        <v>0</v>
      </c>
      <c r="G621" s="260"/>
      <c r="H621" s="260">
        <v>0</v>
      </c>
      <c r="I621" s="260">
        <v>0</v>
      </c>
      <c r="J621" s="260"/>
      <c r="K621" s="260">
        <v>0</v>
      </c>
      <c r="M621" s="17"/>
    </row>
    <row r="622" spans="1:13" ht="22.5" customHeight="1" x14ac:dyDescent="0.2">
      <c r="A622" s="344" t="s">
        <v>576</v>
      </c>
      <c r="B622" s="344"/>
      <c r="C622" s="344"/>
      <c r="D622" s="344"/>
      <c r="E622" s="258">
        <f>SUM(F622:K622,'5.10b'!E622:L622)</f>
        <v>13039</v>
      </c>
      <c r="F622" s="260">
        <f>SUM(F623:F624)</f>
        <v>5652</v>
      </c>
      <c r="G622" s="260"/>
      <c r="H622" s="260">
        <f>SUM(H623:H624)</f>
        <v>0</v>
      </c>
      <c r="I622" s="260">
        <f>SUM(I623:I624)</f>
        <v>0</v>
      </c>
      <c r="J622" s="260"/>
      <c r="K622" s="260">
        <f>SUM(K623:K624)</f>
        <v>0</v>
      </c>
      <c r="M622" s="17"/>
    </row>
    <row r="623" spans="1:13" ht="22.5" customHeight="1" x14ac:dyDescent="0.2">
      <c r="A623" s="396" t="s">
        <v>36</v>
      </c>
      <c r="B623" s="396"/>
      <c r="C623" s="396"/>
      <c r="D623" s="396"/>
      <c r="E623" s="258">
        <f>SUM(F623:K623,'5.10b'!E623:L623)</f>
        <v>12878</v>
      </c>
      <c r="F623" s="260">
        <v>5652</v>
      </c>
      <c r="G623" s="260"/>
      <c r="H623" s="260">
        <v>0</v>
      </c>
      <c r="I623" s="260">
        <v>0</v>
      </c>
      <c r="J623" s="260"/>
      <c r="K623" s="260">
        <v>0</v>
      </c>
    </row>
    <row r="624" spans="1:13" x14ac:dyDescent="0.2">
      <c r="A624" s="396" t="s">
        <v>94</v>
      </c>
      <c r="B624" s="396"/>
      <c r="C624" s="396"/>
      <c r="D624" s="396"/>
      <c r="E624" s="258">
        <f>SUM(F624:K624,'5.10b'!E624:L624)</f>
        <v>161</v>
      </c>
      <c r="F624" s="260">
        <v>0</v>
      </c>
      <c r="G624" s="260"/>
      <c r="H624" s="260">
        <v>0</v>
      </c>
      <c r="I624" s="260">
        <v>0</v>
      </c>
      <c r="J624" s="260"/>
      <c r="K624" s="260">
        <v>0</v>
      </c>
      <c r="M624" s="17"/>
    </row>
    <row r="625" spans="1:13" x14ac:dyDescent="0.2">
      <c r="A625" s="344" t="s">
        <v>577</v>
      </c>
      <c r="B625" s="344"/>
      <c r="C625" s="344"/>
      <c r="D625" s="344"/>
      <c r="E625" s="258">
        <f>SUM(F625:K625,'5.10b'!E625:L625)</f>
        <v>4199</v>
      </c>
      <c r="F625" s="260">
        <f>SUM(F626:F627)</f>
        <v>0</v>
      </c>
      <c r="G625" s="260"/>
      <c r="H625" s="260">
        <f>SUM(H626:H627)</f>
        <v>0</v>
      </c>
      <c r="I625" s="260">
        <f>SUM(I626:I627)</f>
        <v>0</v>
      </c>
      <c r="J625" s="260"/>
      <c r="K625" s="260">
        <f>SUM(K626:K627)</f>
        <v>0</v>
      </c>
      <c r="M625" s="17"/>
    </row>
    <row r="626" spans="1:13" x14ac:dyDescent="0.2">
      <c r="A626" s="396" t="s">
        <v>36</v>
      </c>
      <c r="B626" s="396"/>
      <c r="C626" s="396"/>
      <c r="D626" s="396"/>
      <c r="E626" s="258">
        <f>SUM(F626:K626,'5.10b'!E626:L626)</f>
        <v>4121</v>
      </c>
      <c r="F626" s="260">
        <v>0</v>
      </c>
      <c r="G626" s="260"/>
      <c r="H626" s="260">
        <v>0</v>
      </c>
      <c r="I626" s="260">
        <v>0</v>
      </c>
      <c r="J626" s="260"/>
      <c r="K626" s="260">
        <v>0</v>
      </c>
    </row>
    <row r="627" spans="1:13" x14ac:dyDescent="0.2">
      <c r="A627" s="396" t="s">
        <v>94</v>
      </c>
      <c r="B627" s="396"/>
      <c r="C627" s="396"/>
      <c r="D627" s="396"/>
      <c r="E627" s="258">
        <f>SUM(F627:K627,'5.10b'!E627:L627)</f>
        <v>78</v>
      </c>
      <c r="F627" s="260">
        <v>0</v>
      </c>
      <c r="G627" s="260"/>
      <c r="H627" s="260">
        <v>0</v>
      </c>
      <c r="I627" s="260">
        <v>0</v>
      </c>
      <c r="J627" s="260"/>
      <c r="K627" s="260">
        <v>0</v>
      </c>
      <c r="M627" s="17"/>
    </row>
    <row r="628" spans="1:13" ht="22.5" customHeight="1" x14ac:dyDescent="0.2">
      <c r="A628" s="344" t="s">
        <v>578</v>
      </c>
      <c r="B628" s="344"/>
      <c r="C628" s="344"/>
      <c r="D628" s="344"/>
      <c r="E628" s="258">
        <f>SUM(F628:K628,'5.10b'!E628:L628)</f>
        <v>11921</v>
      </c>
      <c r="F628" s="260">
        <f>SUM(F629:F630)</f>
        <v>0</v>
      </c>
      <c r="G628" s="260"/>
      <c r="H628" s="260">
        <f>SUM(H629:H630)</f>
        <v>0</v>
      </c>
      <c r="I628" s="260">
        <f>SUM(I629:I630)</f>
        <v>0</v>
      </c>
      <c r="J628" s="260"/>
      <c r="K628" s="260">
        <f>SUM(K629:K630)</f>
        <v>0</v>
      </c>
    </row>
    <row r="629" spans="1:13" ht="22.5" customHeight="1" x14ac:dyDescent="0.2">
      <c r="A629" s="396" t="s">
        <v>36</v>
      </c>
      <c r="B629" s="396"/>
      <c r="C629" s="396"/>
      <c r="D629" s="396"/>
      <c r="E629" s="258">
        <f>SUM(F629:K629,'5.10b'!E629:L629)</f>
        <v>11885</v>
      </c>
      <c r="F629" s="260">
        <v>0</v>
      </c>
      <c r="G629" s="260"/>
      <c r="H629" s="260">
        <v>0</v>
      </c>
      <c r="I629" s="260">
        <v>0</v>
      </c>
      <c r="J629" s="260"/>
      <c r="K629" s="260">
        <v>0</v>
      </c>
      <c r="M629" s="17"/>
    </row>
    <row r="630" spans="1:13" x14ac:dyDescent="0.2">
      <c r="A630" s="396" t="s">
        <v>94</v>
      </c>
      <c r="B630" s="396"/>
      <c r="C630" s="396"/>
      <c r="D630" s="396"/>
      <c r="E630" s="258">
        <f>SUM(F630:K630,'5.10b'!E630:L630)</f>
        <v>36</v>
      </c>
      <c r="F630" s="260">
        <v>0</v>
      </c>
      <c r="G630" s="260"/>
      <c r="H630" s="260">
        <v>0</v>
      </c>
      <c r="I630" s="260">
        <v>0</v>
      </c>
      <c r="J630" s="260"/>
      <c r="K630" s="260">
        <v>0</v>
      </c>
      <c r="M630" s="17"/>
    </row>
    <row r="631" spans="1:13" ht="22.5" customHeight="1" x14ac:dyDescent="0.2">
      <c r="A631" s="344" t="s">
        <v>579</v>
      </c>
      <c r="B631" s="344"/>
      <c r="C631" s="344"/>
      <c r="D631" s="344"/>
      <c r="E631" s="258">
        <f>SUM(F631:K631,'5.10b'!E631:L631)</f>
        <v>106779</v>
      </c>
      <c r="F631" s="260">
        <f>SUM(F632:F635)</f>
        <v>15661</v>
      </c>
      <c r="G631" s="260"/>
      <c r="H631" s="260">
        <f>SUM(H632:H635)</f>
        <v>22640</v>
      </c>
      <c r="I631" s="260">
        <f>SUM(I632:I635)</f>
        <v>0</v>
      </c>
      <c r="J631" s="260"/>
      <c r="K631" s="260">
        <f>SUM(K632:K635)</f>
        <v>0</v>
      </c>
      <c r="M631" s="17"/>
    </row>
    <row r="632" spans="1:13" ht="22.5" customHeight="1" x14ac:dyDescent="0.2">
      <c r="A632" s="396" t="s">
        <v>36</v>
      </c>
      <c r="B632" s="396"/>
      <c r="C632" s="396"/>
      <c r="D632" s="396"/>
      <c r="E632" s="258">
        <f>SUM(F632:K632,'5.10b'!E632:L632)</f>
        <v>94484</v>
      </c>
      <c r="F632" s="260">
        <v>9804</v>
      </c>
      <c r="G632" s="260"/>
      <c r="H632" s="260">
        <v>20940</v>
      </c>
      <c r="I632" s="260">
        <v>0</v>
      </c>
      <c r="J632" s="260"/>
      <c r="K632" s="260">
        <v>0</v>
      </c>
      <c r="M632" s="17"/>
    </row>
    <row r="633" spans="1:13" x14ac:dyDescent="0.2">
      <c r="A633" s="428" t="s">
        <v>96</v>
      </c>
      <c r="B633" s="428"/>
      <c r="C633" s="428"/>
      <c r="D633" s="428"/>
      <c r="E633" s="258">
        <f>SUM(F633:K633,'5.10b'!E633:L633)</f>
        <v>1704</v>
      </c>
      <c r="F633" s="260">
        <v>0</v>
      </c>
      <c r="G633" s="260"/>
      <c r="H633" s="260">
        <v>0</v>
      </c>
      <c r="I633" s="260">
        <v>0</v>
      </c>
      <c r="J633" s="260"/>
      <c r="K633" s="260">
        <v>0</v>
      </c>
      <c r="M633" s="17"/>
    </row>
    <row r="634" spans="1:13" x14ac:dyDescent="0.2">
      <c r="A634" s="396" t="s">
        <v>95</v>
      </c>
      <c r="B634" s="396"/>
      <c r="C634" s="396"/>
      <c r="D634" s="396"/>
      <c r="E634" s="258">
        <f>SUM(F634:K634,'5.10b'!E634:L634)</f>
        <v>6745</v>
      </c>
      <c r="F634" s="260">
        <v>4148</v>
      </c>
      <c r="G634" s="260"/>
      <c r="H634" s="260">
        <v>0</v>
      </c>
      <c r="I634" s="260">
        <v>0</v>
      </c>
      <c r="J634" s="260"/>
      <c r="K634" s="260">
        <v>0</v>
      </c>
      <c r="M634" s="17"/>
    </row>
    <row r="635" spans="1:13" x14ac:dyDescent="0.2">
      <c r="A635" s="396" t="s">
        <v>94</v>
      </c>
      <c r="B635" s="396"/>
      <c r="C635" s="396"/>
      <c r="D635" s="396"/>
      <c r="E635" s="258">
        <f>SUM(F635:K635,'5.10b'!E635:L635)</f>
        <v>3846</v>
      </c>
      <c r="F635" s="260">
        <v>1709</v>
      </c>
      <c r="G635" s="260"/>
      <c r="H635" s="260">
        <v>1700</v>
      </c>
      <c r="I635" s="260">
        <v>0</v>
      </c>
      <c r="J635" s="260"/>
      <c r="K635" s="260">
        <v>0</v>
      </c>
      <c r="M635" s="17"/>
    </row>
    <row r="636" spans="1:13" ht="22.5" customHeight="1" x14ac:dyDescent="0.2">
      <c r="A636" s="344" t="s">
        <v>580</v>
      </c>
      <c r="B636" s="344"/>
      <c r="C636" s="344"/>
      <c r="D636" s="344"/>
      <c r="E636" s="258">
        <f>SUM(F636:K636,'5.10b'!E636:L636)</f>
        <v>40896</v>
      </c>
      <c r="F636" s="260">
        <f>SUM(F637:F637)</f>
        <v>0</v>
      </c>
      <c r="G636" s="260"/>
      <c r="H636" s="260">
        <f>SUM(H637:H637)</f>
        <v>2303</v>
      </c>
      <c r="I636" s="260">
        <f>SUM(I637:I637)</f>
        <v>0</v>
      </c>
      <c r="J636" s="260"/>
      <c r="K636" s="260">
        <f>SUM(K637:K637)</f>
        <v>0</v>
      </c>
      <c r="M636" s="17"/>
    </row>
    <row r="637" spans="1:13" ht="22.5" customHeight="1" x14ac:dyDescent="0.2">
      <c r="A637" s="396" t="s">
        <v>36</v>
      </c>
      <c r="B637" s="396"/>
      <c r="C637" s="396"/>
      <c r="D637" s="396"/>
      <c r="E637" s="258">
        <f>SUM(F637:K637,'5.10b'!E637:L637)</f>
        <v>40896</v>
      </c>
      <c r="F637" s="260">
        <v>0</v>
      </c>
      <c r="G637" s="260"/>
      <c r="H637" s="260">
        <v>2303</v>
      </c>
      <c r="I637" s="260">
        <v>0</v>
      </c>
      <c r="J637" s="260"/>
      <c r="K637" s="260">
        <v>0</v>
      </c>
      <c r="M637" s="17"/>
    </row>
    <row r="638" spans="1:13" x14ac:dyDescent="0.2">
      <c r="A638" s="396" t="s">
        <v>95</v>
      </c>
      <c r="B638" s="396"/>
      <c r="C638" s="396"/>
      <c r="D638" s="396"/>
      <c r="E638" s="258">
        <f>SUM(F638:K638,'5.10b'!E638:L638)</f>
        <v>0</v>
      </c>
      <c r="F638" s="260">
        <v>0</v>
      </c>
      <c r="G638" s="260"/>
      <c r="H638" s="260">
        <v>0</v>
      </c>
      <c r="I638" s="260">
        <v>0</v>
      </c>
      <c r="J638" s="260"/>
      <c r="K638" s="260">
        <v>0</v>
      </c>
      <c r="M638" s="17"/>
    </row>
    <row r="639" spans="1:13" x14ac:dyDescent="0.2">
      <c r="A639" s="396" t="s">
        <v>94</v>
      </c>
      <c r="B639" s="396"/>
      <c r="C639" s="396"/>
      <c r="D639" s="396"/>
      <c r="E639" s="258">
        <f>SUM(F639:K639,'5.10b'!E639:L639)</f>
        <v>0</v>
      </c>
      <c r="F639" s="260">
        <v>0</v>
      </c>
      <c r="G639" s="260"/>
      <c r="H639" s="260">
        <v>0</v>
      </c>
      <c r="I639" s="260">
        <v>0</v>
      </c>
      <c r="J639" s="260"/>
      <c r="K639" s="260">
        <v>0</v>
      </c>
      <c r="M639" s="17"/>
    </row>
    <row r="640" spans="1:13" ht="22.5" customHeight="1" x14ac:dyDescent="0.2">
      <c r="A640" s="344" t="s">
        <v>650</v>
      </c>
      <c r="B640" s="344"/>
      <c r="C640" s="344"/>
      <c r="D640" s="344"/>
      <c r="E640" s="258">
        <f>SUM(F640:K640,'5.10b'!E640:L640)</f>
        <v>2455</v>
      </c>
      <c r="F640" s="260">
        <f>SUM(F641:F642)</f>
        <v>0</v>
      </c>
      <c r="G640" s="260"/>
      <c r="H640" s="260">
        <f>SUM(H641:H642)</f>
        <v>0</v>
      </c>
      <c r="I640" s="260">
        <f>SUM(I641:I642)</f>
        <v>0</v>
      </c>
      <c r="J640" s="260"/>
      <c r="K640" s="260">
        <f>SUM(K641:K642)</f>
        <v>0</v>
      </c>
      <c r="M640" s="17"/>
    </row>
    <row r="641" spans="1:13" ht="22.5" customHeight="1" x14ac:dyDescent="0.2">
      <c r="A641" s="396" t="s">
        <v>36</v>
      </c>
      <c r="B641" s="396"/>
      <c r="C641" s="396"/>
      <c r="D641" s="396"/>
      <c r="E641" s="258">
        <f>SUM(F641:K641,'5.10b'!E641:L641)</f>
        <v>2347</v>
      </c>
      <c r="F641" s="260">
        <v>0</v>
      </c>
      <c r="G641" s="260"/>
      <c r="H641" s="260">
        <v>0</v>
      </c>
      <c r="I641" s="260">
        <v>0</v>
      </c>
      <c r="J641" s="260"/>
      <c r="K641" s="260">
        <v>0</v>
      </c>
      <c r="M641" s="17"/>
    </row>
    <row r="642" spans="1:13" x14ac:dyDescent="0.2">
      <c r="A642" s="396" t="s">
        <v>94</v>
      </c>
      <c r="B642" s="396"/>
      <c r="C642" s="396"/>
      <c r="D642" s="396"/>
      <c r="E642" s="258">
        <f>SUM(F642:K642,'5.10b'!E642:L642)</f>
        <v>108</v>
      </c>
      <c r="F642" s="260">
        <v>0</v>
      </c>
      <c r="G642" s="260"/>
      <c r="H642" s="260">
        <v>0</v>
      </c>
      <c r="I642" s="260">
        <v>0</v>
      </c>
      <c r="J642" s="260"/>
      <c r="K642" s="260">
        <v>0</v>
      </c>
      <c r="M642" s="17"/>
    </row>
    <row r="643" spans="1:13" ht="22.5" customHeight="1" x14ac:dyDescent="0.2">
      <c r="A643" s="344" t="s">
        <v>582</v>
      </c>
      <c r="B643" s="344"/>
      <c r="C643" s="344"/>
      <c r="D643" s="344"/>
      <c r="E643" s="258">
        <f>SUM(F643:K643,'5.10b'!E643:L643)</f>
        <v>29356</v>
      </c>
      <c r="F643" s="260">
        <f>SUM(F644:F645)</f>
        <v>0</v>
      </c>
      <c r="G643" s="260"/>
      <c r="H643" s="260">
        <f>SUM(H644:H645)</f>
        <v>0</v>
      </c>
      <c r="I643" s="260">
        <f>SUM(I644:I645)</f>
        <v>0</v>
      </c>
      <c r="J643" s="260"/>
      <c r="K643" s="260">
        <f>SUM(K644:K645)</f>
        <v>0</v>
      </c>
      <c r="M643" s="17"/>
    </row>
    <row r="644" spans="1:13" ht="22.5" customHeight="1" x14ac:dyDescent="0.2">
      <c r="A644" s="396" t="s">
        <v>36</v>
      </c>
      <c r="B644" s="396"/>
      <c r="C644" s="396"/>
      <c r="D644" s="396"/>
      <c r="E644" s="258">
        <f>SUM(F644:K644,'5.10b'!E644:L644)</f>
        <v>28667</v>
      </c>
      <c r="F644" s="260">
        <v>0</v>
      </c>
      <c r="G644" s="260"/>
      <c r="H644" s="260">
        <v>0</v>
      </c>
      <c r="I644" s="260">
        <v>0</v>
      </c>
      <c r="J644" s="260"/>
      <c r="K644" s="260">
        <v>0</v>
      </c>
      <c r="M644" s="17"/>
    </row>
    <row r="645" spans="1:13" x14ac:dyDescent="0.2">
      <c r="A645" s="396" t="s">
        <v>94</v>
      </c>
      <c r="B645" s="396"/>
      <c r="C645" s="396"/>
      <c r="D645" s="396"/>
      <c r="E645" s="258">
        <f>SUM(F645:K645,'5.10b'!E645:L645)</f>
        <v>689</v>
      </c>
      <c r="F645" s="260">
        <v>0</v>
      </c>
      <c r="G645" s="260"/>
      <c r="H645" s="260">
        <v>0</v>
      </c>
      <c r="I645" s="260">
        <v>0</v>
      </c>
      <c r="J645" s="260"/>
      <c r="K645" s="260">
        <v>0</v>
      </c>
      <c r="M645" s="17"/>
    </row>
    <row r="646" spans="1:13" ht="22.5" customHeight="1" x14ac:dyDescent="0.2">
      <c r="A646" s="344" t="s">
        <v>651</v>
      </c>
      <c r="B646" s="344"/>
      <c r="C646" s="344"/>
      <c r="D646" s="344"/>
      <c r="E646" s="258">
        <f>SUM(F646:K646,'5.10b'!E646:L646)</f>
        <v>19950</v>
      </c>
      <c r="F646" s="260">
        <f>SUM(F647:F648)</f>
        <v>0</v>
      </c>
      <c r="G646" s="260"/>
      <c r="H646" s="260">
        <f>SUM(H647:H648)</f>
        <v>0</v>
      </c>
      <c r="I646" s="260">
        <f>SUM(I647:I648)</f>
        <v>0</v>
      </c>
      <c r="J646" s="260"/>
      <c r="K646" s="260">
        <f>SUM(K647:K648)</f>
        <v>0</v>
      </c>
      <c r="M646" s="17"/>
    </row>
    <row r="647" spans="1:13" ht="22.5" customHeight="1" x14ac:dyDescent="0.2">
      <c r="A647" s="396" t="s">
        <v>36</v>
      </c>
      <c r="B647" s="396"/>
      <c r="C647" s="396"/>
      <c r="D647" s="396"/>
      <c r="E647" s="258">
        <f>SUM(F647:K647,'5.10b'!E647:L647)</f>
        <v>19184</v>
      </c>
      <c r="F647" s="260">
        <v>0</v>
      </c>
      <c r="G647" s="260"/>
      <c r="H647" s="260">
        <v>0</v>
      </c>
      <c r="I647" s="260">
        <v>0</v>
      </c>
      <c r="J647" s="260"/>
      <c r="K647" s="260">
        <v>0</v>
      </c>
      <c r="M647" s="17"/>
    </row>
    <row r="648" spans="1:13" x14ac:dyDescent="0.2">
      <c r="A648" s="396" t="s">
        <v>94</v>
      </c>
      <c r="B648" s="396"/>
      <c r="C648" s="396"/>
      <c r="D648" s="396"/>
      <c r="E648" s="258">
        <f>SUM(F648:K648,'5.10b'!E648:L648)</f>
        <v>766</v>
      </c>
      <c r="F648" s="260">
        <v>0</v>
      </c>
      <c r="G648" s="260"/>
      <c r="H648" s="260">
        <v>0</v>
      </c>
      <c r="I648" s="260">
        <v>0</v>
      </c>
      <c r="J648" s="260"/>
      <c r="K648" s="260">
        <v>0</v>
      </c>
      <c r="M648" s="17"/>
    </row>
    <row r="649" spans="1:13" ht="22.5" customHeight="1" x14ac:dyDescent="0.2">
      <c r="A649" s="344" t="s">
        <v>584</v>
      </c>
      <c r="B649" s="344"/>
      <c r="C649" s="344"/>
      <c r="D649" s="344"/>
      <c r="E649" s="258">
        <f>SUM(F649:K649,'5.10b'!E649:L649)</f>
        <v>48985</v>
      </c>
      <c r="F649" s="260">
        <f>SUM(F650:F653)</f>
        <v>0</v>
      </c>
      <c r="G649" s="260"/>
      <c r="H649" s="260">
        <f>SUM(H650:H653)</f>
        <v>1560</v>
      </c>
      <c r="I649" s="260">
        <f>SUM(I650:I653)</f>
        <v>0</v>
      </c>
      <c r="J649" s="260"/>
      <c r="K649" s="260">
        <f>SUM(K650:K653)</f>
        <v>3359</v>
      </c>
      <c r="M649" s="17"/>
    </row>
    <row r="650" spans="1:13" ht="22.5" customHeight="1" x14ac:dyDescent="0.2">
      <c r="A650" s="396" t="s">
        <v>36</v>
      </c>
      <c r="B650" s="396"/>
      <c r="C650" s="396"/>
      <c r="D650" s="396"/>
      <c r="E650" s="258">
        <f>SUM(F650:K650,'5.10b'!E650:L650)</f>
        <v>42458</v>
      </c>
      <c r="F650" s="260">
        <v>0</v>
      </c>
      <c r="G650" s="260"/>
      <c r="H650" s="260">
        <v>1560</v>
      </c>
      <c r="I650" s="260">
        <v>0</v>
      </c>
      <c r="J650" s="260"/>
      <c r="K650" s="260">
        <v>2485</v>
      </c>
      <c r="M650" s="17"/>
    </row>
    <row r="651" spans="1:13" x14ac:dyDescent="0.2">
      <c r="A651" s="428" t="s">
        <v>96</v>
      </c>
      <c r="B651" s="428"/>
      <c r="C651" s="428"/>
      <c r="D651" s="428"/>
      <c r="E651" s="258">
        <f>SUM(F651:K651,'5.10b'!E651:L651)</f>
        <v>2563</v>
      </c>
      <c r="F651" s="260">
        <v>0</v>
      </c>
      <c r="G651" s="260"/>
      <c r="H651" s="260">
        <v>0</v>
      </c>
      <c r="I651" s="260">
        <v>0</v>
      </c>
      <c r="J651" s="260"/>
      <c r="K651" s="260">
        <v>0</v>
      </c>
      <c r="M651" s="17"/>
    </row>
    <row r="652" spans="1:13" x14ac:dyDescent="0.2">
      <c r="A652" s="396" t="s">
        <v>95</v>
      </c>
      <c r="B652" s="396"/>
      <c r="C652" s="396"/>
      <c r="D652" s="396"/>
      <c r="E652" s="258">
        <f>SUM(F652:K652,'5.10b'!E652:L652)</f>
        <v>891</v>
      </c>
      <c r="F652" s="260">
        <v>0</v>
      </c>
      <c r="G652" s="260"/>
      <c r="H652" s="260">
        <v>0</v>
      </c>
      <c r="I652" s="260">
        <v>0</v>
      </c>
      <c r="J652" s="260"/>
      <c r="K652" s="260">
        <v>4</v>
      </c>
      <c r="M652" s="17"/>
    </row>
    <row r="653" spans="1:13" x14ac:dyDescent="0.2">
      <c r="A653" s="396" t="s">
        <v>94</v>
      </c>
      <c r="B653" s="396"/>
      <c r="C653" s="396"/>
      <c r="D653" s="396"/>
      <c r="E653" s="258">
        <f>SUM(F653:K653,'5.10b'!E653:L653)</f>
        <v>3073</v>
      </c>
      <c r="F653" s="260">
        <v>0</v>
      </c>
      <c r="G653" s="260"/>
      <c r="H653" s="260">
        <v>0</v>
      </c>
      <c r="I653" s="260">
        <v>0</v>
      </c>
      <c r="J653" s="260"/>
      <c r="K653" s="260">
        <v>870</v>
      </c>
      <c r="M653" s="17"/>
    </row>
    <row r="654" spans="1:13" ht="22.5" customHeight="1" x14ac:dyDescent="0.2">
      <c r="A654" s="344" t="s">
        <v>585</v>
      </c>
      <c r="B654" s="344"/>
      <c r="C654" s="344"/>
      <c r="D654" s="344"/>
      <c r="E654" s="258">
        <f>SUM(F654:K654,'5.10b'!E654:L654)</f>
        <v>254</v>
      </c>
      <c r="F654" s="260">
        <f>SUM(F655:F655)</f>
        <v>0</v>
      </c>
      <c r="G654" s="260"/>
      <c r="H654" s="260">
        <f>SUM(H655:H655)</f>
        <v>0</v>
      </c>
      <c r="I654" s="260">
        <f>SUM(I655:I655)</f>
        <v>0</v>
      </c>
      <c r="J654" s="260"/>
      <c r="K654" s="260">
        <f>SUM(K655:K655)</f>
        <v>0</v>
      </c>
      <c r="M654" s="17"/>
    </row>
    <row r="655" spans="1:13" ht="22.5" customHeight="1" x14ac:dyDescent="0.2">
      <c r="A655" s="396" t="s">
        <v>36</v>
      </c>
      <c r="B655" s="396"/>
      <c r="C655" s="396"/>
      <c r="D655" s="396"/>
      <c r="E655" s="258">
        <f>SUM(F655:K655,'5.10b'!E655:L655)</f>
        <v>254</v>
      </c>
      <c r="F655" s="260">
        <v>0</v>
      </c>
      <c r="G655" s="260"/>
      <c r="H655" s="260">
        <v>0</v>
      </c>
      <c r="I655" s="260">
        <v>0</v>
      </c>
      <c r="J655" s="260"/>
      <c r="K655" s="260">
        <v>0</v>
      </c>
      <c r="M655" s="17"/>
    </row>
    <row r="656" spans="1:13" ht="22.5" customHeight="1" x14ac:dyDescent="0.2">
      <c r="A656" s="344" t="s">
        <v>652</v>
      </c>
      <c r="B656" s="344"/>
      <c r="C656" s="344"/>
      <c r="D656" s="344"/>
      <c r="E656" s="258">
        <f>SUM(F656:K656,'5.10b'!E656:L656)</f>
        <v>8371</v>
      </c>
      <c r="F656" s="260">
        <f>SUM(F657:F658)</f>
        <v>0</v>
      </c>
      <c r="G656" s="260"/>
      <c r="H656" s="260">
        <f>SUM(H657:H658)</f>
        <v>0</v>
      </c>
      <c r="I656" s="260">
        <f>SUM(I657:I658)</f>
        <v>0</v>
      </c>
      <c r="J656" s="260"/>
      <c r="K656" s="260">
        <f>SUM(K657:K658)</f>
        <v>0</v>
      </c>
      <c r="M656" s="17"/>
    </row>
    <row r="657" spans="1:13" ht="22.5" customHeight="1" x14ac:dyDescent="0.2">
      <c r="A657" s="396" t="s">
        <v>36</v>
      </c>
      <c r="B657" s="396"/>
      <c r="C657" s="396"/>
      <c r="D657" s="396"/>
      <c r="E657" s="258">
        <f>SUM(F657:K657,'5.10b'!E657:L657)</f>
        <v>8352</v>
      </c>
      <c r="F657" s="260">
        <v>0</v>
      </c>
      <c r="G657" s="260"/>
      <c r="H657" s="260">
        <v>0</v>
      </c>
      <c r="I657" s="260">
        <v>0</v>
      </c>
      <c r="J657" s="260"/>
      <c r="K657" s="260">
        <v>0</v>
      </c>
    </row>
    <row r="658" spans="1:13" x14ac:dyDescent="0.2">
      <c r="A658" s="396" t="s">
        <v>94</v>
      </c>
      <c r="B658" s="396"/>
      <c r="C658" s="396"/>
      <c r="D658" s="396"/>
      <c r="E658" s="258">
        <f>SUM(F658:K658,'5.10b'!E658:L658)</f>
        <v>19</v>
      </c>
      <c r="F658" s="260">
        <v>0</v>
      </c>
      <c r="G658" s="260"/>
      <c r="H658" s="260">
        <v>0</v>
      </c>
      <c r="I658" s="260">
        <v>0</v>
      </c>
      <c r="J658" s="260"/>
      <c r="K658" s="260">
        <v>0</v>
      </c>
      <c r="M658" s="17"/>
    </row>
    <row r="659" spans="1:13" ht="22.5" customHeight="1" x14ac:dyDescent="0.2">
      <c r="A659" s="344" t="s">
        <v>587</v>
      </c>
      <c r="B659" s="344"/>
      <c r="C659" s="344"/>
      <c r="D659" s="344"/>
      <c r="E659" s="258">
        <f>SUM(F659:K659,'5.10b'!E659:L659)</f>
        <v>18091</v>
      </c>
      <c r="F659" s="260">
        <f>SUM(F660:F663)</f>
        <v>0</v>
      </c>
      <c r="G659" s="260"/>
      <c r="H659" s="260">
        <f>SUM(H660:H663)</f>
        <v>0</v>
      </c>
      <c r="I659" s="260">
        <f>SUM(I660:I663)</f>
        <v>0</v>
      </c>
      <c r="J659" s="260"/>
      <c r="K659" s="260">
        <f>SUM(K660:K663)</f>
        <v>0</v>
      </c>
      <c r="M659" s="17"/>
    </row>
    <row r="660" spans="1:13" ht="22.5" customHeight="1" x14ac:dyDescent="0.2">
      <c r="A660" s="396" t="s">
        <v>36</v>
      </c>
      <c r="B660" s="396"/>
      <c r="C660" s="396"/>
      <c r="D660" s="396"/>
      <c r="E660" s="258">
        <f>SUM(F660:K660,'5.10b'!E660:L660)</f>
        <v>13180</v>
      </c>
      <c r="F660" s="260">
        <v>0</v>
      </c>
      <c r="G660" s="260"/>
      <c r="H660" s="260">
        <v>0</v>
      </c>
      <c r="I660" s="260">
        <v>0</v>
      </c>
      <c r="J660" s="260"/>
      <c r="K660" s="260">
        <v>0</v>
      </c>
    </row>
    <row r="661" spans="1:13" x14ac:dyDescent="0.2">
      <c r="A661" s="428" t="s">
        <v>96</v>
      </c>
      <c r="B661" s="428"/>
      <c r="C661" s="428"/>
      <c r="D661" s="428"/>
      <c r="E661" s="258">
        <f>SUM(F661:K661,'5.10b'!E661:L661)</f>
        <v>2235</v>
      </c>
      <c r="F661" s="260">
        <v>0</v>
      </c>
      <c r="G661" s="260"/>
      <c r="H661" s="260">
        <v>0</v>
      </c>
      <c r="I661" s="260">
        <v>0</v>
      </c>
      <c r="J661" s="260"/>
      <c r="K661" s="260">
        <v>0</v>
      </c>
      <c r="M661" s="17"/>
    </row>
    <row r="662" spans="1:13" x14ac:dyDescent="0.2">
      <c r="A662" s="396" t="s">
        <v>95</v>
      </c>
      <c r="B662" s="396"/>
      <c r="C662" s="396"/>
      <c r="D662" s="396"/>
      <c r="E662" s="258">
        <f>SUM(F662:K662,'5.10b'!E662:L662)</f>
        <v>768</v>
      </c>
      <c r="F662" s="260">
        <v>0</v>
      </c>
      <c r="G662" s="260"/>
      <c r="H662" s="260">
        <v>0</v>
      </c>
      <c r="I662" s="260">
        <v>0</v>
      </c>
      <c r="J662" s="260"/>
      <c r="K662" s="260">
        <v>0</v>
      </c>
      <c r="M662" s="17"/>
    </row>
    <row r="663" spans="1:13" x14ac:dyDescent="0.2">
      <c r="A663" s="396" t="s">
        <v>94</v>
      </c>
      <c r="B663" s="396"/>
      <c r="C663" s="396"/>
      <c r="D663" s="396"/>
      <c r="E663" s="258">
        <f>SUM(F663:K663,'5.10b'!E663:L663)</f>
        <v>1908</v>
      </c>
      <c r="F663" s="260">
        <v>0</v>
      </c>
      <c r="G663" s="260"/>
      <c r="H663" s="260">
        <v>0</v>
      </c>
      <c r="I663" s="260">
        <v>0</v>
      </c>
      <c r="J663" s="260"/>
      <c r="K663" s="260">
        <v>0</v>
      </c>
      <c r="M663" s="17"/>
    </row>
    <row r="664" spans="1:13" ht="22.5" customHeight="1" x14ac:dyDescent="0.2">
      <c r="A664" s="344" t="s">
        <v>588</v>
      </c>
      <c r="B664" s="344"/>
      <c r="C664" s="344"/>
      <c r="D664" s="344"/>
      <c r="E664" s="258">
        <f>SUM(F664:K664,'5.10b'!E664:L664)</f>
        <v>7078</v>
      </c>
      <c r="F664" s="260">
        <f>SUM(F665:F665)</f>
        <v>0</v>
      </c>
      <c r="G664" s="260"/>
      <c r="H664" s="260">
        <f>SUM(H665:H665)</f>
        <v>0</v>
      </c>
      <c r="I664" s="260">
        <f>SUM(I665:I665)</f>
        <v>0</v>
      </c>
      <c r="J664" s="260"/>
      <c r="K664" s="260">
        <f>SUM(K665:K665)</f>
        <v>0</v>
      </c>
      <c r="M664" s="17"/>
    </row>
    <row r="665" spans="1:13" ht="22.5" customHeight="1" x14ac:dyDescent="0.2">
      <c r="A665" s="396" t="s">
        <v>36</v>
      </c>
      <c r="B665" s="396"/>
      <c r="C665" s="396"/>
      <c r="D665" s="396"/>
      <c r="E665" s="258">
        <f>SUM(F665:K665,'5.10b'!E665:L665)</f>
        <v>7078</v>
      </c>
      <c r="F665" s="263">
        <v>0</v>
      </c>
      <c r="G665" s="263"/>
      <c r="H665" s="260">
        <v>0</v>
      </c>
      <c r="I665" s="260">
        <v>0</v>
      </c>
      <c r="J665" s="260"/>
      <c r="K665" s="260">
        <v>0</v>
      </c>
      <c r="M665" s="17"/>
    </row>
    <row r="666" spans="1:13" x14ac:dyDescent="0.2">
      <c r="A666" s="428" t="s">
        <v>96</v>
      </c>
      <c r="B666" s="428"/>
      <c r="C666" s="428"/>
      <c r="D666" s="428"/>
      <c r="E666" s="258">
        <f>SUM(F666:K666,'5.10b'!E666:L666)</f>
        <v>0</v>
      </c>
      <c r="F666" s="263">
        <v>0</v>
      </c>
      <c r="G666" s="263"/>
      <c r="H666" s="260">
        <v>0</v>
      </c>
      <c r="I666" s="260">
        <v>0</v>
      </c>
      <c r="J666" s="260"/>
      <c r="K666" s="260">
        <v>0</v>
      </c>
      <c r="M666" s="17"/>
    </row>
    <row r="667" spans="1:13" ht="22.5" customHeight="1" x14ac:dyDescent="0.2">
      <c r="A667" s="344" t="s">
        <v>589</v>
      </c>
      <c r="B667" s="344"/>
      <c r="C667" s="344"/>
      <c r="D667" s="344"/>
      <c r="E667" s="258">
        <f>SUM(F667:K667,'5.10b'!E667:L667)</f>
        <v>8721</v>
      </c>
      <c r="F667" s="260">
        <f>SUM(F668:F669)</f>
        <v>0</v>
      </c>
      <c r="G667" s="260"/>
      <c r="H667" s="260">
        <f>SUM(H668:H669)</f>
        <v>0</v>
      </c>
      <c r="I667" s="260">
        <f>SUM(I668:I669)</f>
        <v>0</v>
      </c>
      <c r="J667" s="260"/>
      <c r="K667" s="260">
        <f>SUM(K668:K669)</f>
        <v>0</v>
      </c>
      <c r="M667" s="17"/>
    </row>
    <row r="668" spans="1:13" ht="22.5" customHeight="1" x14ac:dyDescent="0.2">
      <c r="A668" s="396" t="s">
        <v>36</v>
      </c>
      <c r="B668" s="396"/>
      <c r="C668" s="396"/>
      <c r="D668" s="396"/>
      <c r="E668" s="258">
        <f>SUM(F668:K668,'5.10b'!E668:L668)</f>
        <v>8383</v>
      </c>
      <c r="F668" s="260">
        <v>0</v>
      </c>
      <c r="G668" s="260"/>
      <c r="H668" s="260">
        <v>0</v>
      </c>
      <c r="I668" s="260">
        <v>0</v>
      </c>
      <c r="J668" s="260"/>
      <c r="K668" s="260">
        <v>0</v>
      </c>
      <c r="M668" s="17"/>
    </row>
    <row r="669" spans="1:13" x14ac:dyDescent="0.2">
      <c r="A669" s="396" t="s">
        <v>94</v>
      </c>
      <c r="B669" s="396"/>
      <c r="C669" s="396"/>
      <c r="D669" s="396"/>
      <c r="E669" s="258">
        <f>SUM(F669:K669,'5.10b'!E669:L669)</f>
        <v>338</v>
      </c>
      <c r="F669" s="260">
        <v>0</v>
      </c>
      <c r="G669" s="260"/>
      <c r="H669" s="260">
        <v>0</v>
      </c>
      <c r="I669" s="260">
        <v>0</v>
      </c>
      <c r="J669" s="260"/>
      <c r="K669" s="260">
        <v>0</v>
      </c>
      <c r="M669" s="17"/>
    </row>
    <row r="670" spans="1:13" ht="22.5" customHeight="1" x14ac:dyDescent="0.2">
      <c r="A670" s="344" t="s">
        <v>590</v>
      </c>
      <c r="B670" s="344"/>
      <c r="C670" s="344"/>
      <c r="D670" s="344"/>
      <c r="E670" s="258">
        <f>SUM(F670:K670,'5.10b'!E670:L670)</f>
        <v>12134</v>
      </c>
      <c r="F670" s="260">
        <f>SUM(F671:F673)</f>
        <v>0</v>
      </c>
      <c r="G670" s="260"/>
      <c r="H670" s="260">
        <f>SUM(H671:H673)</f>
        <v>0</v>
      </c>
      <c r="I670" s="260">
        <f>SUM(I671:I673)</f>
        <v>0</v>
      </c>
      <c r="J670" s="260"/>
      <c r="K670" s="260">
        <f>SUM(K671:K673)</f>
        <v>0</v>
      </c>
      <c r="M670" s="17"/>
    </row>
    <row r="671" spans="1:13" ht="22.5" customHeight="1" x14ac:dyDescent="0.2">
      <c r="A671" s="396" t="s">
        <v>36</v>
      </c>
      <c r="B671" s="396"/>
      <c r="C671" s="396"/>
      <c r="D671" s="396"/>
      <c r="E671" s="258">
        <f>SUM(F671:K671,'5.10b'!E671:L671)</f>
        <v>11999</v>
      </c>
      <c r="F671" s="260">
        <v>0</v>
      </c>
      <c r="G671" s="260"/>
      <c r="H671" s="260">
        <v>0</v>
      </c>
      <c r="I671" s="260">
        <v>0</v>
      </c>
      <c r="J671" s="260"/>
      <c r="K671" s="260">
        <v>0</v>
      </c>
      <c r="M671" s="17"/>
    </row>
    <row r="672" spans="1:13" x14ac:dyDescent="0.2">
      <c r="A672" s="428" t="s">
        <v>96</v>
      </c>
      <c r="B672" s="428"/>
      <c r="C672" s="428"/>
      <c r="D672" s="428"/>
      <c r="E672" s="258">
        <f>SUM(F672:K672,'5.10b'!E672:L672)</f>
        <v>5</v>
      </c>
      <c r="F672" s="260">
        <v>0</v>
      </c>
      <c r="G672" s="260"/>
      <c r="H672" s="260">
        <v>0</v>
      </c>
      <c r="I672" s="260">
        <v>0</v>
      </c>
      <c r="J672" s="260"/>
      <c r="K672" s="260">
        <v>0</v>
      </c>
      <c r="M672" s="17"/>
    </row>
    <row r="673" spans="1:13" x14ac:dyDescent="0.2">
      <c r="A673" s="396" t="s">
        <v>94</v>
      </c>
      <c r="B673" s="396"/>
      <c r="C673" s="396"/>
      <c r="D673" s="396"/>
      <c r="E673" s="258">
        <f>SUM(F673:K673,'5.10b'!E673:L673)</f>
        <v>130</v>
      </c>
      <c r="F673" s="260">
        <v>0</v>
      </c>
      <c r="G673" s="260"/>
      <c r="H673" s="260">
        <v>0</v>
      </c>
      <c r="I673" s="260">
        <v>0</v>
      </c>
      <c r="J673" s="260"/>
      <c r="K673" s="260">
        <v>0</v>
      </c>
      <c r="M673" s="17"/>
    </row>
    <row r="674" spans="1:13" ht="22.5" customHeight="1" x14ac:dyDescent="0.2">
      <c r="A674" s="344" t="s">
        <v>591</v>
      </c>
      <c r="B674" s="344"/>
      <c r="C674" s="344"/>
      <c r="D674" s="344"/>
      <c r="E674" s="258">
        <f>SUM(F674:K674,'5.10b'!E674:L674)</f>
        <v>16143</v>
      </c>
      <c r="F674" s="260">
        <f>SUM(F675:F676)</f>
        <v>0</v>
      </c>
      <c r="G674" s="260"/>
      <c r="H674" s="260">
        <f>SUM(H675:H676)</f>
        <v>0</v>
      </c>
      <c r="I674" s="260">
        <f>SUM(I675:I676)</f>
        <v>0</v>
      </c>
      <c r="J674" s="260"/>
      <c r="K674" s="260">
        <f>SUM(K675:K676)</f>
        <v>0</v>
      </c>
      <c r="M674" s="17"/>
    </row>
    <row r="675" spans="1:13" ht="22.5" customHeight="1" x14ac:dyDescent="0.2">
      <c r="A675" s="396" t="s">
        <v>36</v>
      </c>
      <c r="B675" s="396"/>
      <c r="C675" s="396"/>
      <c r="D675" s="396"/>
      <c r="E675" s="258">
        <f>SUM(F675:K675,'5.10b'!E675:L675)</f>
        <v>15716</v>
      </c>
      <c r="F675" s="260">
        <v>0</v>
      </c>
      <c r="G675" s="260"/>
      <c r="H675" s="260">
        <v>0</v>
      </c>
      <c r="I675" s="260">
        <v>0</v>
      </c>
      <c r="J675" s="260"/>
      <c r="K675" s="260">
        <v>0</v>
      </c>
      <c r="M675" s="17"/>
    </row>
    <row r="676" spans="1:13" x14ac:dyDescent="0.2">
      <c r="A676" s="396" t="s">
        <v>94</v>
      </c>
      <c r="B676" s="396"/>
      <c r="C676" s="396"/>
      <c r="D676" s="396"/>
      <c r="E676" s="258">
        <f>SUM(F676:K676,'5.10b'!E676:L676)</f>
        <v>427</v>
      </c>
      <c r="F676" s="260">
        <v>0</v>
      </c>
      <c r="G676" s="260"/>
      <c r="H676" s="260">
        <v>0</v>
      </c>
      <c r="I676" s="260">
        <v>0</v>
      </c>
      <c r="J676" s="260"/>
      <c r="K676" s="260">
        <v>0</v>
      </c>
      <c r="M676" s="17"/>
    </row>
    <row r="677" spans="1:13" ht="22.5" customHeight="1" x14ac:dyDescent="0.2">
      <c r="A677" s="344" t="s">
        <v>700</v>
      </c>
      <c r="B677" s="344"/>
      <c r="C677" s="344"/>
      <c r="D677" s="344"/>
      <c r="E677" s="258">
        <f>SUM(F677:K677,'5.10b'!E677:L677)</f>
        <v>22661</v>
      </c>
      <c r="F677" s="260">
        <f>SUM(F678:F678)</f>
        <v>0</v>
      </c>
      <c r="G677" s="260"/>
      <c r="H677" s="260">
        <f>SUM(H678:H678)</f>
        <v>0</v>
      </c>
      <c r="I677" s="260">
        <f>SUM(I678:I678)</f>
        <v>0</v>
      </c>
      <c r="J677" s="260"/>
      <c r="K677" s="260">
        <f>SUM(K678:K678)</f>
        <v>0</v>
      </c>
      <c r="M677" s="17"/>
    </row>
    <row r="678" spans="1:13" ht="22.5" customHeight="1" x14ac:dyDescent="0.2">
      <c r="A678" s="396" t="s">
        <v>36</v>
      </c>
      <c r="B678" s="396"/>
      <c r="C678" s="396"/>
      <c r="D678" s="396"/>
      <c r="E678" s="258">
        <f>SUM(F678:K678,'5.10b'!E678:L678)</f>
        <v>22661</v>
      </c>
      <c r="F678" s="260">
        <v>0</v>
      </c>
      <c r="G678" s="260"/>
      <c r="H678" s="260">
        <v>0</v>
      </c>
      <c r="I678" s="260">
        <v>0</v>
      </c>
      <c r="J678" s="260"/>
      <c r="K678" s="260">
        <v>0</v>
      </c>
      <c r="M678" s="17"/>
    </row>
    <row r="679" spans="1:13" ht="22.5" customHeight="1" x14ac:dyDescent="0.2">
      <c r="A679" s="344" t="s">
        <v>701</v>
      </c>
      <c r="B679" s="344"/>
      <c r="C679" s="344"/>
      <c r="D679" s="344"/>
      <c r="E679" s="258">
        <f>SUM(F679:K679,'5.10b'!E679:L679)</f>
        <v>10580</v>
      </c>
      <c r="F679" s="260">
        <f>SUM(F680:F680)</f>
        <v>0</v>
      </c>
      <c r="G679" s="260"/>
      <c r="H679" s="260">
        <f>SUM(H680:H680)</f>
        <v>0</v>
      </c>
      <c r="I679" s="260">
        <f>SUM(I680:I680)</f>
        <v>0</v>
      </c>
      <c r="J679" s="260"/>
      <c r="K679" s="260">
        <f>SUM(K680:K680)</f>
        <v>0</v>
      </c>
      <c r="M679" s="17"/>
    </row>
    <row r="680" spans="1:13" ht="22.5" customHeight="1" x14ac:dyDescent="0.2">
      <c r="A680" s="396" t="s">
        <v>36</v>
      </c>
      <c r="B680" s="396"/>
      <c r="C680" s="396"/>
      <c r="D680" s="396"/>
      <c r="E680" s="258">
        <f>SUM(F680:K680,'5.10b'!E680:L680)</f>
        <v>10580</v>
      </c>
      <c r="F680" s="260">
        <v>0</v>
      </c>
      <c r="G680" s="260"/>
      <c r="H680" s="260">
        <v>0</v>
      </c>
      <c r="I680" s="260">
        <v>0</v>
      </c>
      <c r="J680" s="260"/>
      <c r="K680" s="260">
        <v>0</v>
      </c>
      <c r="M680" s="17"/>
    </row>
    <row r="681" spans="1:13" ht="22.5" customHeight="1" x14ac:dyDescent="0.2">
      <c r="A681" s="344" t="s">
        <v>594</v>
      </c>
      <c r="B681" s="344"/>
      <c r="C681" s="344"/>
      <c r="D681" s="344"/>
      <c r="E681" s="258">
        <f>SUM(F681:K681,'5.10b'!E681:L681)</f>
        <v>14032</v>
      </c>
      <c r="F681" s="260">
        <f>SUM(F682:F684)</f>
        <v>5870</v>
      </c>
      <c r="G681" s="260"/>
      <c r="H681" s="260">
        <f>SUM(H682:H684)</f>
        <v>0</v>
      </c>
      <c r="I681" s="260">
        <f>SUM(I682:I684)</f>
        <v>0</v>
      </c>
      <c r="J681" s="260"/>
      <c r="K681" s="260">
        <f>SUM(K682:K684)</f>
        <v>0</v>
      </c>
      <c r="M681" s="17"/>
    </row>
    <row r="682" spans="1:13" ht="22.5" customHeight="1" x14ac:dyDescent="0.2">
      <c r="A682" s="396" t="s">
        <v>36</v>
      </c>
      <c r="B682" s="396"/>
      <c r="C682" s="396"/>
      <c r="D682" s="396"/>
      <c r="E682" s="258">
        <f>SUM(F682:K682,'5.10b'!E682:L682)</f>
        <v>13525</v>
      </c>
      <c r="F682" s="260">
        <v>5363</v>
      </c>
      <c r="G682" s="260"/>
      <c r="H682" s="260">
        <v>0</v>
      </c>
      <c r="I682" s="260">
        <v>0</v>
      </c>
      <c r="J682" s="260"/>
      <c r="K682" s="260">
        <v>0</v>
      </c>
      <c r="M682" s="17"/>
    </row>
    <row r="683" spans="1:13" x14ac:dyDescent="0.2">
      <c r="A683" s="396" t="s">
        <v>95</v>
      </c>
      <c r="B683" s="396"/>
      <c r="C683" s="396"/>
      <c r="D683" s="396"/>
      <c r="E683" s="258">
        <f>SUM(F683:K683,'5.10b'!E683:L683)</f>
        <v>507</v>
      </c>
      <c r="F683" s="260">
        <v>507</v>
      </c>
      <c r="G683" s="260"/>
      <c r="H683" s="260">
        <v>0</v>
      </c>
      <c r="I683" s="260">
        <v>0</v>
      </c>
      <c r="J683" s="260"/>
      <c r="K683" s="260">
        <v>0</v>
      </c>
      <c r="M683" s="17"/>
    </row>
    <row r="684" spans="1:13" x14ac:dyDescent="0.2">
      <c r="A684" s="396" t="s">
        <v>94</v>
      </c>
      <c r="B684" s="396"/>
      <c r="C684" s="396"/>
      <c r="D684" s="396"/>
      <c r="E684" s="258">
        <f>SUM(F684:K684,'5.10b'!E684:L684)</f>
        <v>0</v>
      </c>
      <c r="F684" s="260">
        <v>0</v>
      </c>
      <c r="G684" s="260"/>
      <c r="H684" s="260">
        <v>0</v>
      </c>
      <c r="I684" s="260">
        <v>0</v>
      </c>
      <c r="J684" s="260"/>
      <c r="K684" s="260">
        <v>0</v>
      </c>
      <c r="M684" s="17"/>
    </row>
    <row r="685" spans="1:13" ht="22.5" customHeight="1" x14ac:dyDescent="0.2">
      <c r="A685" s="344" t="s">
        <v>595</v>
      </c>
      <c r="B685" s="344"/>
      <c r="C685" s="344"/>
      <c r="D685" s="344"/>
      <c r="E685" s="258">
        <f>SUM(F685:K685,'5.10b'!E685:L685)</f>
        <v>67457</v>
      </c>
      <c r="F685" s="260">
        <f>SUM(F686:F689)</f>
        <v>14680</v>
      </c>
      <c r="G685" s="260"/>
      <c r="H685" s="260">
        <f>SUM(H686:H689)</f>
        <v>2189</v>
      </c>
      <c r="I685" s="260">
        <f>SUM(I686:I689)</f>
        <v>0</v>
      </c>
      <c r="J685" s="260"/>
      <c r="K685" s="260">
        <f>SUM(K686:K689)</f>
        <v>0</v>
      </c>
      <c r="M685" s="17"/>
    </row>
    <row r="686" spans="1:13" ht="22.5" customHeight="1" x14ac:dyDescent="0.2">
      <c r="A686" s="396" t="s">
        <v>36</v>
      </c>
      <c r="B686" s="396"/>
      <c r="C686" s="396"/>
      <c r="D686" s="396"/>
      <c r="E686" s="258">
        <f>SUM(F686:K686,'5.10b'!E686:L686)</f>
        <v>56663</v>
      </c>
      <c r="F686" s="260">
        <v>9064</v>
      </c>
      <c r="G686" s="260"/>
      <c r="H686" s="260">
        <v>2189</v>
      </c>
      <c r="I686" s="260">
        <v>0</v>
      </c>
      <c r="J686" s="260"/>
      <c r="K686" s="260">
        <v>0</v>
      </c>
      <c r="M686" s="17"/>
    </row>
    <row r="687" spans="1:13" x14ac:dyDescent="0.2">
      <c r="A687" s="428" t="s">
        <v>96</v>
      </c>
      <c r="B687" s="428"/>
      <c r="C687" s="428"/>
      <c r="D687" s="428"/>
      <c r="E687" s="258">
        <f>SUM(F687:K687,'5.10b'!E687:L687)</f>
        <v>2494</v>
      </c>
      <c r="F687" s="260">
        <v>0</v>
      </c>
      <c r="G687" s="260"/>
      <c r="H687" s="260">
        <v>0</v>
      </c>
      <c r="I687" s="260">
        <v>0</v>
      </c>
      <c r="J687" s="260"/>
      <c r="K687" s="260">
        <v>0</v>
      </c>
      <c r="M687" s="17"/>
    </row>
    <row r="688" spans="1:13" x14ac:dyDescent="0.2">
      <c r="A688" s="396" t="s">
        <v>95</v>
      </c>
      <c r="B688" s="396"/>
      <c r="C688" s="396"/>
      <c r="D688" s="396"/>
      <c r="E688" s="258">
        <f>SUM(F688:K688,'5.10b'!E688:L688)</f>
        <v>7184</v>
      </c>
      <c r="F688" s="260">
        <v>5616</v>
      </c>
      <c r="G688" s="260"/>
      <c r="H688" s="260">
        <v>0</v>
      </c>
      <c r="I688" s="260">
        <v>0</v>
      </c>
      <c r="J688" s="260"/>
      <c r="K688" s="260">
        <v>0</v>
      </c>
      <c r="M688" s="17"/>
    </row>
    <row r="689" spans="1:13" x14ac:dyDescent="0.2">
      <c r="A689" s="396" t="s">
        <v>94</v>
      </c>
      <c r="B689" s="396"/>
      <c r="C689" s="396"/>
      <c r="D689" s="396"/>
      <c r="E689" s="258">
        <f>SUM(F689:K689,'5.10b'!E689:L689)</f>
        <v>1116</v>
      </c>
      <c r="F689" s="260">
        <v>0</v>
      </c>
      <c r="G689" s="260"/>
      <c r="H689" s="260">
        <v>0</v>
      </c>
      <c r="I689" s="260">
        <v>0</v>
      </c>
      <c r="J689" s="260"/>
      <c r="K689" s="260">
        <v>0</v>
      </c>
      <c r="M689" s="17"/>
    </row>
    <row r="690" spans="1:13" ht="22.5" customHeight="1" x14ac:dyDescent="0.2">
      <c r="A690" s="344" t="s">
        <v>596</v>
      </c>
      <c r="B690" s="344"/>
      <c r="C690" s="344"/>
      <c r="D690" s="344"/>
      <c r="E690" s="258">
        <f>SUM(F690:K690,'5.10b'!E690:L690)</f>
        <v>205659</v>
      </c>
      <c r="F690" s="260">
        <f>SUM(F691:F694)</f>
        <v>113535</v>
      </c>
      <c r="G690" s="260"/>
      <c r="H690" s="260">
        <f>SUM(H691:H694)</f>
        <v>28065</v>
      </c>
      <c r="I690" s="260">
        <f>SUM(I691:I694)</f>
        <v>0</v>
      </c>
      <c r="J690" s="260"/>
      <c r="K690" s="260">
        <f>SUM(K691:K694)</f>
        <v>0</v>
      </c>
      <c r="M690" s="17"/>
    </row>
    <row r="691" spans="1:13" ht="22.5" customHeight="1" x14ac:dyDescent="0.2">
      <c r="A691" s="396" t="s">
        <v>36</v>
      </c>
      <c r="B691" s="396"/>
      <c r="C691" s="396"/>
      <c r="D691" s="396"/>
      <c r="E691" s="258">
        <f>SUM(F691:K691,'5.10b'!E691:L691)</f>
        <v>140935</v>
      </c>
      <c r="F691" s="260">
        <v>67147</v>
      </c>
      <c r="G691" s="260"/>
      <c r="H691" s="260">
        <v>20453</v>
      </c>
      <c r="I691" s="260">
        <v>0</v>
      </c>
      <c r="J691" s="260"/>
      <c r="K691" s="260">
        <v>0</v>
      </c>
    </row>
    <row r="692" spans="1:13" x14ac:dyDescent="0.2">
      <c r="A692" s="428" t="s">
        <v>96</v>
      </c>
      <c r="B692" s="428"/>
      <c r="C692" s="428"/>
      <c r="D692" s="428"/>
      <c r="E692" s="258">
        <f>SUM(F692:K692,'5.10b'!E692:L692)</f>
        <v>17552</v>
      </c>
      <c r="F692" s="260">
        <v>9646</v>
      </c>
      <c r="G692" s="260"/>
      <c r="H692" s="260">
        <v>0</v>
      </c>
      <c r="I692" s="260">
        <v>0</v>
      </c>
      <c r="J692" s="260"/>
      <c r="K692" s="260">
        <v>0</v>
      </c>
      <c r="M692" s="17"/>
    </row>
    <row r="693" spans="1:13" x14ac:dyDescent="0.2">
      <c r="A693" s="396" t="s">
        <v>95</v>
      </c>
      <c r="B693" s="396"/>
      <c r="C693" s="396"/>
      <c r="D693" s="396"/>
      <c r="E693" s="258">
        <f>SUM(F693:K693,'5.10b'!E693:L693)</f>
        <v>33984</v>
      </c>
      <c r="F693" s="260">
        <v>31166</v>
      </c>
      <c r="G693" s="260"/>
      <c r="H693" s="260">
        <v>0</v>
      </c>
      <c r="I693" s="260">
        <v>0</v>
      </c>
      <c r="J693" s="260"/>
      <c r="K693" s="260">
        <v>0</v>
      </c>
      <c r="M693" s="17"/>
    </row>
    <row r="694" spans="1:13" x14ac:dyDescent="0.2">
      <c r="A694" s="396" t="s">
        <v>94</v>
      </c>
      <c r="B694" s="396"/>
      <c r="C694" s="396"/>
      <c r="D694" s="396"/>
      <c r="E694" s="258">
        <f>SUM(F694:K694,'5.10b'!E694:L694)</f>
        <v>13188</v>
      </c>
      <c r="F694" s="260">
        <v>5576</v>
      </c>
      <c r="G694" s="260"/>
      <c r="H694" s="260">
        <v>7612</v>
      </c>
      <c r="I694" s="260">
        <v>0</v>
      </c>
      <c r="J694" s="260"/>
      <c r="K694" s="260">
        <v>0</v>
      </c>
      <c r="M694" s="17"/>
    </row>
    <row r="695" spans="1:13" ht="22.5" customHeight="1" x14ac:dyDescent="0.2">
      <c r="A695" s="344" t="s">
        <v>597</v>
      </c>
      <c r="B695" s="344"/>
      <c r="C695" s="344"/>
      <c r="D695" s="344"/>
      <c r="E695" s="258">
        <f>SUM(F695:K695,'5.10b'!E695:L695)</f>
        <v>43183</v>
      </c>
      <c r="F695" s="260">
        <f>SUM(F696:F697)</f>
        <v>0</v>
      </c>
      <c r="G695" s="260"/>
      <c r="H695" s="260">
        <f>SUM(H696:H697)</f>
        <v>1440</v>
      </c>
      <c r="I695" s="260">
        <f>SUM(I696:I697)</f>
        <v>0</v>
      </c>
      <c r="J695" s="260"/>
      <c r="K695" s="260">
        <f>SUM(K696:K697)</f>
        <v>0</v>
      </c>
      <c r="M695" s="17"/>
    </row>
    <row r="696" spans="1:13" ht="22.5" customHeight="1" x14ac:dyDescent="0.2">
      <c r="A696" s="396" t="s">
        <v>36</v>
      </c>
      <c r="B696" s="396"/>
      <c r="C696" s="396"/>
      <c r="D696" s="396"/>
      <c r="E696" s="258">
        <f>SUM(F696:K696,'5.10b'!E696:L696)</f>
        <v>42692</v>
      </c>
      <c r="F696" s="260">
        <v>0</v>
      </c>
      <c r="G696" s="260"/>
      <c r="H696" s="260">
        <v>1440</v>
      </c>
      <c r="I696" s="260">
        <v>0</v>
      </c>
      <c r="J696" s="260"/>
      <c r="K696" s="260">
        <v>0</v>
      </c>
      <c r="M696" s="17"/>
    </row>
    <row r="697" spans="1:13" x14ac:dyDescent="0.2">
      <c r="A697" s="396" t="s">
        <v>94</v>
      </c>
      <c r="B697" s="396"/>
      <c r="C697" s="396"/>
      <c r="D697" s="396"/>
      <c r="E697" s="258">
        <f>SUM(F697:K697,'5.10b'!E697:L697)</f>
        <v>491</v>
      </c>
      <c r="F697" s="260">
        <v>0</v>
      </c>
      <c r="G697" s="260"/>
      <c r="H697" s="260">
        <v>0</v>
      </c>
      <c r="I697" s="260">
        <v>0</v>
      </c>
      <c r="J697" s="260"/>
      <c r="K697" s="260">
        <v>0</v>
      </c>
      <c r="M697" s="17"/>
    </row>
    <row r="698" spans="1:13" ht="22.5" customHeight="1" x14ac:dyDescent="0.2">
      <c r="A698" s="344" t="s">
        <v>598</v>
      </c>
      <c r="B698" s="344"/>
      <c r="C698" s="344"/>
      <c r="D698" s="344"/>
      <c r="E698" s="258">
        <f>SUM(F698:K698,'5.10b'!E698:L698)</f>
        <v>20983</v>
      </c>
      <c r="F698" s="260">
        <f>F699</f>
        <v>0</v>
      </c>
      <c r="G698" s="260"/>
      <c r="H698" s="260">
        <f>H699</f>
        <v>0</v>
      </c>
      <c r="I698" s="260">
        <f>I699</f>
        <v>0</v>
      </c>
      <c r="J698" s="260"/>
      <c r="K698" s="260">
        <f>K699</f>
        <v>0</v>
      </c>
    </row>
    <row r="699" spans="1:13" ht="22.5" customHeight="1" x14ac:dyDescent="0.2">
      <c r="A699" s="396" t="s">
        <v>36</v>
      </c>
      <c r="B699" s="396"/>
      <c r="C699" s="396"/>
      <c r="D699" s="396"/>
      <c r="E699" s="258">
        <f>SUM(F699:K699,'5.10b'!E699:L699)</f>
        <v>20983</v>
      </c>
      <c r="F699" s="260">
        <v>0</v>
      </c>
      <c r="G699" s="260"/>
      <c r="H699" s="260">
        <v>0</v>
      </c>
      <c r="I699" s="260">
        <v>0</v>
      </c>
      <c r="J699" s="260"/>
      <c r="K699" s="260">
        <v>0</v>
      </c>
    </row>
    <row r="700" spans="1:13" ht="22.5" customHeight="1" x14ac:dyDescent="0.2">
      <c r="A700" s="344" t="s">
        <v>599</v>
      </c>
      <c r="B700" s="344"/>
      <c r="C700" s="344"/>
      <c r="D700" s="344"/>
      <c r="E700" s="258">
        <f>SUM(F700:K700,'5.10b'!E700:L700)</f>
        <v>8710</v>
      </c>
      <c r="F700" s="260">
        <f>SUM(F701:F703)</f>
        <v>5694</v>
      </c>
      <c r="G700" s="260"/>
      <c r="H700" s="260">
        <f>SUM(H701:H703)</f>
        <v>0</v>
      </c>
      <c r="I700" s="260">
        <f>SUM(I701:I703)</f>
        <v>0</v>
      </c>
      <c r="J700" s="260"/>
      <c r="K700" s="260">
        <f>SUM(K701:K703)</f>
        <v>0</v>
      </c>
      <c r="M700" s="17"/>
    </row>
    <row r="701" spans="1:13" ht="22.5" customHeight="1" x14ac:dyDescent="0.2">
      <c r="A701" s="396" t="s">
        <v>36</v>
      </c>
      <c r="B701" s="396"/>
      <c r="C701" s="396"/>
      <c r="D701" s="396"/>
      <c r="E701" s="258">
        <f>SUM(F701:K701,'5.10b'!E701:L701)</f>
        <v>7550</v>
      </c>
      <c r="F701" s="260">
        <v>4675</v>
      </c>
      <c r="G701" s="260"/>
      <c r="H701" s="260">
        <v>0</v>
      </c>
      <c r="I701" s="260">
        <v>0</v>
      </c>
      <c r="J701" s="260"/>
      <c r="K701" s="260">
        <v>0</v>
      </c>
      <c r="M701" s="17"/>
    </row>
    <row r="702" spans="1:13" x14ac:dyDescent="0.2">
      <c r="A702" s="396" t="s">
        <v>95</v>
      </c>
      <c r="B702" s="396"/>
      <c r="C702" s="396"/>
      <c r="D702" s="396"/>
      <c r="E702" s="258">
        <f>SUM(F702:K702,'5.10b'!E702:L702)</f>
        <v>1019</v>
      </c>
      <c r="F702" s="260">
        <v>1019</v>
      </c>
      <c r="G702" s="260"/>
      <c r="H702" s="260">
        <v>0</v>
      </c>
      <c r="I702" s="260">
        <v>0</v>
      </c>
      <c r="J702" s="260"/>
      <c r="K702" s="260">
        <v>0</v>
      </c>
      <c r="M702" s="17"/>
    </row>
    <row r="703" spans="1:13" x14ac:dyDescent="0.2">
      <c r="A703" s="396" t="s">
        <v>94</v>
      </c>
      <c r="B703" s="396"/>
      <c r="C703" s="396"/>
      <c r="D703" s="396"/>
      <c r="E703" s="258">
        <f>SUM(F703:K703,'5.10b'!E703:L703)</f>
        <v>141</v>
      </c>
      <c r="F703" s="260">
        <v>0</v>
      </c>
      <c r="G703" s="260"/>
      <c r="H703" s="260">
        <v>0</v>
      </c>
      <c r="I703" s="260">
        <v>0</v>
      </c>
      <c r="J703" s="260"/>
      <c r="K703" s="260">
        <v>0</v>
      </c>
      <c r="M703" s="17"/>
    </row>
    <row r="704" spans="1:13" ht="22.5" customHeight="1" x14ac:dyDescent="0.2">
      <c r="A704" s="344" t="s">
        <v>600</v>
      </c>
      <c r="B704" s="344"/>
      <c r="C704" s="344"/>
      <c r="D704" s="344"/>
      <c r="E704" s="258">
        <f>SUM(F704:K704,'5.10b'!E704:L704)</f>
        <v>4737</v>
      </c>
      <c r="F704" s="260">
        <f>SUM(F705:F706)</f>
        <v>0</v>
      </c>
      <c r="G704" s="260"/>
      <c r="H704" s="260">
        <f>SUM(H705:H706)</f>
        <v>0</v>
      </c>
      <c r="I704" s="260">
        <f>SUM(I705:I706)</f>
        <v>0</v>
      </c>
      <c r="J704" s="260"/>
      <c r="K704" s="260">
        <f>SUM(K705:K706)</f>
        <v>0</v>
      </c>
      <c r="M704" s="17"/>
    </row>
    <row r="705" spans="1:13" ht="22.5" customHeight="1" x14ac:dyDescent="0.2">
      <c r="A705" s="396" t="s">
        <v>36</v>
      </c>
      <c r="B705" s="396"/>
      <c r="C705" s="396"/>
      <c r="D705" s="396"/>
      <c r="E705" s="258">
        <f>SUM(F705:K705,'5.10b'!E705:L705)</f>
        <v>4485</v>
      </c>
      <c r="F705" s="260">
        <v>0</v>
      </c>
      <c r="G705" s="260"/>
      <c r="H705" s="260">
        <v>0</v>
      </c>
      <c r="I705" s="260">
        <v>0</v>
      </c>
      <c r="J705" s="260"/>
      <c r="K705" s="260">
        <v>0</v>
      </c>
      <c r="M705" s="17"/>
    </row>
    <row r="706" spans="1:13" x14ac:dyDescent="0.2">
      <c r="A706" s="396" t="s">
        <v>94</v>
      </c>
      <c r="B706" s="396"/>
      <c r="C706" s="396"/>
      <c r="D706" s="396"/>
      <c r="E706" s="258">
        <f>SUM(F706:K706,'5.10b'!E706:L706)</f>
        <v>252</v>
      </c>
      <c r="F706" s="260">
        <v>0</v>
      </c>
      <c r="G706" s="260"/>
      <c r="H706" s="260">
        <v>0</v>
      </c>
      <c r="I706" s="260">
        <v>0</v>
      </c>
      <c r="J706" s="260"/>
      <c r="K706" s="260">
        <v>0</v>
      </c>
      <c r="M706" s="17"/>
    </row>
    <row r="707" spans="1:13" ht="22.5" customHeight="1" x14ac:dyDescent="0.2">
      <c r="A707" s="344" t="s">
        <v>601</v>
      </c>
      <c r="B707" s="344"/>
      <c r="C707" s="344"/>
      <c r="D707" s="344"/>
      <c r="E707" s="258">
        <f>SUM(F707:K707,'5.10b'!E707:L707)</f>
        <v>34630</v>
      </c>
      <c r="F707" s="260">
        <f>SUM(F708:F711)</f>
        <v>12995</v>
      </c>
      <c r="G707" s="260"/>
      <c r="H707" s="260">
        <f>SUM(H708:H711)</f>
        <v>1431</v>
      </c>
      <c r="I707" s="260">
        <f>SUM(I708:I711)</f>
        <v>0</v>
      </c>
      <c r="J707" s="260"/>
      <c r="K707" s="260">
        <f>SUM(K708:K711)</f>
        <v>0</v>
      </c>
      <c r="M707" s="17"/>
    </row>
    <row r="708" spans="1:13" ht="22.5" customHeight="1" x14ac:dyDescent="0.2">
      <c r="A708" s="396" t="s">
        <v>36</v>
      </c>
      <c r="B708" s="396"/>
      <c r="C708" s="396"/>
      <c r="D708" s="396"/>
      <c r="E708" s="258">
        <f>SUM(F708:K708,'5.10b'!E708:L708)</f>
        <v>31269</v>
      </c>
      <c r="F708" s="260">
        <v>12571</v>
      </c>
      <c r="G708" s="260"/>
      <c r="H708" s="260">
        <v>1431</v>
      </c>
      <c r="I708" s="260">
        <v>0</v>
      </c>
      <c r="J708" s="260"/>
      <c r="K708" s="260">
        <v>0</v>
      </c>
      <c r="M708" s="17"/>
    </row>
    <row r="709" spans="1:13" x14ac:dyDescent="0.2">
      <c r="A709" s="428" t="s">
        <v>96</v>
      </c>
      <c r="B709" s="428"/>
      <c r="C709" s="428"/>
      <c r="D709" s="428"/>
      <c r="E709" s="258">
        <f>SUM(F709:K709,'5.10b'!E709:L709)</f>
        <v>1588</v>
      </c>
      <c r="F709" s="260">
        <v>0</v>
      </c>
      <c r="G709" s="260"/>
      <c r="H709" s="260">
        <v>0</v>
      </c>
      <c r="I709" s="260">
        <v>0</v>
      </c>
      <c r="J709" s="260"/>
      <c r="K709" s="260">
        <v>0</v>
      </c>
      <c r="M709" s="17"/>
    </row>
    <row r="710" spans="1:13" x14ac:dyDescent="0.2">
      <c r="A710" s="396" t="s">
        <v>95</v>
      </c>
      <c r="B710" s="396"/>
      <c r="C710" s="396"/>
      <c r="D710" s="396"/>
      <c r="E710" s="258">
        <f>SUM(F710:K710,'5.10b'!E710:L710)</f>
        <v>847</v>
      </c>
      <c r="F710" s="260">
        <v>424</v>
      </c>
      <c r="G710" s="260"/>
      <c r="H710" s="260">
        <v>0</v>
      </c>
      <c r="I710" s="260">
        <v>0</v>
      </c>
      <c r="J710" s="260"/>
      <c r="K710" s="260">
        <v>0</v>
      </c>
      <c r="M710" s="17"/>
    </row>
    <row r="711" spans="1:13" x14ac:dyDescent="0.2">
      <c r="A711" s="396" t="s">
        <v>94</v>
      </c>
      <c r="B711" s="396"/>
      <c r="C711" s="396"/>
      <c r="D711" s="396"/>
      <c r="E711" s="258">
        <f>SUM(F711:K711,'5.10b'!E711:L711)</f>
        <v>926</v>
      </c>
      <c r="F711" s="260">
        <v>0</v>
      </c>
      <c r="G711" s="260"/>
      <c r="H711" s="260">
        <v>0</v>
      </c>
      <c r="I711" s="260">
        <v>0</v>
      </c>
      <c r="J711" s="260"/>
      <c r="K711" s="260">
        <v>0</v>
      </c>
      <c r="M711" s="17"/>
    </row>
    <row r="712" spans="1:13" ht="22.5" customHeight="1" x14ac:dyDescent="0.2">
      <c r="A712" s="344" t="s">
        <v>653</v>
      </c>
      <c r="B712" s="344"/>
      <c r="C712" s="344"/>
      <c r="D712" s="344"/>
      <c r="E712" s="258">
        <f>SUM(F712:K712,'5.10b'!E712:L712)</f>
        <v>508</v>
      </c>
      <c r="F712" s="260">
        <f>SUM(F713:F713)</f>
        <v>0</v>
      </c>
      <c r="G712" s="260"/>
      <c r="H712" s="260">
        <f>SUM(H713:H713)</f>
        <v>0</v>
      </c>
      <c r="I712" s="260">
        <f>SUM(I713:I713)</f>
        <v>0</v>
      </c>
      <c r="J712" s="260"/>
      <c r="K712" s="260">
        <f>SUM(K713:K713)</f>
        <v>0</v>
      </c>
      <c r="M712" s="17"/>
    </row>
    <row r="713" spans="1:13" ht="22.5" customHeight="1" x14ac:dyDescent="0.2">
      <c r="A713" s="396" t="s">
        <v>36</v>
      </c>
      <c r="B713" s="396"/>
      <c r="C713" s="396"/>
      <c r="D713" s="396"/>
      <c r="E713" s="258">
        <f>SUM(F713:K713,'5.10b'!E713:L713)</f>
        <v>508</v>
      </c>
      <c r="F713" s="263">
        <v>0</v>
      </c>
      <c r="G713" s="263"/>
      <c r="H713" s="260">
        <v>0</v>
      </c>
      <c r="I713" s="260">
        <v>0</v>
      </c>
      <c r="J713" s="260"/>
      <c r="K713" s="260">
        <v>0</v>
      </c>
      <c r="M713" s="17"/>
    </row>
    <row r="714" spans="1:13" x14ac:dyDescent="0.2">
      <c r="A714" s="396" t="s">
        <v>94</v>
      </c>
      <c r="B714" s="396"/>
      <c r="C714" s="396"/>
      <c r="D714" s="396"/>
      <c r="E714" s="258">
        <f>SUM(F714:K714,'5.10b'!E714:L714)</f>
        <v>0</v>
      </c>
      <c r="F714" s="263">
        <v>0</v>
      </c>
      <c r="G714" s="263"/>
      <c r="H714" s="260">
        <v>0</v>
      </c>
      <c r="I714" s="260">
        <v>0</v>
      </c>
      <c r="J714" s="260"/>
      <c r="K714" s="260">
        <v>0</v>
      </c>
      <c r="M714" s="17"/>
    </row>
    <row r="715" spans="1:13" ht="22.5" customHeight="1" x14ac:dyDescent="0.2">
      <c r="A715" s="344" t="s">
        <v>603</v>
      </c>
      <c r="B715" s="344"/>
      <c r="C715" s="344"/>
      <c r="D715" s="344"/>
      <c r="E715" s="258">
        <f>SUM(F715:K715,'5.10b'!E715:L715)</f>
        <v>46984</v>
      </c>
      <c r="F715" s="260">
        <f>SUM(F716:F719)</f>
        <v>3032</v>
      </c>
      <c r="G715" s="260"/>
      <c r="H715" s="260">
        <f>SUM(H716:H719)</f>
        <v>3469</v>
      </c>
      <c r="I715" s="260">
        <f>SUM(I716:I719)</f>
        <v>0</v>
      </c>
      <c r="J715" s="260"/>
      <c r="K715" s="260">
        <f>SUM(K716:K719)</f>
        <v>0</v>
      </c>
      <c r="M715" s="17"/>
    </row>
    <row r="716" spans="1:13" ht="22.5" customHeight="1" x14ac:dyDescent="0.2">
      <c r="A716" s="396" t="s">
        <v>36</v>
      </c>
      <c r="B716" s="396"/>
      <c r="C716" s="396"/>
      <c r="D716" s="396"/>
      <c r="E716" s="258">
        <f>SUM(F716:K716,'5.10b'!E716:L716)</f>
        <v>37054</v>
      </c>
      <c r="F716" s="260">
        <v>3006</v>
      </c>
      <c r="G716" s="260"/>
      <c r="H716" s="260">
        <v>3469</v>
      </c>
      <c r="I716" s="260">
        <v>0</v>
      </c>
      <c r="J716" s="260"/>
      <c r="K716" s="260">
        <v>0</v>
      </c>
      <c r="M716" s="17"/>
    </row>
    <row r="717" spans="1:13" x14ac:dyDescent="0.2">
      <c r="A717" s="428" t="s">
        <v>96</v>
      </c>
      <c r="B717" s="428"/>
      <c r="C717" s="428"/>
      <c r="D717" s="428"/>
      <c r="E717" s="258">
        <f>SUM(F717:K717,'5.10b'!E717:L717)</f>
        <v>7219</v>
      </c>
      <c r="F717" s="260">
        <v>0</v>
      </c>
      <c r="G717" s="260"/>
      <c r="H717" s="260">
        <v>0</v>
      </c>
      <c r="I717" s="260">
        <v>0</v>
      </c>
      <c r="J717" s="260"/>
      <c r="K717" s="260">
        <v>0</v>
      </c>
      <c r="M717" s="17"/>
    </row>
    <row r="718" spans="1:13" x14ac:dyDescent="0.2">
      <c r="A718" s="396" t="s">
        <v>95</v>
      </c>
      <c r="B718" s="396"/>
      <c r="C718" s="396"/>
      <c r="D718" s="396"/>
      <c r="E718" s="258">
        <f>SUM(F718:K718,'5.10b'!E718:L718)</f>
        <v>1303</v>
      </c>
      <c r="F718" s="260">
        <v>26</v>
      </c>
      <c r="G718" s="260"/>
      <c r="H718" s="260">
        <v>0</v>
      </c>
      <c r="I718" s="260">
        <v>0</v>
      </c>
      <c r="J718" s="260"/>
      <c r="K718" s="260">
        <v>0</v>
      </c>
      <c r="M718" s="17"/>
    </row>
    <row r="719" spans="1:13" x14ac:dyDescent="0.2">
      <c r="A719" s="396" t="s">
        <v>94</v>
      </c>
      <c r="B719" s="396"/>
      <c r="C719" s="396"/>
      <c r="D719" s="396"/>
      <c r="E719" s="258">
        <f>SUM(F719:K719,'5.10b'!E719:L719)</f>
        <v>1408</v>
      </c>
      <c r="F719" s="260">
        <v>0</v>
      </c>
      <c r="G719" s="260"/>
      <c r="H719" s="260">
        <v>0</v>
      </c>
      <c r="I719" s="260">
        <v>0</v>
      </c>
      <c r="J719" s="260"/>
      <c r="K719" s="260">
        <v>0</v>
      </c>
      <c r="M719" s="17"/>
    </row>
    <row r="720" spans="1:13" ht="22.5" customHeight="1" x14ac:dyDescent="0.2">
      <c r="A720" s="344" t="s">
        <v>604</v>
      </c>
      <c r="B720" s="344"/>
      <c r="C720" s="344"/>
      <c r="D720" s="344"/>
      <c r="E720" s="258">
        <f>SUM(F720:K720,'5.10b'!E720:L720)</f>
        <v>2421</v>
      </c>
      <c r="F720" s="260">
        <f>SUM(F721:F722)</f>
        <v>0</v>
      </c>
      <c r="G720" s="260"/>
      <c r="H720" s="260">
        <f>SUM(H721:H722)</f>
        <v>0</v>
      </c>
      <c r="I720" s="260">
        <f>SUM(I721:I722)</f>
        <v>0</v>
      </c>
      <c r="J720" s="260"/>
      <c r="K720" s="260">
        <f>SUM(K721:K722)</f>
        <v>0</v>
      </c>
      <c r="M720" s="17"/>
    </row>
    <row r="721" spans="1:13" ht="22.5" customHeight="1" x14ac:dyDescent="0.2">
      <c r="A721" s="396" t="s">
        <v>36</v>
      </c>
      <c r="B721" s="396"/>
      <c r="C721" s="396"/>
      <c r="D721" s="396"/>
      <c r="E721" s="258">
        <f>SUM(F721:K721,'5.10b'!E721:L721)</f>
        <v>2021</v>
      </c>
      <c r="F721" s="260">
        <v>0</v>
      </c>
      <c r="G721" s="260"/>
      <c r="H721" s="260">
        <v>0</v>
      </c>
      <c r="I721" s="260">
        <v>0</v>
      </c>
      <c r="J721" s="260"/>
      <c r="K721" s="260">
        <v>0</v>
      </c>
      <c r="M721" s="17"/>
    </row>
    <row r="722" spans="1:13" x14ac:dyDescent="0.2">
      <c r="A722" s="396" t="s">
        <v>94</v>
      </c>
      <c r="B722" s="396"/>
      <c r="C722" s="396"/>
      <c r="D722" s="396"/>
      <c r="E722" s="258">
        <f>SUM(F722:K722,'5.10b'!E722:L722)</f>
        <v>400</v>
      </c>
      <c r="F722" s="260">
        <v>0</v>
      </c>
      <c r="G722" s="260"/>
      <c r="H722" s="260">
        <v>0</v>
      </c>
      <c r="I722" s="260">
        <v>0</v>
      </c>
      <c r="J722" s="260"/>
      <c r="K722" s="260">
        <v>0</v>
      </c>
      <c r="M722" s="17"/>
    </row>
    <row r="723" spans="1:13" ht="22.5" customHeight="1" x14ac:dyDescent="0.2">
      <c r="A723" s="344" t="s">
        <v>605</v>
      </c>
      <c r="B723" s="344"/>
      <c r="C723" s="344"/>
      <c r="D723" s="344"/>
      <c r="E723" s="258">
        <f>SUM(F723:K723,'5.10b'!E723:L723)</f>
        <v>2151</v>
      </c>
      <c r="F723" s="263">
        <f>SUM(F724:F726)</f>
        <v>0</v>
      </c>
      <c r="G723" s="263"/>
      <c r="H723" s="260">
        <f>SUM(H724:H726)</f>
        <v>0</v>
      </c>
      <c r="I723" s="260">
        <f>SUM(I724:I726)</f>
        <v>0</v>
      </c>
      <c r="J723" s="260"/>
      <c r="K723" s="260">
        <f>SUM(K724:K726)</f>
        <v>0</v>
      </c>
      <c r="M723" s="17"/>
    </row>
    <row r="724" spans="1:13" ht="22.5" customHeight="1" x14ac:dyDescent="0.2">
      <c r="A724" s="396" t="s">
        <v>36</v>
      </c>
      <c r="B724" s="396"/>
      <c r="C724" s="396"/>
      <c r="D724" s="396"/>
      <c r="E724" s="258">
        <f>SUM(F724:K724,'5.10b'!E724:L724)</f>
        <v>2096</v>
      </c>
      <c r="F724" s="263">
        <v>0</v>
      </c>
      <c r="G724" s="263"/>
      <c r="H724" s="260">
        <v>0</v>
      </c>
      <c r="I724" s="260">
        <v>0</v>
      </c>
      <c r="J724" s="260"/>
      <c r="K724" s="260">
        <v>0</v>
      </c>
      <c r="M724" s="17"/>
    </row>
    <row r="725" spans="1:13" x14ac:dyDescent="0.2">
      <c r="A725" s="428" t="s">
        <v>96</v>
      </c>
      <c r="B725" s="428"/>
      <c r="C725" s="428"/>
      <c r="D725" s="428"/>
      <c r="E725" s="258">
        <f>SUM(F725:K725,'5.10b'!E725:L725)</f>
        <v>0</v>
      </c>
      <c r="F725" s="263">
        <v>0</v>
      </c>
      <c r="G725" s="263"/>
      <c r="H725" s="260">
        <v>0</v>
      </c>
      <c r="I725" s="260">
        <v>0</v>
      </c>
      <c r="J725" s="260"/>
      <c r="K725" s="260">
        <v>0</v>
      </c>
    </row>
    <row r="726" spans="1:13" x14ac:dyDescent="0.2">
      <c r="A726" s="396" t="s">
        <v>94</v>
      </c>
      <c r="B726" s="396"/>
      <c r="C726" s="396"/>
      <c r="D726" s="396"/>
      <c r="E726" s="258">
        <f>SUM(F726:K726,'5.10b'!E726:L726)</f>
        <v>55</v>
      </c>
      <c r="F726" s="263">
        <v>0</v>
      </c>
      <c r="G726" s="263"/>
      <c r="H726" s="260">
        <v>0</v>
      </c>
      <c r="I726" s="260">
        <v>0</v>
      </c>
      <c r="J726" s="260"/>
      <c r="K726" s="260">
        <v>0</v>
      </c>
      <c r="M726" s="17"/>
    </row>
    <row r="727" spans="1:13" ht="22.5" customHeight="1" x14ac:dyDescent="0.2">
      <c r="A727" s="344" t="s">
        <v>606</v>
      </c>
      <c r="B727" s="344"/>
      <c r="C727" s="344"/>
      <c r="D727" s="344"/>
      <c r="E727" s="258">
        <f>SUM(F727:K727,'5.10b'!E727:L727)</f>
        <v>78254</v>
      </c>
      <c r="F727" s="260">
        <f>SUM(F728:F731)</f>
        <v>12995</v>
      </c>
      <c r="G727" s="260"/>
      <c r="H727" s="260">
        <f>SUM(H728:H731)</f>
        <v>2893</v>
      </c>
      <c r="I727" s="260">
        <f>SUM(I728:I731)</f>
        <v>0</v>
      </c>
      <c r="J727" s="260"/>
      <c r="K727" s="260">
        <f>SUM(K728:K731)</f>
        <v>0</v>
      </c>
      <c r="M727" s="17"/>
    </row>
    <row r="728" spans="1:13" ht="22.5" customHeight="1" x14ac:dyDescent="0.2">
      <c r="A728" s="396" t="s">
        <v>36</v>
      </c>
      <c r="B728" s="396"/>
      <c r="C728" s="396"/>
      <c r="D728" s="396"/>
      <c r="E728" s="258">
        <f>SUM(F728:K728,'5.10b'!E728:L728)</f>
        <v>69607</v>
      </c>
      <c r="F728" s="260">
        <v>12571</v>
      </c>
      <c r="G728" s="260"/>
      <c r="H728" s="260">
        <v>2893</v>
      </c>
      <c r="I728" s="260">
        <v>0</v>
      </c>
      <c r="J728" s="260"/>
      <c r="K728" s="260">
        <v>0</v>
      </c>
      <c r="M728" s="17"/>
    </row>
    <row r="729" spans="1:13" x14ac:dyDescent="0.2">
      <c r="A729" s="428" t="s">
        <v>96</v>
      </c>
      <c r="B729" s="428"/>
      <c r="C729" s="428"/>
      <c r="D729" s="428"/>
      <c r="E729" s="258">
        <f>SUM(F729:K729,'5.10b'!E729:L729)</f>
        <v>2987</v>
      </c>
      <c r="F729" s="260">
        <v>0</v>
      </c>
      <c r="G729" s="260"/>
      <c r="H729" s="260">
        <v>0</v>
      </c>
      <c r="I729" s="260">
        <v>0</v>
      </c>
      <c r="J729" s="260"/>
      <c r="K729" s="260">
        <v>0</v>
      </c>
      <c r="M729" s="17"/>
    </row>
    <row r="730" spans="1:13" x14ac:dyDescent="0.2">
      <c r="A730" s="396" t="s">
        <v>95</v>
      </c>
      <c r="B730" s="396"/>
      <c r="C730" s="396"/>
      <c r="D730" s="396"/>
      <c r="E730" s="258">
        <f>SUM(F730:K730,'5.10b'!E730:L730)</f>
        <v>1712</v>
      </c>
      <c r="F730" s="260">
        <v>424</v>
      </c>
      <c r="G730" s="260"/>
      <c r="H730" s="260">
        <v>0</v>
      </c>
      <c r="I730" s="260">
        <v>0</v>
      </c>
      <c r="J730" s="260"/>
      <c r="K730" s="260">
        <v>0</v>
      </c>
      <c r="M730" s="17"/>
    </row>
    <row r="731" spans="1:13" x14ac:dyDescent="0.2">
      <c r="A731" s="396" t="s">
        <v>94</v>
      </c>
      <c r="B731" s="396"/>
      <c r="C731" s="396"/>
      <c r="D731" s="396"/>
      <c r="E731" s="258">
        <f>SUM(F731:K731,'5.10b'!E731:L731)</f>
        <v>3948</v>
      </c>
      <c r="F731" s="260">
        <v>0</v>
      </c>
      <c r="G731" s="260"/>
      <c r="H731" s="260">
        <v>0</v>
      </c>
      <c r="I731" s="260">
        <v>0</v>
      </c>
      <c r="J731" s="260"/>
      <c r="K731" s="260">
        <v>0</v>
      </c>
      <c r="M731" s="17"/>
    </row>
    <row r="732" spans="1:13" ht="22.5" customHeight="1" x14ac:dyDescent="0.2">
      <c r="A732" s="344" t="s">
        <v>607</v>
      </c>
      <c r="B732" s="344"/>
      <c r="C732" s="344"/>
      <c r="D732" s="344"/>
      <c r="E732" s="258">
        <f>SUM(F732:K732,'5.10b'!E732:L732)</f>
        <v>22012</v>
      </c>
      <c r="F732" s="260">
        <f>SUM(F733:F736)</f>
        <v>0</v>
      </c>
      <c r="G732" s="260"/>
      <c r="H732" s="260">
        <f>SUM(H733:H736)</f>
        <v>0</v>
      </c>
      <c r="I732" s="260">
        <f>SUM(I733:I736)</f>
        <v>0</v>
      </c>
      <c r="J732" s="260"/>
      <c r="K732" s="260">
        <f>SUM(K733:K736)</f>
        <v>0</v>
      </c>
      <c r="M732" s="17"/>
    </row>
    <row r="733" spans="1:13" ht="22.5" customHeight="1" x14ac:dyDescent="0.2">
      <c r="A733" s="396" t="s">
        <v>36</v>
      </c>
      <c r="B733" s="396"/>
      <c r="C733" s="396"/>
      <c r="D733" s="396"/>
      <c r="E733" s="258">
        <f>SUM(F733:K733,'5.10b'!E733:L733)</f>
        <v>17856</v>
      </c>
      <c r="F733" s="260">
        <v>0</v>
      </c>
      <c r="G733" s="260"/>
      <c r="H733" s="260">
        <v>0</v>
      </c>
      <c r="I733" s="260">
        <v>0</v>
      </c>
      <c r="J733" s="260"/>
      <c r="K733" s="260">
        <v>0</v>
      </c>
      <c r="M733" s="17"/>
    </row>
    <row r="734" spans="1:13" x14ac:dyDescent="0.2">
      <c r="A734" s="428" t="s">
        <v>96</v>
      </c>
      <c r="B734" s="428"/>
      <c r="C734" s="428"/>
      <c r="D734" s="428"/>
      <c r="E734" s="258">
        <f>SUM(F734:K734,'5.10b'!E734:L734)</f>
        <v>1107</v>
      </c>
      <c r="F734" s="260">
        <v>0</v>
      </c>
      <c r="G734" s="260"/>
      <c r="H734" s="260">
        <v>0</v>
      </c>
      <c r="I734" s="260">
        <v>0</v>
      </c>
      <c r="J734" s="260"/>
      <c r="K734" s="260">
        <v>0</v>
      </c>
      <c r="M734" s="17"/>
    </row>
    <row r="735" spans="1:13" x14ac:dyDescent="0.2">
      <c r="A735" s="396" t="s">
        <v>95</v>
      </c>
      <c r="B735" s="396"/>
      <c r="C735" s="396"/>
      <c r="D735" s="396"/>
      <c r="E735" s="258">
        <f>SUM(F735:K735,'5.10b'!E735:L735)</f>
        <v>1337</v>
      </c>
      <c r="F735" s="260">
        <v>0</v>
      </c>
      <c r="G735" s="260"/>
      <c r="H735" s="260">
        <v>0</v>
      </c>
      <c r="I735" s="260">
        <v>0</v>
      </c>
      <c r="J735" s="260"/>
      <c r="K735" s="260">
        <v>0</v>
      </c>
      <c r="M735" s="17"/>
    </row>
    <row r="736" spans="1:13" x14ac:dyDescent="0.2">
      <c r="A736" s="396" t="s">
        <v>94</v>
      </c>
      <c r="B736" s="396"/>
      <c r="C736" s="396"/>
      <c r="D736" s="396"/>
      <c r="E736" s="258">
        <f>SUM(F736:K736,'5.10b'!E736:L736)</f>
        <v>1712</v>
      </c>
      <c r="F736" s="260">
        <v>0</v>
      </c>
      <c r="G736" s="260"/>
      <c r="H736" s="260">
        <v>0</v>
      </c>
      <c r="I736" s="260">
        <v>0</v>
      </c>
      <c r="J736" s="260"/>
      <c r="K736" s="260">
        <v>0</v>
      </c>
      <c r="M736" s="17"/>
    </row>
    <row r="737" spans="1:13" ht="22.5" customHeight="1" x14ac:dyDescent="0.2">
      <c r="A737" s="344" t="s">
        <v>702</v>
      </c>
      <c r="B737" s="344"/>
      <c r="C737" s="344"/>
      <c r="D737" s="344"/>
      <c r="E737" s="258">
        <f>SUM(F737:K737,'5.10b'!E737:L737)</f>
        <v>2635</v>
      </c>
      <c r="F737" s="260">
        <f>SUM(F738:F739)</f>
        <v>0</v>
      </c>
      <c r="G737" s="260"/>
      <c r="H737" s="260">
        <f>SUM(H738:H739)</f>
        <v>0</v>
      </c>
      <c r="I737" s="260">
        <f>SUM(I738:I739)</f>
        <v>0</v>
      </c>
      <c r="J737" s="260"/>
      <c r="K737" s="260">
        <f>SUM(K738:K739)</f>
        <v>0</v>
      </c>
    </row>
    <row r="738" spans="1:13" ht="22.5" customHeight="1" x14ac:dyDescent="0.2">
      <c r="A738" s="396" t="s">
        <v>36</v>
      </c>
      <c r="B738" s="396"/>
      <c r="C738" s="396"/>
      <c r="D738" s="396"/>
      <c r="E738" s="258">
        <f>SUM(F738:K738,'5.10b'!E738:L738)</f>
        <v>2275</v>
      </c>
      <c r="F738" s="260">
        <v>0</v>
      </c>
      <c r="G738" s="260"/>
      <c r="H738" s="260">
        <v>0</v>
      </c>
      <c r="I738" s="260">
        <v>0</v>
      </c>
      <c r="J738" s="260"/>
      <c r="K738" s="260">
        <v>0</v>
      </c>
      <c r="M738" s="17"/>
    </row>
    <row r="739" spans="1:13" x14ac:dyDescent="0.2">
      <c r="A739" s="396" t="s">
        <v>94</v>
      </c>
      <c r="B739" s="396"/>
      <c r="C739" s="396"/>
      <c r="D739" s="396"/>
      <c r="E739" s="258">
        <f>SUM(F739:K739,'5.10b'!E739:L739)</f>
        <v>360</v>
      </c>
      <c r="F739" s="260">
        <v>0</v>
      </c>
      <c r="G739" s="260"/>
      <c r="H739" s="260">
        <v>0</v>
      </c>
      <c r="I739" s="260">
        <v>0</v>
      </c>
      <c r="J739" s="260"/>
      <c r="K739" s="260">
        <v>0</v>
      </c>
      <c r="M739" s="17"/>
    </row>
    <row r="740" spans="1:13" ht="22.5" customHeight="1" x14ac:dyDescent="0.2">
      <c r="A740" s="344" t="s">
        <v>609</v>
      </c>
      <c r="B740" s="344"/>
      <c r="C740" s="344"/>
      <c r="D740" s="344"/>
      <c r="E740" s="258">
        <f>SUM(F740:K740,'5.10b'!E740:L740)</f>
        <v>5175</v>
      </c>
      <c r="F740" s="260">
        <f>SUM(F741:F742)</f>
        <v>0</v>
      </c>
      <c r="G740" s="260"/>
      <c r="H740" s="260">
        <f>SUM(H741:H742)</f>
        <v>0</v>
      </c>
      <c r="I740" s="260">
        <f>SUM(I741:I742)</f>
        <v>0</v>
      </c>
      <c r="J740" s="260"/>
      <c r="K740" s="260">
        <f>SUM(K741:K742)</f>
        <v>0</v>
      </c>
      <c r="M740" s="17"/>
    </row>
    <row r="741" spans="1:13" ht="22.5" customHeight="1" x14ac:dyDescent="0.2">
      <c r="A741" s="396" t="s">
        <v>36</v>
      </c>
      <c r="B741" s="396"/>
      <c r="C741" s="396"/>
      <c r="D741" s="396"/>
      <c r="E741" s="258">
        <f>SUM(F741:K741,'5.10b'!E741:L741)</f>
        <v>5119</v>
      </c>
      <c r="F741" s="260">
        <v>0</v>
      </c>
      <c r="G741" s="260"/>
      <c r="H741" s="260">
        <v>0</v>
      </c>
      <c r="I741" s="260">
        <v>0</v>
      </c>
      <c r="J741" s="260"/>
      <c r="K741" s="260">
        <v>0</v>
      </c>
      <c r="M741" s="17"/>
    </row>
    <row r="742" spans="1:13" x14ac:dyDescent="0.2">
      <c r="A742" s="396" t="s">
        <v>94</v>
      </c>
      <c r="B742" s="396"/>
      <c r="C742" s="396"/>
      <c r="D742" s="396"/>
      <c r="E742" s="258">
        <f>SUM(F742:K742,'5.10b'!E742:L742)</f>
        <v>56</v>
      </c>
      <c r="F742" s="260">
        <v>0</v>
      </c>
      <c r="G742" s="260"/>
      <c r="H742" s="260">
        <v>0</v>
      </c>
      <c r="I742" s="260">
        <v>0</v>
      </c>
      <c r="J742" s="260"/>
      <c r="K742" s="260">
        <v>0</v>
      </c>
      <c r="M742" s="17"/>
    </row>
    <row r="743" spans="1:13" ht="22.5" customHeight="1" x14ac:dyDescent="0.2">
      <c r="A743" s="344" t="s">
        <v>654</v>
      </c>
      <c r="B743" s="344"/>
      <c r="C743" s="344"/>
      <c r="D743" s="344"/>
      <c r="E743" s="258">
        <f>SUM(F743:K743,'5.10b'!E743:L743)</f>
        <v>4213</v>
      </c>
      <c r="F743" s="260">
        <f>SUM(F744:F745)</f>
        <v>0</v>
      </c>
      <c r="G743" s="260"/>
      <c r="H743" s="260">
        <f>SUM(H744:H745)</f>
        <v>0</v>
      </c>
      <c r="I743" s="260">
        <f>SUM(I744:I745)</f>
        <v>0</v>
      </c>
      <c r="J743" s="260"/>
      <c r="K743" s="260">
        <f>SUM(K744:K745)</f>
        <v>0</v>
      </c>
      <c r="M743" s="17"/>
    </row>
    <row r="744" spans="1:13" ht="22.5" customHeight="1" x14ac:dyDescent="0.2">
      <c r="A744" s="396" t="s">
        <v>36</v>
      </c>
      <c r="B744" s="396"/>
      <c r="C744" s="396"/>
      <c r="D744" s="396"/>
      <c r="E744" s="258">
        <f>SUM(F744:K744,'5.10b'!E744:L744)</f>
        <v>4157</v>
      </c>
      <c r="F744" s="260">
        <v>0</v>
      </c>
      <c r="G744" s="260"/>
      <c r="H744" s="260">
        <v>0</v>
      </c>
      <c r="I744" s="260">
        <v>0</v>
      </c>
      <c r="J744" s="260"/>
      <c r="K744" s="260">
        <v>0</v>
      </c>
      <c r="M744" s="17"/>
    </row>
    <row r="745" spans="1:13" x14ac:dyDescent="0.2">
      <c r="A745" s="396" t="s">
        <v>94</v>
      </c>
      <c r="B745" s="396"/>
      <c r="C745" s="396"/>
      <c r="D745" s="396"/>
      <c r="E745" s="258">
        <f>SUM(F745:K745,'5.10b'!E745:L745)</f>
        <v>56</v>
      </c>
      <c r="F745" s="260">
        <v>0</v>
      </c>
      <c r="G745" s="260"/>
      <c r="H745" s="260">
        <v>0</v>
      </c>
      <c r="I745" s="260">
        <v>0</v>
      </c>
      <c r="J745" s="260"/>
      <c r="K745" s="260">
        <v>0</v>
      </c>
      <c r="M745" s="17"/>
    </row>
    <row r="746" spans="1:13" ht="22.5" customHeight="1" x14ac:dyDescent="0.2">
      <c r="A746" s="344" t="s">
        <v>611</v>
      </c>
      <c r="B746" s="344"/>
      <c r="C746" s="344"/>
      <c r="D746" s="344"/>
      <c r="E746" s="258">
        <f>SUM(F746:K746,'5.10b'!E746:L746)</f>
        <v>13725</v>
      </c>
      <c r="F746" s="260">
        <f>SUM(F747:F748)</f>
        <v>0</v>
      </c>
      <c r="G746" s="260"/>
      <c r="H746" s="260">
        <f>SUM(H747:H748)</f>
        <v>0</v>
      </c>
      <c r="I746" s="260">
        <f>SUM(I747:I748)</f>
        <v>0</v>
      </c>
      <c r="J746" s="260"/>
      <c r="K746" s="260">
        <f>SUM(K747:K748)</f>
        <v>0</v>
      </c>
      <c r="M746" s="17"/>
    </row>
    <row r="747" spans="1:13" ht="22.5" customHeight="1" x14ac:dyDescent="0.2">
      <c r="A747" s="396" t="s">
        <v>36</v>
      </c>
      <c r="B747" s="396"/>
      <c r="C747" s="396"/>
      <c r="D747" s="396"/>
      <c r="E747" s="258">
        <f>SUM(F747:K747,'5.10b'!E747:L747)</f>
        <v>13646</v>
      </c>
      <c r="F747" s="260">
        <v>0</v>
      </c>
      <c r="G747" s="260"/>
      <c r="H747" s="260">
        <v>0</v>
      </c>
      <c r="I747" s="260">
        <v>0</v>
      </c>
      <c r="J747" s="260"/>
      <c r="K747" s="260">
        <v>0</v>
      </c>
      <c r="M747" s="17"/>
    </row>
    <row r="748" spans="1:13" x14ac:dyDescent="0.2">
      <c r="A748" s="396" t="s">
        <v>94</v>
      </c>
      <c r="B748" s="396"/>
      <c r="C748" s="396"/>
      <c r="D748" s="396"/>
      <c r="E748" s="258">
        <f>SUM(F748:K748,'5.10b'!E748:L748)</f>
        <v>79</v>
      </c>
      <c r="F748" s="260">
        <v>0</v>
      </c>
      <c r="G748" s="260"/>
      <c r="H748" s="260">
        <v>0</v>
      </c>
      <c r="I748" s="260">
        <v>0</v>
      </c>
      <c r="J748" s="260"/>
      <c r="K748" s="260">
        <v>0</v>
      </c>
      <c r="M748" s="17"/>
    </row>
    <row r="749" spans="1:13" ht="22.5" customHeight="1" x14ac:dyDescent="0.2">
      <c r="A749" s="344" t="s">
        <v>612</v>
      </c>
      <c r="B749" s="344"/>
      <c r="C749" s="344"/>
      <c r="D749" s="344"/>
      <c r="E749" s="258">
        <f>SUM(F749:K749,'5.10b'!E749:L749)</f>
        <v>57730</v>
      </c>
      <c r="F749" s="260">
        <f>SUM(F750:F753)</f>
        <v>46942</v>
      </c>
      <c r="G749" s="260"/>
      <c r="H749" s="260">
        <f>SUM(H750:H753)</f>
        <v>0</v>
      </c>
      <c r="I749" s="260">
        <f>SUM(I750:I753)</f>
        <v>0</v>
      </c>
      <c r="J749" s="260"/>
      <c r="K749" s="260">
        <f>SUM(K750:K753)</f>
        <v>0</v>
      </c>
      <c r="M749" s="17"/>
    </row>
    <row r="750" spans="1:13" ht="22.5" customHeight="1" x14ac:dyDescent="0.2">
      <c r="A750" s="396" t="s">
        <v>36</v>
      </c>
      <c r="B750" s="396"/>
      <c r="C750" s="396"/>
      <c r="D750" s="396"/>
      <c r="E750" s="258">
        <f>SUM(F750:K750,'5.10b'!E750:L750)</f>
        <v>40609</v>
      </c>
      <c r="F750" s="260">
        <v>29823</v>
      </c>
      <c r="G750" s="260"/>
      <c r="H750" s="260">
        <v>0</v>
      </c>
      <c r="I750" s="260">
        <v>0</v>
      </c>
      <c r="J750" s="260"/>
      <c r="K750" s="260">
        <v>0</v>
      </c>
      <c r="M750" s="17"/>
    </row>
    <row r="751" spans="1:13" x14ac:dyDescent="0.2">
      <c r="A751" s="428" t="s">
        <v>96</v>
      </c>
      <c r="B751" s="428"/>
      <c r="C751" s="428"/>
      <c r="D751" s="428"/>
      <c r="E751" s="258">
        <f>SUM(F751:K751,'5.10b'!E751:L751)</f>
        <v>0</v>
      </c>
      <c r="F751" s="260">
        <v>0</v>
      </c>
      <c r="G751" s="260"/>
      <c r="H751" s="260">
        <v>0</v>
      </c>
      <c r="I751" s="260">
        <v>0</v>
      </c>
      <c r="J751" s="260"/>
      <c r="K751" s="260">
        <v>0</v>
      </c>
      <c r="M751" s="17"/>
    </row>
    <row r="752" spans="1:13" x14ac:dyDescent="0.2">
      <c r="A752" s="396" t="s">
        <v>95</v>
      </c>
      <c r="B752" s="396"/>
      <c r="C752" s="396"/>
      <c r="D752" s="396"/>
      <c r="E752" s="258">
        <f>SUM(F752:K752,'5.10b'!E752:L752)</f>
        <v>14821</v>
      </c>
      <c r="F752" s="260">
        <v>14821</v>
      </c>
      <c r="G752" s="260"/>
      <c r="H752" s="260">
        <v>0</v>
      </c>
      <c r="I752" s="260">
        <v>0</v>
      </c>
      <c r="J752" s="260"/>
      <c r="K752" s="260">
        <v>0</v>
      </c>
      <c r="M752" s="17"/>
    </row>
    <row r="753" spans="1:13" x14ac:dyDescent="0.2">
      <c r="A753" s="396" t="s">
        <v>94</v>
      </c>
      <c r="B753" s="396"/>
      <c r="C753" s="396"/>
      <c r="D753" s="396"/>
      <c r="E753" s="258">
        <f>SUM(F753:K753,'5.10b'!E753:L753)</f>
        <v>2300</v>
      </c>
      <c r="F753" s="260">
        <v>2298</v>
      </c>
      <c r="G753" s="260"/>
      <c r="H753" s="260">
        <v>0</v>
      </c>
      <c r="I753" s="260">
        <v>0</v>
      </c>
      <c r="J753" s="260"/>
      <c r="K753" s="260">
        <v>0</v>
      </c>
      <c r="M753" s="17"/>
    </row>
    <row r="754" spans="1:13" ht="22.5" customHeight="1" x14ac:dyDescent="0.2">
      <c r="A754" s="344" t="s">
        <v>613</v>
      </c>
      <c r="B754" s="344"/>
      <c r="C754" s="344"/>
      <c r="D754" s="344"/>
      <c r="E754" s="258">
        <f>SUM(F754:K754,'5.10b'!E754:L754)</f>
        <v>347389</v>
      </c>
      <c r="F754" s="260">
        <f>SUM(F755:F758)</f>
        <v>122283</v>
      </c>
      <c r="G754" s="260"/>
      <c r="H754" s="260">
        <f>SUM(H755:H758)</f>
        <v>67423</v>
      </c>
      <c r="I754" s="260">
        <f>SUM(I755:I758)</f>
        <v>19070</v>
      </c>
      <c r="J754" s="260"/>
      <c r="K754" s="260">
        <f>SUM(K755:K758)</f>
        <v>43309</v>
      </c>
      <c r="M754" s="17"/>
    </row>
    <row r="755" spans="1:13" ht="22.5" customHeight="1" x14ac:dyDescent="0.2">
      <c r="A755" s="396" t="s">
        <v>36</v>
      </c>
      <c r="B755" s="396"/>
      <c r="C755" s="396"/>
      <c r="D755" s="396"/>
      <c r="E755" s="258">
        <f>SUM(F755:K755,'5.10b'!E755:L755)</f>
        <v>208369</v>
      </c>
      <c r="F755" s="260">
        <v>84077</v>
      </c>
      <c r="G755" s="260"/>
      <c r="H755" s="260">
        <v>44287</v>
      </c>
      <c r="I755" s="260">
        <v>9535</v>
      </c>
      <c r="J755" s="260"/>
      <c r="K755" s="260">
        <v>20500</v>
      </c>
      <c r="M755" s="17"/>
    </row>
    <row r="756" spans="1:13" x14ac:dyDescent="0.2">
      <c r="A756" s="428" t="s">
        <v>96</v>
      </c>
      <c r="B756" s="428"/>
      <c r="C756" s="428"/>
      <c r="D756" s="428"/>
      <c r="E756" s="258">
        <f>SUM(F756:K756,'5.10b'!E756:L756)</f>
        <v>81377</v>
      </c>
      <c r="F756" s="260">
        <v>12930</v>
      </c>
      <c r="G756" s="260"/>
      <c r="H756" s="260">
        <v>19575</v>
      </c>
      <c r="I756" s="260">
        <v>2985</v>
      </c>
      <c r="J756" s="260"/>
      <c r="K756" s="260">
        <v>15735</v>
      </c>
      <c r="M756" s="17"/>
    </row>
    <row r="757" spans="1:13" x14ac:dyDescent="0.2">
      <c r="A757" s="396" t="s">
        <v>95</v>
      </c>
      <c r="B757" s="396"/>
      <c r="C757" s="396"/>
      <c r="D757" s="396"/>
      <c r="E757" s="258">
        <f>SUM(F757:K757,'5.10b'!E757:L757)</f>
        <v>42068</v>
      </c>
      <c r="F757" s="260">
        <v>19859</v>
      </c>
      <c r="G757" s="260"/>
      <c r="H757" s="260">
        <v>1901</v>
      </c>
      <c r="I757" s="260">
        <v>6550</v>
      </c>
      <c r="J757" s="260"/>
      <c r="K757" s="260">
        <v>5819</v>
      </c>
      <c r="M757" s="17"/>
    </row>
    <row r="758" spans="1:13" x14ac:dyDescent="0.2">
      <c r="A758" s="396" t="s">
        <v>94</v>
      </c>
      <c r="B758" s="396"/>
      <c r="C758" s="396"/>
      <c r="D758" s="396"/>
      <c r="E758" s="258">
        <f>SUM(F758:K758,'5.10b'!E758:L758)</f>
        <v>15575</v>
      </c>
      <c r="F758" s="260">
        <v>5417</v>
      </c>
      <c r="G758" s="260"/>
      <c r="H758" s="260">
        <v>1660</v>
      </c>
      <c r="I758" s="260">
        <v>0</v>
      </c>
      <c r="J758" s="260"/>
      <c r="K758" s="260">
        <v>1255</v>
      </c>
      <c r="M758" s="17"/>
    </row>
    <row r="759" spans="1:13" ht="22.5" customHeight="1" x14ac:dyDescent="0.2">
      <c r="A759" s="344" t="s">
        <v>703</v>
      </c>
      <c r="B759" s="344"/>
      <c r="C759" s="344"/>
      <c r="D759" s="344"/>
      <c r="E759" s="258">
        <f>SUM(F759:K759,'5.10b'!E759:L759)</f>
        <v>8584</v>
      </c>
      <c r="F759" s="260">
        <f>SUM(F760:F762)</f>
        <v>6731</v>
      </c>
      <c r="G759" s="260"/>
      <c r="H759" s="260">
        <f>SUM(H760:H762)</f>
        <v>0</v>
      </c>
      <c r="I759" s="260">
        <f>SUM(I760:I762)</f>
        <v>0</v>
      </c>
      <c r="J759" s="260"/>
      <c r="K759" s="260">
        <f>SUM(K760:K762)</f>
        <v>0</v>
      </c>
      <c r="M759" s="17"/>
    </row>
    <row r="760" spans="1:13" ht="22.5" customHeight="1" x14ac:dyDescent="0.2">
      <c r="A760" s="396" t="s">
        <v>36</v>
      </c>
      <c r="B760" s="396"/>
      <c r="C760" s="396"/>
      <c r="D760" s="396"/>
      <c r="E760" s="258">
        <f>SUM(F760:K760,'5.10b'!E760:L760)</f>
        <v>7310</v>
      </c>
      <c r="F760" s="260">
        <v>5533</v>
      </c>
      <c r="G760" s="260"/>
      <c r="H760" s="260">
        <v>0</v>
      </c>
      <c r="I760" s="260">
        <v>0</v>
      </c>
      <c r="J760" s="260"/>
      <c r="K760" s="260">
        <v>0</v>
      </c>
      <c r="M760" s="17"/>
    </row>
    <row r="761" spans="1:13" x14ac:dyDescent="0.2">
      <c r="A761" s="396" t="s">
        <v>95</v>
      </c>
      <c r="B761" s="396"/>
      <c r="C761" s="396"/>
      <c r="D761" s="396"/>
      <c r="E761" s="258">
        <f>SUM(F761:K761,'5.10b'!E761:L761)</f>
        <v>1198</v>
      </c>
      <c r="F761" s="260">
        <v>1198</v>
      </c>
      <c r="G761" s="260"/>
      <c r="H761" s="260">
        <v>0</v>
      </c>
      <c r="I761" s="260">
        <v>0</v>
      </c>
      <c r="J761" s="260"/>
      <c r="K761" s="260">
        <v>0</v>
      </c>
      <c r="M761" s="17"/>
    </row>
    <row r="762" spans="1:13" x14ac:dyDescent="0.2">
      <c r="A762" s="396" t="s">
        <v>94</v>
      </c>
      <c r="B762" s="396"/>
      <c r="C762" s="396"/>
      <c r="D762" s="396"/>
      <c r="E762" s="258">
        <f>SUM(F762:K762,'5.10b'!E762:L762)</f>
        <v>76</v>
      </c>
      <c r="F762" s="260">
        <v>0</v>
      </c>
      <c r="G762" s="260"/>
      <c r="H762" s="260">
        <v>0</v>
      </c>
      <c r="I762" s="260">
        <v>0</v>
      </c>
      <c r="J762" s="260"/>
      <c r="K762" s="260">
        <v>0</v>
      </c>
      <c r="M762" s="17"/>
    </row>
    <row r="763" spans="1:13" ht="22.5" customHeight="1" x14ac:dyDescent="0.2">
      <c r="A763" s="344" t="s">
        <v>615</v>
      </c>
      <c r="B763" s="344"/>
      <c r="C763" s="344"/>
      <c r="D763" s="344"/>
      <c r="E763" s="258">
        <f>SUM(F763:K763,'5.10b'!E763:L763)</f>
        <v>76827</v>
      </c>
      <c r="F763" s="260">
        <f>SUM(F764:F767)</f>
        <v>58720</v>
      </c>
      <c r="G763" s="260"/>
      <c r="H763" s="260">
        <f>SUM(H764:H767)</f>
        <v>3642</v>
      </c>
      <c r="I763" s="260">
        <f>SUM(I764:I767)</f>
        <v>0</v>
      </c>
      <c r="J763" s="260"/>
      <c r="K763" s="260">
        <f>SUM(K764:K767)</f>
        <v>0</v>
      </c>
      <c r="M763" s="17"/>
    </row>
    <row r="764" spans="1:13" ht="22.5" customHeight="1" x14ac:dyDescent="0.2">
      <c r="A764" s="396" t="s">
        <v>36</v>
      </c>
      <c r="B764" s="396"/>
      <c r="C764" s="396"/>
      <c r="D764" s="396"/>
      <c r="E764" s="258">
        <f>SUM(F764:K764,'5.10b'!E764:L764)</f>
        <v>56868</v>
      </c>
      <c r="F764" s="260">
        <v>39860</v>
      </c>
      <c r="G764" s="260"/>
      <c r="H764" s="260">
        <v>3642</v>
      </c>
      <c r="I764" s="260">
        <v>0</v>
      </c>
      <c r="J764" s="260"/>
      <c r="K764" s="260">
        <v>0</v>
      </c>
    </row>
    <row r="765" spans="1:13" x14ac:dyDescent="0.2">
      <c r="A765" s="428" t="s">
        <v>96</v>
      </c>
      <c r="B765" s="428"/>
      <c r="C765" s="428"/>
      <c r="D765" s="428"/>
      <c r="E765" s="258">
        <f>SUM(F765:K765,'5.10b'!E765:L765)</f>
        <v>0</v>
      </c>
      <c r="F765" s="260">
        <v>0</v>
      </c>
      <c r="G765" s="260"/>
      <c r="H765" s="260">
        <v>0</v>
      </c>
      <c r="I765" s="260">
        <v>0</v>
      </c>
      <c r="J765" s="260"/>
      <c r="K765" s="260">
        <v>0</v>
      </c>
      <c r="M765" s="17"/>
    </row>
    <row r="766" spans="1:13" x14ac:dyDescent="0.2">
      <c r="A766" s="396" t="s">
        <v>95</v>
      </c>
      <c r="B766" s="396"/>
      <c r="C766" s="396"/>
      <c r="D766" s="396"/>
      <c r="E766" s="258">
        <f>SUM(F766:K766,'5.10b'!E766:L766)</f>
        <v>13768</v>
      </c>
      <c r="F766" s="260">
        <v>13768</v>
      </c>
      <c r="G766" s="260"/>
      <c r="H766" s="260">
        <v>0</v>
      </c>
      <c r="I766" s="260">
        <v>0</v>
      </c>
      <c r="J766" s="260"/>
      <c r="K766" s="260">
        <v>0</v>
      </c>
      <c r="M766" s="17"/>
    </row>
    <row r="767" spans="1:13" x14ac:dyDescent="0.2">
      <c r="A767" s="396" t="s">
        <v>94</v>
      </c>
      <c r="B767" s="396"/>
      <c r="C767" s="396"/>
      <c r="D767" s="396"/>
      <c r="E767" s="258">
        <f>SUM(F767:K767,'5.10b'!E767:L767)</f>
        <v>6191</v>
      </c>
      <c r="F767" s="260">
        <v>5092</v>
      </c>
      <c r="G767" s="260"/>
      <c r="H767" s="260">
        <v>0</v>
      </c>
      <c r="I767" s="260">
        <v>0</v>
      </c>
      <c r="J767" s="260"/>
      <c r="K767" s="260">
        <v>0</v>
      </c>
      <c r="M767" s="17"/>
    </row>
    <row r="768" spans="1:13" ht="22.5" customHeight="1" x14ac:dyDescent="0.2">
      <c r="A768" s="344" t="s">
        <v>616</v>
      </c>
      <c r="B768" s="344"/>
      <c r="C768" s="344"/>
      <c r="D768" s="344"/>
      <c r="E768" s="258">
        <f>SUM(F768:K768,'5.10b'!E768:L768)</f>
        <v>41406</v>
      </c>
      <c r="F768" s="260">
        <f>SUM(F769:F772)</f>
        <v>0</v>
      </c>
      <c r="G768" s="260"/>
      <c r="H768" s="260">
        <f>SUM(H769:H772)</f>
        <v>0</v>
      </c>
      <c r="I768" s="260">
        <f>SUM(I769:I772)</f>
        <v>0</v>
      </c>
      <c r="J768" s="260"/>
      <c r="K768" s="260">
        <f>SUM(K769:K772)</f>
        <v>0</v>
      </c>
      <c r="M768" s="17"/>
    </row>
    <row r="769" spans="1:13" ht="22.5" customHeight="1" x14ac:dyDescent="0.2">
      <c r="A769" s="396" t="s">
        <v>36</v>
      </c>
      <c r="B769" s="396"/>
      <c r="C769" s="396"/>
      <c r="D769" s="396"/>
      <c r="E769" s="258">
        <f>SUM(F769:K769,'5.10b'!E769:L769)</f>
        <v>40211</v>
      </c>
      <c r="F769" s="260">
        <v>0</v>
      </c>
      <c r="G769" s="260"/>
      <c r="H769" s="260">
        <v>0</v>
      </c>
      <c r="I769" s="260">
        <v>0</v>
      </c>
      <c r="J769" s="260"/>
      <c r="K769" s="260">
        <v>0</v>
      </c>
      <c r="M769" s="17"/>
    </row>
    <row r="770" spans="1:13" x14ac:dyDescent="0.2">
      <c r="A770" s="428" t="s">
        <v>96</v>
      </c>
      <c r="B770" s="428"/>
      <c r="C770" s="428"/>
      <c r="D770" s="428"/>
      <c r="E770" s="258">
        <f>SUM(F770:K770,'5.10b'!E770:L770)</f>
        <v>234</v>
      </c>
      <c r="F770" s="260">
        <v>0</v>
      </c>
      <c r="G770" s="260"/>
      <c r="H770" s="260">
        <v>0</v>
      </c>
      <c r="I770" s="260">
        <v>0</v>
      </c>
      <c r="J770" s="260"/>
      <c r="K770" s="260">
        <v>0</v>
      </c>
      <c r="M770" s="17"/>
    </row>
    <row r="771" spans="1:13" x14ac:dyDescent="0.2">
      <c r="A771" s="396" t="s">
        <v>95</v>
      </c>
      <c r="B771" s="396"/>
      <c r="C771" s="396"/>
      <c r="D771" s="396"/>
      <c r="E771" s="258">
        <f>SUM(F771:K771,'5.10b'!E771:L771)</f>
        <v>357</v>
      </c>
      <c r="F771" s="260">
        <v>0</v>
      </c>
      <c r="G771" s="260"/>
      <c r="H771" s="260">
        <v>0</v>
      </c>
      <c r="I771" s="260">
        <v>0</v>
      </c>
      <c r="J771" s="260"/>
      <c r="K771" s="260">
        <v>0</v>
      </c>
    </row>
    <row r="772" spans="1:13" x14ac:dyDescent="0.2">
      <c r="A772" s="396" t="s">
        <v>94</v>
      </c>
      <c r="B772" s="396"/>
      <c r="C772" s="396"/>
      <c r="D772" s="396"/>
      <c r="E772" s="258">
        <f>SUM(F772:K772,'5.10b'!E772:L772)</f>
        <v>604</v>
      </c>
      <c r="F772" s="260">
        <v>0</v>
      </c>
      <c r="G772" s="260"/>
      <c r="H772" s="260">
        <v>0</v>
      </c>
      <c r="I772" s="260">
        <v>0</v>
      </c>
      <c r="J772" s="260"/>
      <c r="K772" s="260">
        <v>0</v>
      </c>
      <c r="M772" s="17"/>
    </row>
    <row r="773" spans="1:13" ht="22.5" customHeight="1" x14ac:dyDescent="0.2">
      <c r="A773" s="344" t="s">
        <v>617</v>
      </c>
      <c r="B773" s="344"/>
      <c r="C773" s="344"/>
      <c r="D773" s="344"/>
      <c r="E773" s="258">
        <f>SUM(F773:K773,'5.10b'!E773:L773)</f>
        <v>25380</v>
      </c>
      <c r="F773" s="260">
        <f>SUM(F774:F775)</f>
        <v>0</v>
      </c>
      <c r="G773" s="260"/>
      <c r="H773" s="262" t="s">
        <v>690</v>
      </c>
      <c r="I773" s="260">
        <f>SUM(I774:I775)</f>
        <v>0</v>
      </c>
      <c r="J773" s="260"/>
      <c r="K773" s="260">
        <f>SUM(K774:K775)</f>
        <v>0</v>
      </c>
    </row>
    <row r="774" spans="1:13" ht="22.5" customHeight="1" x14ac:dyDescent="0.2">
      <c r="A774" s="396" t="s">
        <v>36</v>
      </c>
      <c r="B774" s="396"/>
      <c r="C774" s="396"/>
      <c r="D774" s="396"/>
      <c r="E774" s="258">
        <f>SUM(F774:K774,'5.10b'!E774:L774)</f>
        <v>21860</v>
      </c>
      <c r="F774" s="260">
        <v>0</v>
      </c>
      <c r="G774" s="260"/>
      <c r="H774" s="262" t="s">
        <v>690</v>
      </c>
      <c r="I774" s="260">
        <v>0</v>
      </c>
      <c r="J774" s="260"/>
      <c r="K774" s="260">
        <v>0</v>
      </c>
      <c r="M774" s="17"/>
    </row>
    <row r="775" spans="1:13" x14ac:dyDescent="0.2">
      <c r="A775" s="396" t="s">
        <v>94</v>
      </c>
      <c r="B775" s="396"/>
      <c r="C775" s="396"/>
      <c r="D775" s="396"/>
      <c r="E775" s="258">
        <f>SUM(F775:K775,'5.10b'!E775:L775)</f>
        <v>3520</v>
      </c>
      <c r="F775" s="260">
        <v>0</v>
      </c>
      <c r="G775" s="260"/>
      <c r="H775" s="262" t="s">
        <v>690</v>
      </c>
      <c r="I775" s="260">
        <v>0</v>
      </c>
      <c r="J775" s="260"/>
      <c r="K775" s="260">
        <v>0</v>
      </c>
      <c r="M775" s="17"/>
    </row>
    <row r="776" spans="1:13" ht="22.5" customHeight="1" x14ac:dyDescent="0.2">
      <c r="A776" s="344" t="s">
        <v>618</v>
      </c>
      <c r="B776" s="344"/>
      <c r="C776" s="344"/>
      <c r="D776" s="344"/>
      <c r="E776" s="258">
        <f>SUM(F776:K776,'5.10b'!E776:L776)</f>
        <v>1844918</v>
      </c>
      <c r="F776" s="260">
        <f>SUM(F777:F780)</f>
        <v>1025272</v>
      </c>
      <c r="G776" s="260"/>
      <c r="H776" s="260">
        <f>SUM(H777:H780)</f>
        <v>308278</v>
      </c>
      <c r="I776" s="260">
        <f>SUM(I777:I780)</f>
        <v>109219</v>
      </c>
      <c r="J776" s="260"/>
      <c r="K776" s="260">
        <f>SUM(K777:K780)</f>
        <v>0</v>
      </c>
      <c r="M776" s="17"/>
    </row>
    <row r="777" spans="1:13" ht="22.5" customHeight="1" x14ac:dyDescent="0.2">
      <c r="A777" s="396" t="s">
        <v>36</v>
      </c>
      <c r="B777" s="396"/>
      <c r="C777" s="396"/>
      <c r="D777" s="396"/>
      <c r="E777" s="258">
        <f>SUM(F777:K777,'5.10b'!E777:L777)</f>
        <v>844652</v>
      </c>
      <c r="F777" s="260">
        <v>548568</v>
      </c>
      <c r="G777" s="260"/>
      <c r="H777" s="260">
        <v>134308</v>
      </c>
      <c r="I777" s="260">
        <v>31218</v>
      </c>
      <c r="J777" s="260"/>
      <c r="K777" s="260">
        <v>0</v>
      </c>
      <c r="M777" s="17"/>
    </row>
    <row r="778" spans="1:13" x14ac:dyDescent="0.2">
      <c r="A778" s="428" t="s">
        <v>96</v>
      </c>
      <c r="B778" s="428"/>
      <c r="C778" s="428"/>
      <c r="D778" s="428"/>
      <c r="E778" s="258">
        <f>SUM(F778:K778,'5.10b'!E778:L778)</f>
        <v>658850</v>
      </c>
      <c r="F778" s="260">
        <v>263095</v>
      </c>
      <c r="G778" s="260"/>
      <c r="H778" s="260">
        <v>134936</v>
      </c>
      <c r="I778" s="260">
        <v>57394</v>
      </c>
      <c r="J778" s="260"/>
      <c r="K778" s="260">
        <v>0</v>
      </c>
      <c r="M778" s="17"/>
    </row>
    <row r="779" spans="1:13" x14ac:dyDescent="0.2">
      <c r="A779" s="396" t="s">
        <v>95</v>
      </c>
      <c r="B779" s="396"/>
      <c r="C779" s="396"/>
      <c r="D779" s="396"/>
      <c r="E779" s="258">
        <f>SUM(F779:K779,'5.10b'!E779:L779)</f>
        <v>246986</v>
      </c>
      <c r="F779" s="260">
        <v>177654</v>
      </c>
      <c r="G779" s="260"/>
      <c r="H779" s="260">
        <v>5229</v>
      </c>
      <c r="I779" s="260">
        <v>16290</v>
      </c>
      <c r="J779" s="260"/>
      <c r="K779" s="260">
        <v>0</v>
      </c>
      <c r="M779" s="17"/>
    </row>
    <row r="780" spans="1:13" x14ac:dyDescent="0.2">
      <c r="A780" s="396" t="s">
        <v>94</v>
      </c>
      <c r="B780" s="396"/>
      <c r="C780" s="396"/>
      <c r="D780" s="396"/>
      <c r="E780" s="258">
        <f>SUM(F780:K780,'5.10b'!E780:L780)</f>
        <v>94430</v>
      </c>
      <c r="F780" s="260">
        <v>35955</v>
      </c>
      <c r="G780" s="260"/>
      <c r="H780" s="260">
        <v>33805</v>
      </c>
      <c r="I780" s="260">
        <v>4317</v>
      </c>
      <c r="J780" s="260"/>
      <c r="K780" s="260">
        <v>0</v>
      </c>
      <c r="M780" s="17"/>
    </row>
    <row r="781" spans="1:13" ht="22.5" customHeight="1" x14ac:dyDescent="0.2">
      <c r="A781" s="344" t="s">
        <v>619</v>
      </c>
      <c r="B781" s="344"/>
      <c r="C781" s="344"/>
      <c r="D781" s="344"/>
      <c r="E781" s="258">
        <f>SUM(F781:K781,'5.10b'!E781:L781)</f>
        <v>10478</v>
      </c>
      <c r="F781" s="260">
        <f>SUM(F782:F783)</f>
        <v>0</v>
      </c>
      <c r="G781" s="260"/>
      <c r="H781" s="260">
        <f>SUM(H782:H783)</f>
        <v>0</v>
      </c>
      <c r="I781" s="260">
        <f>SUM(I782:I783)</f>
        <v>0</v>
      </c>
      <c r="J781" s="260"/>
      <c r="K781" s="260">
        <f>SUM(K782:K783)</f>
        <v>0</v>
      </c>
      <c r="M781" s="17"/>
    </row>
    <row r="782" spans="1:13" ht="22.5" customHeight="1" x14ac:dyDescent="0.2">
      <c r="A782" s="396" t="s">
        <v>36</v>
      </c>
      <c r="B782" s="396"/>
      <c r="C782" s="396"/>
      <c r="D782" s="396"/>
      <c r="E782" s="258">
        <f>SUM(F782:K782,'5.10b'!E782:L782)</f>
        <v>9921</v>
      </c>
      <c r="F782" s="260">
        <v>0</v>
      </c>
      <c r="G782" s="260"/>
      <c r="H782" s="260">
        <v>0</v>
      </c>
      <c r="I782" s="260">
        <v>0</v>
      </c>
      <c r="J782" s="260"/>
      <c r="K782" s="260">
        <v>0</v>
      </c>
      <c r="M782" s="17"/>
    </row>
    <row r="783" spans="1:13" x14ac:dyDescent="0.2">
      <c r="A783" s="396" t="s">
        <v>94</v>
      </c>
      <c r="B783" s="396"/>
      <c r="C783" s="396"/>
      <c r="D783" s="396"/>
      <c r="E783" s="258">
        <f>SUM(F783:K783,'5.10b'!E783:L783)</f>
        <v>557</v>
      </c>
      <c r="F783" s="260">
        <v>0</v>
      </c>
      <c r="G783" s="260"/>
      <c r="H783" s="260">
        <v>0</v>
      </c>
      <c r="I783" s="260">
        <v>0</v>
      </c>
      <c r="J783" s="260"/>
      <c r="K783" s="260">
        <v>0</v>
      </c>
      <c r="M783" s="17"/>
    </row>
    <row r="784" spans="1:13" ht="22.5" customHeight="1" x14ac:dyDescent="0.2">
      <c r="A784" s="344" t="s">
        <v>620</v>
      </c>
      <c r="B784" s="344"/>
      <c r="C784" s="344"/>
      <c r="D784" s="344"/>
      <c r="E784" s="258">
        <f>SUM(F784:K784,'5.10b'!E784:L784)</f>
        <v>1359860</v>
      </c>
      <c r="F784" s="260">
        <f>SUM(F785:F788)</f>
        <v>794860</v>
      </c>
      <c r="G784" s="260"/>
      <c r="H784" s="260">
        <f>SUM(H785:H788)</f>
        <v>189720</v>
      </c>
      <c r="I784" s="260">
        <f>SUM(I785:I788)</f>
        <v>0</v>
      </c>
      <c r="J784" s="260"/>
      <c r="K784" s="260">
        <f>SUM(K785:K788)</f>
        <v>4052</v>
      </c>
      <c r="M784" s="17"/>
    </row>
    <row r="785" spans="1:13" ht="22.5" customHeight="1" x14ac:dyDescent="0.2">
      <c r="A785" s="396" t="s">
        <v>36</v>
      </c>
      <c r="B785" s="396"/>
      <c r="C785" s="396"/>
      <c r="D785" s="396"/>
      <c r="E785" s="258">
        <f>SUM(F785:K785,'5.10b'!E785:L785)</f>
        <v>785954</v>
      </c>
      <c r="F785" s="260">
        <v>526505</v>
      </c>
      <c r="G785" s="260"/>
      <c r="H785" s="260">
        <v>120044</v>
      </c>
      <c r="I785" s="260">
        <v>0</v>
      </c>
      <c r="J785" s="260"/>
      <c r="K785" s="260">
        <v>3045</v>
      </c>
      <c r="M785" s="17"/>
    </row>
    <row r="786" spans="1:13" x14ac:dyDescent="0.2">
      <c r="A786" s="428" t="s">
        <v>96</v>
      </c>
      <c r="B786" s="428"/>
      <c r="C786" s="428"/>
      <c r="D786" s="428"/>
      <c r="E786" s="258">
        <f>SUM(F786:K786,'5.10b'!E786:L786)</f>
        <v>341578</v>
      </c>
      <c r="F786" s="260">
        <v>117606</v>
      </c>
      <c r="G786" s="260"/>
      <c r="H786" s="260">
        <v>43985</v>
      </c>
      <c r="I786" s="260">
        <v>0</v>
      </c>
      <c r="J786" s="260"/>
      <c r="K786" s="260">
        <v>0</v>
      </c>
      <c r="M786" s="17"/>
    </row>
    <row r="787" spans="1:13" x14ac:dyDescent="0.2">
      <c r="A787" s="396" t="s">
        <v>95</v>
      </c>
      <c r="B787" s="396"/>
      <c r="C787" s="396"/>
      <c r="D787" s="396"/>
      <c r="E787" s="258">
        <f>SUM(F787:K787,'5.10b'!E787:L787)</f>
        <v>165282</v>
      </c>
      <c r="F787" s="260">
        <v>117905</v>
      </c>
      <c r="G787" s="260"/>
      <c r="H787" s="260">
        <v>10978</v>
      </c>
      <c r="I787" s="260">
        <v>0</v>
      </c>
      <c r="J787" s="260"/>
      <c r="K787" s="260">
        <v>0</v>
      </c>
      <c r="M787" s="17"/>
    </row>
    <row r="788" spans="1:13" x14ac:dyDescent="0.2">
      <c r="A788" s="396" t="s">
        <v>94</v>
      </c>
      <c r="B788" s="396"/>
      <c r="C788" s="396"/>
      <c r="D788" s="396"/>
      <c r="E788" s="258">
        <f>SUM(F788:K788,'5.10b'!E788:L788)</f>
        <v>67046</v>
      </c>
      <c r="F788" s="260">
        <v>32844</v>
      </c>
      <c r="G788" s="260"/>
      <c r="H788" s="260">
        <v>14713</v>
      </c>
      <c r="I788" s="260">
        <v>0</v>
      </c>
      <c r="J788" s="260"/>
      <c r="K788" s="260">
        <v>1007</v>
      </c>
      <c r="M788" s="17"/>
    </row>
    <row r="789" spans="1:13" ht="22.5" customHeight="1" x14ac:dyDescent="0.2">
      <c r="A789" s="344" t="s">
        <v>621</v>
      </c>
      <c r="B789" s="344"/>
      <c r="C789" s="344"/>
      <c r="D789" s="344"/>
      <c r="E789" s="258">
        <f>SUM(F789:K789,'5.10b'!E789:L789)</f>
        <v>43392</v>
      </c>
      <c r="F789" s="260">
        <f>SUM(F790:F791)</f>
        <v>0</v>
      </c>
      <c r="G789" s="260"/>
      <c r="H789" s="260">
        <f>SUM(H790:H791)</f>
        <v>1570</v>
      </c>
      <c r="I789" s="260">
        <f>SUM(I790:I791)</f>
        <v>0</v>
      </c>
      <c r="J789" s="260"/>
      <c r="K789" s="260">
        <f>SUM(K790:K791)</f>
        <v>0</v>
      </c>
      <c r="M789" s="17"/>
    </row>
    <row r="790" spans="1:13" ht="22.5" customHeight="1" x14ac:dyDescent="0.2">
      <c r="A790" s="396" t="s">
        <v>36</v>
      </c>
      <c r="B790" s="396"/>
      <c r="C790" s="396"/>
      <c r="D790" s="396"/>
      <c r="E790" s="258">
        <f>SUM(F790:K790,'5.10b'!E790:L790)</f>
        <v>42217</v>
      </c>
      <c r="F790" s="260">
        <v>0</v>
      </c>
      <c r="G790" s="260"/>
      <c r="H790" s="260">
        <v>1570</v>
      </c>
      <c r="I790" s="260">
        <v>0</v>
      </c>
      <c r="J790" s="260"/>
      <c r="K790" s="260">
        <v>0</v>
      </c>
      <c r="M790" s="17"/>
    </row>
    <row r="791" spans="1:13" x14ac:dyDescent="0.2">
      <c r="A791" s="396" t="s">
        <v>94</v>
      </c>
      <c r="B791" s="396"/>
      <c r="C791" s="396"/>
      <c r="D791" s="396"/>
      <c r="E791" s="258">
        <f>SUM(F791:K791,'5.10b'!E791:L791)</f>
        <v>1175</v>
      </c>
      <c r="F791" s="260">
        <v>0</v>
      </c>
      <c r="G791" s="260"/>
      <c r="H791" s="260">
        <v>0</v>
      </c>
      <c r="I791" s="260">
        <v>0</v>
      </c>
      <c r="J791" s="260"/>
      <c r="K791" s="260">
        <v>0</v>
      </c>
      <c r="M791" s="17"/>
    </row>
    <row r="792" spans="1:13" ht="22.5" customHeight="1" x14ac:dyDescent="0.2">
      <c r="A792" s="344" t="s">
        <v>655</v>
      </c>
      <c r="B792" s="344"/>
      <c r="C792" s="344"/>
      <c r="D792" s="344"/>
      <c r="E792" s="258">
        <f>SUM(F792:K792,'5.10b'!E792:L792)</f>
        <v>3622</v>
      </c>
      <c r="F792" s="260">
        <f>SUM(F793:F795)</f>
        <v>0</v>
      </c>
      <c r="G792" s="260"/>
      <c r="H792" s="260">
        <f>SUM(H793:H795)</f>
        <v>0</v>
      </c>
      <c r="I792" s="260">
        <f>SUM(I793:I795)</f>
        <v>0</v>
      </c>
      <c r="J792" s="260"/>
      <c r="K792" s="260">
        <f>SUM(K793:K795)</f>
        <v>0</v>
      </c>
      <c r="M792" s="17"/>
    </row>
    <row r="793" spans="1:13" ht="22.5" customHeight="1" x14ac:dyDescent="0.2">
      <c r="A793" s="396" t="s">
        <v>36</v>
      </c>
      <c r="B793" s="396"/>
      <c r="C793" s="396"/>
      <c r="D793" s="396"/>
      <c r="E793" s="258">
        <f>SUM(F793:K793,'5.10b'!E793:L793)</f>
        <v>3251</v>
      </c>
      <c r="F793" s="260">
        <v>0</v>
      </c>
      <c r="G793" s="260"/>
      <c r="H793" s="260">
        <v>0</v>
      </c>
      <c r="I793" s="260">
        <v>0</v>
      </c>
      <c r="J793" s="260"/>
      <c r="K793" s="260">
        <v>0</v>
      </c>
      <c r="M793" s="17"/>
    </row>
    <row r="794" spans="1:13" x14ac:dyDescent="0.2">
      <c r="A794" s="428" t="s">
        <v>96</v>
      </c>
      <c r="B794" s="428"/>
      <c r="C794" s="428"/>
      <c r="D794" s="428"/>
      <c r="E794" s="258">
        <f>SUM(F794:K794,'5.10b'!E794:L794)</f>
        <v>76</v>
      </c>
      <c r="F794" s="260">
        <v>0</v>
      </c>
      <c r="G794" s="260"/>
      <c r="H794" s="260">
        <v>0</v>
      </c>
      <c r="I794" s="260">
        <v>0</v>
      </c>
      <c r="J794" s="260"/>
      <c r="K794" s="260">
        <v>0</v>
      </c>
      <c r="M794" s="17"/>
    </row>
    <row r="795" spans="1:13" x14ac:dyDescent="0.2">
      <c r="A795" s="396" t="s">
        <v>94</v>
      </c>
      <c r="B795" s="396"/>
      <c r="C795" s="396"/>
      <c r="D795" s="396"/>
      <c r="E795" s="258">
        <f>SUM(F795:K795,'5.10b'!E795:L795)</f>
        <v>295</v>
      </c>
      <c r="F795" s="260">
        <v>0</v>
      </c>
      <c r="G795" s="260"/>
      <c r="H795" s="260">
        <v>0</v>
      </c>
      <c r="I795" s="260">
        <v>0</v>
      </c>
      <c r="J795" s="260"/>
      <c r="K795" s="260">
        <v>0</v>
      </c>
      <c r="M795" s="17"/>
    </row>
    <row r="796" spans="1:13" ht="22.5" customHeight="1" x14ac:dyDescent="0.2">
      <c r="A796" s="344" t="s">
        <v>623</v>
      </c>
      <c r="B796" s="344"/>
      <c r="C796" s="344"/>
      <c r="D796" s="344"/>
      <c r="E796" s="258">
        <f>SUM(F796:K796,'5.10b'!E796:L796)</f>
        <v>16830</v>
      </c>
      <c r="F796" s="260">
        <f>SUM(F797:F799)</f>
        <v>16329</v>
      </c>
      <c r="G796" s="260"/>
      <c r="H796" s="260">
        <f>SUM(H797:H799)</f>
        <v>0</v>
      </c>
      <c r="I796" s="260">
        <f>SUM(I797:I799)</f>
        <v>0</v>
      </c>
      <c r="J796" s="260"/>
      <c r="K796" s="260">
        <f>SUM(K797:K799)</f>
        <v>0</v>
      </c>
      <c r="M796" s="17"/>
    </row>
    <row r="797" spans="1:13" ht="22.5" customHeight="1" x14ac:dyDescent="0.2">
      <c r="A797" s="396" t="s">
        <v>36</v>
      </c>
      <c r="B797" s="396"/>
      <c r="C797" s="396"/>
      <c r="D797" s="396"/>
      <c r="E797" s="258">
        <f>SUM(F797:K797,'5.10b'!E797:L797)</f>
        <v>10987</v>
      </c>
      <c r="F797" s="260">
        <v>10528</v>
      </c>
      <c r="G797" s="260"/>
      <c r="H797" s="260">
        <v>0</v>
      </c>
      <c r="I797" s="260">
        <v>0</v>
      </c>
      <c r="J797" s="260"/>
      <c r="K797" s="260">
        <v>0</v>
      </c>
    </row>
    <row r="798" spans="1:13" x14ac:dyDescent="0.2">
      <c r="A798" s="396" t="s">
        <v>95</v>
      </c>
      <c r="B798" s="396"/>
      <c r="C798" s="396"/>
      <c r="D798" s="396"/>
      <c r="E798" s="258">
        <f>SUM(F798:K798,'5.10b'!E798:L798)</f>
        <v>5801</v>
      </c>
      <c r="F798" s="260">
        <v>5801</v>
      </c>
      <c r="G798" s="260"/>
      <c r="H798" s="260">
        <v>0</v>
      </c>
      <c r="I798" s="260">
        <v>0</v>
      </c>
      <c r="J798" s="260"/>
      <c r="K798" s="260">
        <v>0</v>
      </c>
      <c r="M798" s="17"/>
    </row>
    <row r="799" spans="1:13" x14ac:dyDescent="0.2">
      <c r="A799" s="396" t="s">
        <v>94</v>
      </c>
      <c r="B799" s="396"/>
      <c r="C799" s="396"/>
      <c r="D799" s="396"/>
      <c r="E799" s="258">
        <f>SUM(F799:K799,'5.10b'!E799:L799)</f>
        <v>42</v>
      </c>
      <c r="F799" s="260">
        <v>0</v>
      </c>
      <c r="G799" s="260"/>
      <c r="H799" s="260">
        <v>0</v>
      </c>
      <c r="I799" s="260">
        <v>0</v>
      </c>
      <c r="J799" s="260"/>
      <c r="K799" s="260">
        <v>0</v>
      </c>
      <c r="M799" s="17"/>
    </row>
    <row r="800" spans="1:13" ht="22.5" customHeight="1" x14ac:dyDescent="0.2">
      <c r="A800" s="344" t="s">
        <v>624</v>
      </c>
      <c r="B800" s="344"/>
      <c r="C800" s="344"/>
      <c r="D800" s="344"/>
      <c r="E800" s="258">
        <f>SUM(F800:K800,'5.10b'!E800:L800)</f>
        <v>10648</v>
      </c>
      <c r="F800" s="260">
        <f>SUM(F801:F802)</f>
        <v>0</v>
      </c>
      <c r="G800" s="260"/>
      <c r="H800" s="260">
        <f>SUM(H801:H802)</f>
        <v>0</v>
      </c>
      <c r="I800" s="260">
        <f>SUM(I801:I802)</f>
        <v>0</v>
      </c>
      <c r="J800" s="260"/>
      <c r="K800" s="260">
        <f>SUM(K801:K802)</f>
        <v>0</v>
      </c>
    </row>
    <row r="801" spans="1:13" ht="22.5" customHeight="1" x14ac:dyDescent="0.2">
      <c r="A801" s="396" t="s">
        <v>36</v>
      </c>
      <c r="B801" s="396"/>
      <c r="C801" s="396"/>
      <c r="D801" s="396"/>
      <c r="E801" s="258">
        <f>SUM(F801:K801,'5.10b'!E801:L801)</f>
        <v>10566</v>
      </c>
      <c r="F801" s="260">
        <v>0</v>
      </c>
      <c r="G801" s="260"/>
      <c r="H801" s="260">
        <v>0</v>
      </c>
      <c r="I801" s="260">
        <v>0</v>
      </c>
      <c r="J801" s="260"/>
      <c r="K801" s="260">
        <v>0</v>
      </c>
      <c r="M801" s="17"/>
    </row>
    <row r="802" spans="1:13" x14ac:dyDescent="0.2">
      <c r="A802" s="396" t="s">
        <v>94</v>
      </c>
      <c r="B802" s="396"/>
      <c r="C802" s="396"/>
      <c r="D802" s="396"/>
      <c r="E802" s="258">
        <f>SUM(F802:K802,'5.10b'!E802:L802)</f>
        <v>82</v>
      </c>
      <c r="F802" s="260">
        <v>0</v>
      </c>
      <c r="G802" s="260"/>
      <c r="H802" s="260">
        <v>0</v>
      </c>
      <c r="I802" s="260">
        <v>0</v>
      </c>
      <c r="J802" s="260"/>
      <c r="K802" s="260">
        <v>0</v>
      </c>
      <c r="M802" s="17"/>
    </row>
    <row r="803" spans="1:13" ht="22.5" customHeight="1" x14ac:dyDescent="0.2">
      <c r="A803" s="344" t="s">
        <v>625</v>
      </c>
      <c r="B803" s="344"/>
      <c r="C803" s="344"/>
      <c r="D803" s="344"/>
      <c r="E803" s="258">
        <f>SUM(F803:K803,'5.10b'!E803:L803)</f>
        <v>12636</v>
      </c>
      <c r="F803" s="260">
        <f>SUM(F804:F804)</f>
        <v>0</v>
      </c>
      <c r="G803" s="260"/>
      <c r="H803" s="260">
        <f>SUM(H804:H804)</f>
        <v>0</v>
      </c>
      <c r="I803" s="260">
        <f>SUM(I804:I804)</f>
        <v>0</v>
      </c>
      <c r="J803" s="260"/>
      <c r="K803" s="260">
        <f>SUM(K804:K804)</f>
        <v>0</v>
      </c>
      <c r="M803" s="17"/>
    </row>
    <row r="804" spans="1:13" ht="22.5" customHeight="1" x14ac:dyDescent="0.2">
      <c r="A804" s="396" t="s">
        <v>36</v>
      </c>
      <c r="B804" s="396"/>
      <c r="C804" s="396"/>
      <c r="D804" s="396"/>
      <c r="E804" s="258">
        <f>SUM(F804:K804,'5.10b'!E804:L804)</f>
        <v>12636</v>
      </c>
      <c r="F804" s="260">
        <v>0</v>
      </c>
      <c r="G804" s="260"/>
      <c r="H804" s="260">
        <v>0</v>
      </c>
      <c r="I804" s="260">
        <v>0</v>
      </c>
      <c r="J804" s="260"/>
      <c r="K804" s="260">
        <v>0</v>
      </c>
      <c r="M804" s="17"/>
    </row>
    <row r="805" spans="1:13" ht="22.5" customHeight="1" x14ac:dyDescent="0.2">
      <c r="A805" s="344" t="s">
        <v>626</v>
      </c>
      <c r="B805" s="344"/>
      <c r="C805" s="344"/>
      <c r="D805" s="344"/>
      <c r="E805" s="258">
        <f>SUM(F805:K805,'5.10b'!E805:L805)</f>
        <v>3783</v>
      </c>
      <c r="F805" s="260">
        <f>SUM(F806:F806)</f>
        <v>0</v>
      </c>
      <c r="G805" s="260"/>
      <c r="H805" s="260">
        <f>SUM(H806:H806)</f>
        <v>0</v>
      </c>
      <c r="I805" s="260">
        <f>SUM(I806:I806)</f>
        <v>0</v>
      </c>
      <c r="J805" s="260"/>
      <c r="K805" s="260">
        <f>SUM(K806:K806)</f>
        <v>0</v>
      </c>
      <c r="M805" s="17"/>
    </row>
    <row r="806" spans="1:13" ht="22.5" customHeight="1" x14ac:dyDescent="0.2">
      <c r="A806" s="396" t="s">
        <v>36</v>
      </c>
      <c r="B806" s="396"/>
      <c r="C806" s="396"/>
      <c r="D806" s="396"/>
      <c r="E806" s="258">
        <f>SUM(F806:K806,'5.10b'!E806:L806)</f>
        <v>3783</v>
      </c>
      <c r="F806" s="260">
        <v>0</v>
      </c>
      <c r="G806" s="260"/>
      <c r="H806" s="260">
        <v>0</v>
      </c>
      <c r="I806" s="260">
        <v>0</v>
      </c>
      <c r="J806" s="260"/>
      <c r="K806" s="260">
        <v>0</v>
      </c>
      <c r="M806" s="17"/>
    </row>
    <row r="807" spans="1:13" x14ac:dyDescent="0.2">
      <c r="A807" s="396" t="s">
        <v>94</v>
      </c>
      <c r="B807" s="396"/>
      <c r="C807" s="396"/>
      <c r="D807" s="396"/>
      <c r="E807" s="258">
        <f>SUM(F807:K807,'5.10b'!E807:L807)</f>
        <v>0</v>
      </c>
      <c r="F807" s="260">
        <v>0</v>
      </c>
      <c r="G807" s="260"/>
      <c r="H807" s="260">
        <v>0</v>
      </c>
      <c r="I807" s="260">
        <v>0</v>
      </c>
      <c r="J807" s="260"/>
      <c r="K807" s="260">
        <v>0</v>
      </c>
      <c r="M807" s="17"/>
    </row>
    <row r="808" spans="1:13" ht="22.5" customHeight="1" x14ac:dyDescent="0.2">
      <c r="A808" s="344" t="s">
        <v>627</v>
      </c>
      <c r="B808" s="344"/>
      <c r="C808" s="344"/>
      <c r="D808" s="344"/>
      <c r="E808" s="258">
        <f>SUM(F808:K808,'5.10b'!E808:L808)</f>
        <v>7836</v>
      </c>
      <c r="F808" s="260">
        <f>SUM(F809:F810)</f>
        <v>0</v>
      </c>
      <c r="G808" s="260"/>
      <c r="H808" s="260">
        <f>SUM(H809:H810)</f>
        <v>0</v>
      </c>
      <c r="I808" s="260">
        <f>SUM(I809:I810)</f>
        <v>0</v>
      </c>
      <c r="J808" s="260"/>
      <c r="K808" s="260">
        <f>SUM(K809:K810)</f>
        <v>0</v>
      </c>
    </row>
    <row r="809" spans="1:13" ht="22.5" customHeight="1" x14ac:dyDescent="0.2">
      <c r="A809" s="396" t="s">
        <v>36</v>
      </c>
      <c r="B809" s="396"/>
      <c r="C809" s="396"/>
      <c r="D809" s="396"/>
      <c r="E809" s="258">
        <f>SUM(F809:K809,'5.10b'!E809:L809)</f>
        <v>7762</v>
      </c>
      <c r="F809" s="260">
        <v>0</v>
      </c>
      <c r="G809" s="260"/>
      <c r="H809" s="260">
        <v>0</v>
      </c>
      <c r="I809" s="260">
        <v>0</v>
      </c>
      <c r="J809" s="260"/>
      <c r="K809" s="260">
        <v>0</v>
      </c>
      <c r="M809" s="17"/>
    </row>
    <row r="810" spans="1:13" x14ac:dyDescent="0.2">
      <c r="A810" s="396" t="s">
        <v>94</v>
      </c>
      <c r="B810" s="396"/>
      <c r="C810" s="396"/>
      <c r="D810" s="396"/>
      <c r="E810" s="258">
        <f>SUM(F810:K810,'5.10b'!E810:L810)</f>
        <v>74</v>
      </c>
      <c r="F810" s="260">
        <v>0</v>
      </c>
      <c r="G810" s="260"/>
      <c r="H810" s="260">
        <v>0</v>
      </c>
      <c r="I810" s="260">
        <v>0</v>
      </c>
      <c r="J810" s="260"/>
      <c r="K810" s="260">
        <v>0</v>
      </c>
      <c r="M810" s="17"/>
    </row>
    <row r="811" spans="1:13" ht="22.5" customHeight="1" x14ac:dyDescent="0.2">
      <c r="A811" s="344" t="s">
        <v>628</v>
      </c>
      <c r="B811" s="344"/>
      <c r="C811" s="344"/>
      <c r="D811" s="344"/>
      <c r="E811" s="258">
        <f>SUM(F811:K811,'5.10b'!E811:L811)</f>
        <v>103024</v>
      </c>
      <c r="F811" s="260">
        <f>SUM(F812:F815)</f>
        <v>0</v>
      </c>
      <c r="G811" s="260"/>
      <c r="H811" s="260">
        <f>SUM(H812:H815)</f>
        <v>5152</v>
      </c>
      <c r="I811" s="260">
        <f>SUM(I812:I815)</f>
        <v>0</v>
      </c>
      <c r="J811" s="260"/>
      <c r="K811" s="260">
        <f>SUM(K812:K815)</f>
        <v>0</v>
      </c>
      <c r="M811" s="17"/>
    </row>
    <row r="812" spans="1:13" ht="22.5" customHeight="1" x14ac:dyDescent="0.2">
      <c r="A812" s="396" t="s">
        <v>36</v>
      </c>
      <c r="B812" s="396"/>
      <c r="C812" s="396"/>
      <c r="D812" s="396"/>
      <c r="E812" s="258">
        <f>SUM(F812:K812,'5.10b'!E812:L812)</f>
        <v>77299</v>
      </c>
      <c r="F812" s="260">
        <v>0</v>
      </c>
      <c r="G812" s="260"/>
      <c r="H812" s="260">
        <v>5152</v>
      </c>
      <c r="I812" s="260">
        <v>0</v>
      </c>
      <c r="J812" s="260"/>
      <c r="K812" s="260">
        <v>0</v>
      </c>
      <c r="M812" s="17"/>
    </row>
    <row r="813" spans="1:13" x14ac:dyDescent="0.2">
      <c r="A813" s="428" t="s">
        <v>96</v>
      </c>
      <c r="B813" s="428"/>
      <c r="C813" s="428"/>
      <c r="D813" s="428"/>
      <c r="E813" s="258">
        <f>SUM(F813:K813,'5.10b'!E813:L813)</f>
        <v>7953</v>
      </c>
      <c r="F813" s="260">
        <v>0</v>
      </c>
      <c r="G813" s="260"/>
      <c r="H813" s="260">
        <v>0</v>
      </c>
      <c r="I813" s="260">
        <v>0</v>
      </c>
      <c r="J813" s="260"/>
      <c r="K813" s="260">
        <v>0</v>
      </c>
      <c r="M813" s="17"/>
    </row>
    <row r="814" spans="1:13" x14ac:dyDescent="0.2">
      <c r="A814" s="396" t="s">
        <v>95</v>
      </c>
      <c r="B814" s="396"/>
      <c r="C814" s="396"/>
      <c r="D814" s="396"/>
      <c r="E814" s="258">
        <f>SUM(F814:K814,'5.10b'!E814:L814)</f>
        <v>12066</v>
      </c>
      <c r="F814" s="260">
        <v>0</v>
      </c>
      <c r="G814" s="260"/>
      <c r="H814" s="260">
        <v>0</v>
      </c>
      <c r="I814" s="260">
        <v>0</v>
      </c>
      <c r="J814" s="260"/>
      <c r="K814" s="260">
        <v>0</v>
      </c>
      <c r="M814" s="17"/>
    </row>
    <row r="815" spans="1:13" x14ac:dyDescent="0.2">
      <c r="A815" s="396" t="s">
        <v>94</v>
      </c>
      <c r="B815" s="396"/>
      <c r="C815" s="396"/>
      <c r="D815" s="396"/>
      <c r="E815" s="258">
        <f>SUM(F815:K815,'5.10b'!E815:L815)</f>
        <v>5706</v>
      </c>
      <c r="F815" s="260">
        <v>0</v>
      </c>
      <c r="G815" s="260"/>
      <c r="H815" s="260">
        <v>0</v>
      </c>
      <c r="I815" s="260">
        <v>0</v>
      </c>
      <c r="J815" s="260"/>
      <c r="K815" s="260">
        <v>0</v>
      </c>
      <c r="M815" s="17"/>
    </row>
    <row r="816" spans="1:13" ht="33.75" customHeight="1" x14ac:dyDescent="0.2">
      <c r="A816" s="344" t="s">
        <v>629</v>
      </c>
      <c r="B816" s="344"/>
      <c r="C816" s="344"/>
      <c r="D816" s="344"/>
      <c r="E816" s="258">
        <f>SUM(F816:K816,'5.10b'!E816:L816)</f>
        <v>15997</v>
      </c>
      <c r="F816" s="260">
        <f>SUM(F817:F818)</f>
        <v>0</v>
      </c>
      <c r="G816" s="260"/>
      <c r="H816" s="260">
        <f>SUM(H817:H818)</f>
        <v>0</v>
      </c>
      <c r="I816" s="260">
        <f>SUM(I817:I818)</f>
        <v>0</v>
      </c>
      <c r="J816" s="260"/>
      <c r="K816" s="260">
        <f>SUM(K817:K818)</f>
        <v>0</v>
      </c>
      <c r="M816" s="17"/>
    </row>
    <row r="817" spans="1:13" ht="22.5" customHeight="1" x14ac:dyDescent="0.2">
      <c r="A817" s="396" t="s">
        <v>36</v>
      </c>
      <c r="B817" s="396"/>
      <c r="C817" s="396"/>
      <c r="D817" s="396"/>
      <c r="E817" s="258">
        <f>SUM(F817:K817,'5.10b'!E817:L817)</f>
        <v>15885</v>
      </c>
      <c r="F817" s="260">
        <v>0</v>
      </c>
      <c r="G817" s="260"/>
      <c r="H817" s="260">
        <v>0</v>
      </c>
      <c r="I817" s="260">
        <v>0</v>
      </c>
      <c r="J817" s="260"/>
      <c r="K817" s="260">
        <v>0</v>
      </c>
      <c r="M817" s="17"/>
    </row>
    <row r="818" spans="1:13" x14ac:dyDescent="0.2">
      <c r="A818" s="428" t="s">
        <v>96</v>
      </c>
      <c r="B818" s="428"/>
      <c r="C818" s="428"/>
      <c r="D818" s="428"/>
      <c r="E818" s="258">
        <f>SUM(F818:K818,'5.10b'!E818:L818)</f>
        <v>112</v>
      </c>
      <c r="F818" s="260">
        <v>0</v>
      </c>
      <c r="G818" s="260"/>
      <c r="H818" s="260">
        <v>0</v>
      </c>
      <c r="I818" s="260">
        <v>0</v>
      </c>
      <c r="J818" s="260"/>
      <c r="K818" s="260">
        <v>0</v>
      </c>
      <c r="M818" s="17"/>
    </row>
    <row r="819" spans="1:13" ht="22.5" customHeight="1" x14ac:dyDescent="0.2">
      <c r="A819" s="344" t="s">
        <v>630</v>
      </c>
      <c r="B819" s="344"/>
      <c r="C819" s="344"/>
      <c r="D819" s="344"/>
      <c r="E819" s="258">
        <f>SUM(F819:K819,'5.10b'!E819:L819)</f>
        <v>4985</v>
      </c>
      <c r="F819" s="260">
        <f>SUM(F820:F821)</f>
        <v>0</v>
      </c>
      <c r="G819" s="260"/>
      <c r="H819" s="260">
        <f>SUM(H820:H821)</f>
        <v>0</v>
      </c>
      <c r="I819" s="260">
        <f>SUM(I820:I821)</f>
        <v>0</v>
      </c>
      <c r="J819" s="260"/>
      <c r="K819" s="260">
        <f>SUM(K820:K821)</f>
        <v>0</v>
      </c>
      <c r="M819" s="17"/>
    </row>
    <row r="820" spans="1:13" ht="22.5" customHeight="1" x14ac:dyDescent="0.2">
      <c r="A820" s="396" t="s">
        <v>36</v>
      </c>
      <c r="B820" s="396"/>
      <c r="C820" s="396"/>
      <c r="D820" s="396"/>
      <c r="E820" s="258">
        <f>SUM(F820:K820,'5.10b'!E820:L820)</f>
        <v>4865</v>
      </c>
      <c r="F820" s="260">
        <v>0</v>
      </c>
      <c r="G820" s="260"/>
      <c r="H820" s="260">
        <v>0</v>
      </c>
      <c r="I820" s="260">
        <v>0</v>
      </c>
      <c r="J820" s="260"/>
      <c r="K820" s="260">
        <v>0</v>
      </c>
      <c r="M820" s="17"/>
    </row>
    <row r="821" spans="1:13" x14ac:dyDescent="0.2">
      <c r="A821" s="396" t="s">
        <v>94</v>
      </c>
      <c r="B821" s="396"/>
      <c r="C821" s="396"/>
      <c r="D821" s="396"/>
      <c r="E821" s="258">
        <f>SUM(F821:K821,'5.10b'!E821:L821)</f>
        <v>120</v>
      </c>
      <c r="F821" s="260">
        <v>0</v>
      </c>
      <c r="G821" s="260"/>
      <c r="H821" s="260">
        <v>0</v>
      </c>
      <c r="I821" s="260">
        <v>0</v>
      </c>
      <c r="J821" s="260"/>
      <c r="K821" s="260">
        <v>0</v>
      </c>
      <c r="M821" s="17"/>
    </row>
    <row r="822" spans="1:13" ht="17.25" customHeight="1" thickBot="1" x14ac:dyDescent="0.25">
      <c r="A822" s="427"/>
      <c r="B822" s="427"/>
      <c r="C822" s="427"/>
      <c r="D822" s="427"/>
      <c r="E822" s="141"/>
      <c r="F822" s="141"/>
      <c r="G822" s="141"/>
      <c r="H822" s="141"/>
      <c r="I822" s="141"/>
      <c r="J822" s="141"/>
      <c r="K822" s="141"/>
      <c r="M822" s="17"/>
    </row>
    <row r="823" spans="1:13" x14ac:dyDescent="0.2">
      <c r="A823" s="102"/>
      <c r="B823" s="102"/>
      <c r="C823" s="102"/>
      <c r="D823" s="102"/>
      <c r="E823" s="44"/>
      <c r="F823" s="44"/>
      <c r="G823" s="44"/>
      <c r="H823" s="44"/>
      <c r="I823" s="44"/>
      <c r="J823" s="44"/>
      <c r="K823" s="44"/>
      <c r="M823" s="17"/>
    </row>
    <row r="824" spans="1:13" hidden="1" x14ac:dyDescent="0.2">
      <c r="A824" s="153" t="s">
        <v>1</v>
      </c>
      <c r="M824" s="17"/>
    </row>
    <row r="825" spans="1:13" hidden="1" x14ac:dyDescent="0.2">
      <c r="M825" s="17"/>
    </row>
    <row r="826" spans="1:13" hidden="1" x14ac:dyDescent="0.2"/>
    <row r="827" spans="1:13" hidden="1" x14ac:dyDescent="0.2"/>
    <row r="828" spans="1:13" hidden="1" x14ac:dyDescent="0.2"/>
    <row r="829" spans="1:13" hidden="1" x14ac:dyDescent="0.2"/>
    <row r="830" spans="1:13" hidden="1" x14ac:dyDescent="0.2"/>
    <row r="831" spans="1:13" hidden="1" x14ac:dyDescent="0.2"/>
    <row r="832" spans="1:13"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t="18" hidden="1" customHeight="1" x14ac:dyDescent="0.2"/>
  </sheetData>
  <mergeCells count="818">
    <mergeCell ref="A7:D7"/>
    <mergeCell ref="A9:D9"/>
    <mergeCell ref="A10:D10"/>
    <mergeCell ref="A11:D11"/>
    <mergeCell ref="A12:D12"/>
    <mergeCell ref="A13:D13"/>
    <mergeCell ref="A15:D15"/>
    <mergeCell ref="A14:D14"/>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44:D44"/>
    <mergeCell ref="A32:D32"/>
    <mergeCell ref="A33:D33"/>
    <mergeCell ref="A34:D34"/>
    <mergeCell ref="A35:D35"/>
    <mergeCell ref="A36:D36"/>
    <mergeCell ref="A37:D37"/>
    <mergeCell ref="A38:D38"/>
    <mergeCell ref="A39:D39"/>
    <mergeCell ref="A40:D40"/>
    <mergeCell ref="A41:D41"/>
    <mergeCell ref="A42:D42"/>
    <mergeCell ref="A43:D43"/>
    <mergeCell ref="A45:D45"/>
    <mergeCell ref="A46:D46"/>
    <mergeCell ref="A47:D47"/>
    <mergeCell ref="A48:D48"/>
    <mergeCell ref="A49:D49"/>
    <mergeCell ref="A53:D53"/>
    <mergeCell ref="A50:D50"/>
    <mergeCell ref="A51:D51"/>
    <mergeCell ref="A52:D52"/>
    <mergeCell ref="A54:D54"/>
    <mergeCell ref="A56:D56"/>
    <mergeCell ref="A57:D57"/>
    <mergeCell ref="A58:D58"/>
    <mergeCell ref="A59:D59"/>
    <mergeCell ref="A55:D55"/>
    <mergeCell ref="A60:D60"/>
    <mergeCell ref="A64:D64"/>
    <mergeCell ref="A61:D61"/>
    <mergeCell ref="A62:D62"/>
    <mergeCell ref="A63:D63"/>
    <mergeCell ref="A65:D65"/>
    <mergeCell ref="A66:D66"/>
    <mergeCell ref="A68:D68"/>
    <mergeCell ref="A69:D69"/>
    <mergeCell ref="A70:D70"/>
    <mergeCell ref="A67:D67"/>
    <mergeCell ref="A71:D71"/>
    <mergeCell ref="A72:D72"/>
    <mergeCell ref="A76:D76"/>
    <mergeCell ref="A73:D73"/>
    <mergeCell ref="A74:D74"/>
    <mergeCell ref="A75:D75"/>
    <mergeCell ref="A77:D77"/>
    <mergeCell ref="A78:D78"/>
    <mergeCell ref="A80:D80"/>
    <mergeCell ref="A81:D81"/>
    <mergeCell ref="A82:D82"/>
    <mergeCell ref="A79:D79"/>
    <mergeCell ref="A83:D83"/>
    <mergeCell ref="A84:D84"/>
    <mergeCell ref="A88:D88"/>
    <mergeCell ref="A85:D85"/>
    <mergeCell ref="A86:D86"/>
    <mergeCell ref="A87:D87"/>
    <mergeCell ref="A89:D89"/>
    <mergeCell ref="A90:D90"/>
    <mergeCell ref="A91:D91"/>
    <mergeCell ref="A92:D92"/>
    <mergeCell ref="A93:D93"/>
    <mergeCell ref="A94:D94"/>
    <mergeCell ref="A95:D95"/>
    <mergeCell ref="A96:D96"/>
    <mergeCell ref="A97:D97"/>
    <mergeCell ref="A98:D98"/>
    <mergeCell ref="A99:D99"/>
    <mergeCell ref="A100:D100"/>
    <mergeCell ref="A101:D101"/>
    <mergeCell ref="A102:D102"/>
    <mergeCell ref="A103:D103"/>
    <mergeCell ref="A104:D104"/>
    <mergeCell ref="A105:D105"/>
    <mergeCell ref="A117:D117"/>
    <mergeCell ref="A106:D106"/>
    <mergeCell ref="A107:D107"/>
    <mergeCell ref="A108:D108"/>
    <mergeCell ref="A109:D109"/>
    <mergeCell ref="A110:D110"/>
    <mergeCell ref="A111:D111"/>
    <mergeCell ref="A118:D118"/>
    <mergeCell ref="A119:D119"/>
    <mergeCell ref="A120:D120"/>
    <mergeCell ref="A121:D121"/>
    <mergeCell ref="A129:D129"/>
    <mergeCell ref="A125:D125"/>
    <mergeCell ref="A126:D126"/>
    <mergeCell ref="A127:D127"/>
    <mergeCell ref="A128:D128"/>
    <mergeCell ref="A130:D130"/>
    <mergeCell ref="A131:D131"/>
    <mergeCell ref="A122:D122"/>
    <mergeCell ref="A112:D112"/>
    <mergeCell ref="A113:D113"/>
    <mergeCell ref="A114:D114"/>
    <mergeCell ref="A115:D115"/>
    <mergeCell ref="A116:D116"/>
    <mergeCell ref="A123:D123"/>
    <mergeCell ref="A124:D124"/>
    <mergeCell ref="A132:D132"/>
    <mergeCell ref="A133:D133"/>
    <mergeCell ref="A134:D134"/>
    <mergeCell ref="A136:D136"/>
    <mergeCell ref="A137:D137"/>
    <mergeCell ref="A138:D138"/>
    <mergeCell ref="A135:D135"/>
    <mergeCell ref="A139:D139"/>
    <mergeCell ref="A140:D140"/>
    <mergeCell ref="A144:D144"/>
    <mergeCell ref="A141:D141"/>
    <mergeCell ref="A142:D142"/>
    <mergeCell ref="A143:D143"/>
    <mergeCell ref="A145:D145"/>
    <mergeCell ref="A146:D146"/>
    <mergeCell ref="A148:D148"/>
    <mergeCell ref="A149:D149"/>
    <mergeCell ref="A150:D150"/>
    <mergeCell ref="A147:D147"/>
    <mergeCell ref="A151:D151"/>
    <mergeCell ref="A152:D152"/>
    <mergeCell ref="A156:D156"/>
    <mergeCell ref="A153:D153"/>
    <mergeCell ref="A154:D154"/>
    <mergeCell ref="A155:D155"/>
    <mergeCell ref="A157:D157"/>
    <mergeCell ref="A158:D158"/>
    <mergeCell ref="A160:D160"/>
    <mergeCell ref="A161:D161"/>
    <mergeCell ref="A162:D162"/>
    <mergeCell ref="A159:D159"/>
    <mergeCell ref="A163:D163"/>
    <mergeCell ref="A164:D164"/>
    <mergeCell ref="A165:D165"/>
    <mergeCell ref="A166:D166"/>
    <mergeCell ref="A167:D167"/>
    <mergeCell ref="A168:D168"/>
    <mergeCell ref="A169:D169"/>
    <mergeCell ref="A170:D170"/>
    <mergeCell ref="A171:D171"/>
    <mergeCell ref="A172:D172"/>
    <mergeCell ref="A173:D173"/>
    <mergeCell ref="A174:D174"/>
    <mergeCell ref="A175:D175"/>
    <mergeCell ref="A176:D176"/>
    <mergeCell ref="A177:D177"/>
    <mergeCell ref="A190:D190"/>
    <mergeCell ref="A191:D191"/>
    <mergeCell ref="A178:D178"/>
    <mergeCell ref="A179:D179"/>
    <mergeCell ref="A180:D180"/>
    <mergeCell ref="A181:D181"/>
    <mergeCell ref="A182:D182"/>
    <mergeCell ref="A183:D183"/>
    <mergeCell ref="A184:D184"/>
    <mergeCell ref="A185:D185"/>
    <mergeCell ref="A186:D186"/>
    <mergeCell ref="A187:D187"/>
    <mergeCell ref="A188:D188"/>
    <mergeCell ref="A189:D189"/>
    <mergeCell ref="A192:D192"/>
    <mergeCell ref="A193:D193"/>
    <mergeCell ref="A194:D194"/>
    <mergeCell ref="A195:D195"/>
    <mergeCell ref="A196:D196"/>
    <mergeCell ref="A197:D197"/>
    <mergeCell ref="A198:D198"/>
    <mergeCell ref="A199:D199"/>
    <mergeCell ref="A200:D200"/>
    <mergeCell ref="A201:D201"/>
    <mergeCell ref="A202:D202"/>
    <mergeCell ref="A203:D203"/>
    <mergeCell ref="A204:D204"/>
    <mergeCell ref="A205:D205"/>
    <mergeCell ref="A206:D206"/>
    <mergeCell ref="A207:D207"/>
    <mergeCell ref="A208:D208"/>
    <mergeCell ref="A209:D209"/>
    <mergeCell ref="A210:D210"/>
    <mergeCell ref="A211:D211"/>
    <mergeCell ref="A212:D212"/>
    <mergeCell ref="A213:D213"/>
    <mergeCell ref="A214:D214"/>
    <mergeCell ref="A215:D215"/>
    <mergeCell ref="A216:D216"/>
    <mergeCell ref="A217:D217"/>
    <mergeCell ref="A218:D218"/>
    <mergeCell ref="A219:D219"/>
    <mergeCell ref="A220:D220"/>
    <mergeCell ref="A221:D221"/>
    <mergeCell ref="A222:D222"/>
    <mergeCell ref="A223:D223"/>
    <mergeCell ref="A224:D224"/>
    <mergeCell ref="A225:D225"/>
    <mergeCell ref="A226:D226"/>
    <mergeCell ref="A227:D227"/>
    <mergeCell ref="A228:D228"/>
    <mergeCell ref="A229:D229"/>
    <mergeCell ref="A230:D230"/>
    <mergeCell ref="A231:D231"/>
    <mergeCell ref="A232:D232"/>
    <mergeCell ref="A233:D233"/>
    <mergeCell ref="A234:D234"/>
    <mergeCell ref="A235:D235"/>
    <mergeCell ref="A236:D236"/>
    <mergeCell ref="A237:D237"/>
    <mergeCell ref="A238:D238"/>
    <mergeCell ref="A239:D239"/>
    <mergeCell ref="A240:D240"/>
    <mergeCell ref="A241:D241"/>
    <mergeCell ref="A242:D242"/>
    <mergeCell ref="A243:D243"/>
    <mergeCell ref="A244:D244"/>
    <mergeCell ref="A245:D245"/>
    <mergeCell ref="A246:D246"/>
    <mergeCell ref="A247:D247"/>
    <mergeCell ref="A248:D248"/>
    <mergeCell ref="A249:D249"/>
    <mergeCell ref="A250:D250"/>
    <mergeCell ref="A251:D251"/>
    <mergeCell ref="A252:D252"/>
    <mergeCell ref="A253:D253"/>
    <mergeCell ref="A254:D254"/>
    <mergeCell ref="A255:D255"/>
    <mergeCell ref="A256:D256"/>
    <mergeCell ref="A257:D257"/>
    <mergeCell ref="A258:D258"/>
    <mergeCell ref="A259:D259"/>
    <mergeCell ref="A260:D260"/>
    <mergeCell ref="A261:D261"/>
    <mergeCell ref="A262:D262"/>
    <mergeCell ref="A263:D263"/>
    <mergeCell ref="A264:D264"/>
    <mergeCell ref="A265:D265"/>
    <mergeCell ref="A266:D266"/>
    <mergeCell ref="A267:D267"/>
    <mergeCell ref="A268:D268"/>
    <mergeCell ref="A269:D269"/>
    <mergeCell ref="A270:D270"/>
    <mergeCell ref="A271:D271"/>
    <mergeCell ref="A272:D272"/>
    <mergeCell ref="A273:D273"/>
    <mergeCell ref="A274:D274"/>
    <mergeCell ref="A275:D275"/>
    <mergeCell ref="A276:D276"/>
    <mergeCell ref="A277:D277"/>
    <mergeCell ref="A278:D278"/>
    <mergeCell ref="A279:D279"/>
    <mergeCell ref="A280:D280"/>
    <mergeCell ref="A281:D281"/>
    <mergeCell ref="A282:D282"/>
    <mergeCell ref="A283:D283"/>
    <mergeCell ref="A284:D284"/>
    <mergeCell ref="A285:D285"/>
    <mergeCell ref="A286:D286"/>
    <mergeCell ref="A287:D287"/>
    <mergeCell ref="A288:D288"/>
    <mergeCell ref="A289:D289"/>
    <mergeCell ref="A290:D290"/>
    <mergeCell ref="A291:D291"/>
    <mergeCell ref="A292:D292"/>
    <mergeCell ref="A293:D293"/>
    <mergeCell ref="A294:D294"/>
    <mergeCell ref="A295:D295"/>
    <mergeCell ref="A296:D296"/>
    <mergeCell ref="A297:D297"/>
    <mergeCell ref="A298:D298"/>
    <mergeCell ref="A299:D299"/>
    <mergeCell ref="A300:D300"/>
    <mergeCell ref="A301:D301"/>
    <mergeCell ref="A302:D302"/>
    <mergeCell ref="A303:D303"/>
    <mergeCell ref="A304:D304"/>
    <mergeCell ref="A305:D305"/>
    <mergeCell ref="A306:D306"/>
    <mergeCell ref="A307:D307"/>
    <mergeCell ref="A308:D308"/>
    <mergeCell ref="A309:D309"/>
    <mergeCell ref="A310:D310"/>
    <mergeCell ref="A311:D311"/>
    <mergeCell ref="A312:D312"/>
    <mergeCell ref="A313:D313"/>
    <mergeCell ref="A314:D314"/>
    <mergeCell ref="A315:D315"/>
    <mergeCell ref="A316:D316"/>
    <mergeCell ref="A317:D317"/>
    <mergeCell ref="A318:D318"/>
    <mergeCell ref="A319:D319"/>
    <mergeCell ref="A320:D320"/>
    <mergeCell ref="A321:D321"/>
    <mergeCell ref="A322:D322"/>
    <mergeCell ref="A323:D323"/>
    <mergeCell ref="A324:D324"/>
    <mergeCell ref="A325:D325"/>
    <mergeCell ref="A326:D326"/>
    <mergeCell ref="A327:D327"/>
    <mergeCell ref="A328:D328"/>
    <mergeCell ref="A329:D329"/>
    <mergeCell ref="A330:D330"/>
    <mergeCell ref="A331:D331"/>
    <mergeCell ref="A332:D332"/>
    <mergeCell ref="A333:D333"/>
    <mergeCell ref="A334:D334"/>
    <mergeCell ref="A335:D335"/>
    <mergeCell ref="A336:D336"/>
    <mergeCell ref="A337:D337"/>
    <mergeCell ref="A338:D338"/>
    <mergeCell ref="A339:D339"/>
    <mergeCell ref="A340:D340"/>
    <mergeCell ref="A341:D341"/>
    <mergeCell ref="A342:D342"/>
    <mergeCell ref="A343:D343"/>
    <mergeCell ref="A344:D344"/>
    <mergeCell ref="A345:D345"/>
    <mergeCell ref="A346:D346"/>
    <mergeCell ref="A347:D347"/>
    <mergeCell ref="A348:D348"/>
    <mergeCell ref="A349:D349"/>
    <mergeCell ref="A350:D350"/>
    <mergeCell ref="A351:D351"/>
    <mergeCell ref="A352:D352"/>
    <mergeCell ref="A353:D353"/>
    <mergeCell ref="A354:D354"/>
    <mergeCell ref="A355:D355"/>
    <mergeCell ref="A356:D356"/>
    <mergeCell ref="A357:D357"/>
    <mergeCell ref="A358:D358"/>
    <mergeCell ref="A359:D359"/>
    <mergeCell ref="A360:D360"/>
    <mergeCell ref="A361:D361"/>
    <mergeCell ref="A362:D362"/>
    <mergeCell ref="A363:D363"/>
    <mergeCell ref="A364:D364"/>
    <mergeCell ref="A365:D365"/>
    <mergeCell ref="A366:D366"/>
    <mergeCell ref="A367:D367"/>
    <mergeCell ref="A368:D368"/>
    <mergeCell ref="A369:D369"/>
    <mergeCell ref="A370:D370"/>
    <mergeCell ref="A371:D371"/>
    <mergeCell ref="A372:D372"/>
    <mergeCell ref="A373:D373"/>
    <mergeCell ref="A374:D374"/>
    <mergeCell ref="A375:D375"/>
    <mergeCell ref="A376:D376"/>
    <mergeCell ref="A377:D377"/>
    <mergeCell ref="A378:D378"/>
    <mergeCell ref="A379:D379"/>
    <mergeCell ref="A380:D380"/>
    <mergeCell ref="A381:D381"/>
    <mergeCell ref="A382:D382"/>
    <mergeCell ref="A393:D393"/>
    <mergeCell ref="A394:D394"/>
    <mergeCell ref="A395:D395"/>
    <mergeCell ref="A383:D383"/>
    <mergeCell ref="A384:D384"/>
    <mergeCell ref="A385:D385"/>
    <mergeCell ref="A386:D386"/>
    <mergeCell ref="A387:D387"/>
    <mergeCell ref="A388:D388"/>
    <mergeCell ref="A405:D405"/>
    <mergeCell ref="A406:D406"/>
    <mergeCell ref="A407:D407"/>
    <mergeCell ref="A389:D389"/>
    <mergeCell ref="A402:D402"/>
    <mergeCell ref="A403:D403"/>
    <mergeCell ref="A404:D404"/>
    <mergeCell ref="A390:D390"/>
    <mergeCell ref="A391:D391"/>
    <mergeCell ref="A392:D392"/>
    <mergeCell ref="A396:D396"/>
    <mergeCell ref="A397:D397"/>
    <mergeCell ref="A398:D398"/>
    <mergeCell ref="A399:D399"/>
    <mergeCell ref="A400:D400"/>
    <mergeCell ref="A401:D401"/>
    <mergeCell ref="A408:D408"/>
    <mergeCell ref="A409:D409"/>
    <mergeCell ref="A410:D410"/>
    <mergeCell ref="A412:D412"/>
    <mergeCell ref="A413:D413"/>
    <mergeCell ref="A414:D414"/>
    <mergeCell ref="A411:D411"/>
    <mergeCell ref="A415:D415"/>
    <mergeCell ref="A416:D416"/>
    <mergeCell ref="A420:D420"/>
    <mergeCell ref="A417:D417"/>
    <mergeCell ref="A418:D418"/>
    <mergeCell ref="A419:D419"/>
    <mergeCell ref="A421:D421"/>
    <mergeCell ref="A422:D422"/>
    <mergeCell ref="A424:D424"/>
    <mergeCell ref="A425:D425"/>
    <mergeCell ref="A426:D426"/>
    <mergeCell ref="A423:D423"/>
    <mergeCell ref="A427:D427"/>
    <mergeCell ref="A428:D428"/>
    <mergeCell ref="A432:D432"/>
    <mergeCell ref="A429:D429"/>
    <mergeCell ref="A430:D430"/>
    <mergeCell ref="A431:D431"/>
    <mergeCell ref="A433:D433"/>
    <mergeCell ref="A434:D434"/>
    <mergeCell ref="A436:D436"/>
    <mergeCell ref="A437:D437"/>
    <mergeCell ref="A438:D438"/>
    <mergeCell ref="A435:D435"/>
    <mergeCell ref="A439:D439"/>
    <mergeCell ref="A440:D440"/>
    <mergeCell ref="A444:D444"/>
    <mergeCell ref="A441:D441"/>
    <mergeCell ref="A442:D442"/>
    <mergeCell ref="A443:D443"/>
    <mergeCell ref="A445:D445"/>
    <mergeCell ref="A446:D446"/>
    <mergeCell ref="A447:D447"/>
    <mergeCell ref="A448:D448"/>
    <mergeCell ref="A449:D449"/>
    <mergeCell ref="A450:D450"/>
    <mergeCell ref="A451:D451"/>
    <mergeCell ref="A452:D452"/>
    <mergeCell ref="A453:D453"/>
    <mergeCell ref="A454:D454"/>
    <mergeCell ref="A455:D455"/>
    <mergeCell ref="A456:D456"/>
    <mergeCell ref="A457:D457"/>
    <mergeCell ref="A458:D458"/>
    <mergeCell ref="A459:D459"/>
    <mergeCell ref="A460:D460"/>
    <mergeCell ref="A461:D461"/>
    <mergeCell ref="A462:D462"/>
    <mergeCell ref="A463:D463"/>
    <mergeCell ref="A464:D464"/>
    <mergeCell ref="A465:D465"/>
    <mergeCell ref="A466:D466"/>
    <mergeCell ref="A467:D467"/>
    <mergeCell ref="A480:D480"/>
    <mergeCell ref="A477:D477"/>
    <mergeCell ref="A478:D478"/>
    <mergeCell ref="A479:D479"/>
    <mergeCell ref="A481:D481"/>
    <mergeCell ref="A468:D468"/>
    <mergeCell ref="A469:D469"/>
    <mergeCell ref="A470:D470"/>
    <mergeCell ref="A471:D471"/>
    <mergeCell ref="A472:D472"/>
    <mergeCell ref="A473:D473"/>
    <mergeCell ref="A474:D474"/>
    <mergeCell ref="A475:D475"/>
    <mergeCell ref="A476:D476"/>
    <mergeCell ref="A482:D482"/>
    <mergeCell ref="A483:D483"/>
    <mergeCell ref="A484:D484"/>
    <mergeCell ref="A485:D485"/>
    <mergeCell ref="A486:D486"/>
    <mergeCell ref="A487:D487"/>
    <mergeCell ref="A488:D488"/>
    <mergeCell ref="A489:D489"/>
    <mergeCell ref="A490:D490"/>
    <mergeCell ref="A491:D491"/>
    <mergeCell ref="A492:D492"/>
    <mergeCell ref="A493:D493"/>
    <mergeCell ref="A494:D494"/>
    <mergeCell ref="A495:D495"/>
    <mergeCell ref="A496:D496"/>
    <mergeCell ref="A497:D497"/>
    <mergeCell ref="A498:D498"/>
    <mergeCell ref="A499:D499"/>
    <mergeCell ref="A512:D512"/>
    <mergeCell ref="A513:D513"/>
    <mergeCell ref="A514:D514"/>
    <mergeCell ref="A500:D500"/>
    <mergeCell ref="A501:D501"/>
    <mergeCell ref="A502:D502"/>
    <mergeCell ref="A503:D503"/>
    <mergeCell ref="A504:D504"/>
    <mergeCell ref="A505:D505"/>
    <mergeCell ref="A506:D506"/>
    <mergeCell ref="A507:D507"/>
    <mergeCell ref="A508:D508"/>
    <mergeCell ref="A509:D509"/>
    <mergeCell ref="A510:D510"/>
    <mergeCell ref="A511:D511"/>
    <mergeCell ref="A515:D515"/>
    <mergeCell ref="A516:D516"/>
    <mergeCell ref="A517:D517"/>
    <mergeCell ref="A519:D519"/>
    <mergeCell ref="A520:D520"/>
    <mergeCell ref="A521:D521"/>
    <mergeCell ref="A518:D518"/>
    <mergeCell ref="A522:D522"/>
    <mergeCell ref="A523:D523"/>
    <mergeCell ref="A527:D527"/>
    <mergeCell ref="A524:D524"/>
    <mergeCell ref="A525:D525"/>
    <mergeCell ref="A526:D526"/>
    <mergeCell ref="A528:D528"/>
    <mergeCell ref="A529:D529"/>
    <mergeCell ref="A531:D531"/>
    <mergeCell ref="A532:D532"/>
    <mergeCell ref="A533:D533"/>
    <mergeCell ref="A530:D530"/>
    <mergeCell ref="A534:D534"/>
    <mergeCell ref="A535:D535"/>
    <mergeCell ref="A539:D539"/>
    <mergeCell ref="A536:D536"/>
    <mergeCell ref="A537:D537"/>
    <mergeCell ref="A538:D538"/>
    <mergeCell ref="A540:D540"/>
    <mergeCell ref="A541:D541"/>
    <mergeCell ref="A543:D543"/>
    <mergeCell ref="A544:D544"/>
    <mergeCell ref="A545:D545"/>
    <mergeCell ref="A542:D542"/>
    <mergeCell ref="A546:D546"/>
    <mergeCell ref="A547:D547"/>
    <mergeCell ref="A551:D551"/>
    <mergeCell ref="A548:D548"/>
    <mergeCell ref="A549:D549"/>
    <mergeCell ref="A550:D550"/>
    <mergeCell ref="A552:D552"/>
    <mergeCell ref="A553:D553"/>
    <mergeCell ref="A555:D555"/>
    <mergeCell ref="A556:D556"/>
    <mergeCell ref="A557:D557"/>
    <mergeCell ref="A554:D554"/>
    <mergeCell ref="A558:D558"/>
    <mergeCell ref="A559:D559"/>
    <mergeCell ref="A560:D560"/>
    <mergeCell ref="A561:D561"/>
    <mergeCell ref="A562:D562"/>
    <mergeCell ref="A563:D563"/>
    <mergeCell ref="A564:D564"/>
    <mergeCell ref="A565:D565"/>
    <mergeCell ref="A566:D566"/>
    <mergeCell ref="A567:D567"/>
    <mergeCell ref="A568:D568"/>
    <mergeCell ref="A569:D569"/>
    <mergeCell ref="A584:D584"/>
    <mergeCell ref="A570:D570"/>
    <mergeCell ref="A571:D571"/>
    <mergeCell ref="A572:D572"/>
    <mergeCell ref="A573:D573"/>
    <mergeCell ref="A574:D574"/>
    <mergeCell ref="A575:D575"/>
    <mergeCell ref="A592:D592"/>
    <mergeCell ref="A576:D576"/>
    <mergeCell ref="A577:D577"/>
    <mergeCell ref="A578:D578"/>
    <mergeCell ref="A591:D591"/>
    <mergeCell ref="A579:D579"/>
    <mergeCell ref="A580:D580"/>
    <mergeCell ref="A581:D581"/>
    <mergeCell ref="A582:D582"/>
    <mergeCell ref="A583:D583"/>
    <mergeCell ref="A585:D585"/>
    <mergeCell ref="A586:D586"/>
    <mergeCell ref="A587:D587"/>
    <mergeCell ref="A588:D588"/>
    <mergeCell ref="A589:D589"/>
    <mergeCell ref="A590:D590"/>
    <mergeCell ref="A593:D593"/>
    <mergeCell ref="A594:D594"/>
    <mergeCell ref="A595:D595"/>
    <mergeCell ref="A596:D596"/>
    <mergeCell ref="A597:D597"/>
    <mergeCell ref="A601:D601"/>
    <mergeCell ref="A598:D598"/>
    <mergeCell ref="A599:D599"/>
    <mergeCell ref="A600:D600"/>
    <mergeCell ref="A602:D602"/>
    <mergeCell ref="A603:D603"/>
    <mergeCell ref="A605:D605"/>
    <mergeCell ref="A606:D606"/>
    <mergeCell ref="A607:D607"/>
    <mergeCell ref="A604:D604"/>
    <mergeCell ref="A608:D608"/>
    <mergeCell ref="A609:D609"/>
    <mergeCell ref="A613:D613"/>
    <mergeCell ref="A610:D610"/>
    <mergeCell ref="A611:D611"/>
    <mergeCell ref="A612:D612"/>
    <mergeCell ref="A614:D614"/>
    <mergeCell ref="A615:D615"/>
    <mergeCell ref="A617:D617"/>
    <mergeCell ref="A618:D618"/>
    <mergeCell ref="A619:D619"/>
    <mergeCell ref="A616:D616"/>
    <mergeCell ref="A620:D620"/>
    <mergeCell ref="A621:D621"/>
    <mergeCell ref="A625:D625"/>
    <mergeCell ref="A622:D622"/>
    <mergeCell ref="A623:D623"/>
    <mergeCell ref="A624:D624"/>
    <mergeCell ref="A637:D637"/>
    <mergeCell ref="A626:D626"/>
    <mergeCell ref="A627:D627"/>
    <mergeCell ref="A628:D628"/>
    <mergeCell ref="A629:D629"/>
    <mergeCell ref="A630:D630"/>
    <mergeCell ref="A631:D631"/>
    <mergeCell ref="A655:D655"/>
    <mergeCell ref="A651:D651"/>
    <mergeCell ref="A652:D652"/>
    <mergeCell ref="A653:D653"/>
    <mergeCell ref="A654:D654"/>
    <mergeCell ref="A632:D632"/>
    <mergeCell ref="A633:D633"/>
    <mergeCell ref="A634:D634"/>
    <mergeCell ref="A635:D635"/>
    <mergeCell ref="A636:D636"/>
    <mergeCell ref="A648:D648"/>
    <mergeCell ref="A649:D649"/>
    <mergeCell ref="A650:D650"/>
    <mergeCell ref="A638:D638"/>
    <mergeCell ref="A639:D639"/>
    <mergeCell ref="A640:D640"/>
    <mergeCell ref="A641:D641"/>
    <mergeCell ref="A642:D642"/>
    <mergeCell ref="A664:D664"/>
    <mergeCell ref="A665:D665"/>
    <mergeCell ref="A666:D666"/>
    <mergeCell ref="A656:D656"/>
    <mergeCell ref="A657:D657"/>
    <mergeCell ref="A643:D643"/>
    <mergeCell ref="A644:D644"/>
    <mergeCell ref="A645:D645"/>
    <mergeCell ref="A646:D646"/>
    <mergeCell ref="A647:D647"/>
    <mergeCell ref="A658:D658"/>
    <mergeCell ref="A659:D659"/>
    <mergeCell ref="A660:D660"/>
    <mergeCell ref="A661:D661"/>
    <mergeCell ref="A662:D662"/>
    <mergeCell ref="A663:D663"/>
    <mergeCell ref="A667:D667"/>
    <mergeCell ref="A668:D668"/>
    <mergeCell ref="A669:D669"/>
    <mergeCell ref="A671:D671"/>
    <mergeCell ref="A672:D672"/>
    <mergeCell ref="A673:D673"/>
    <mergeCell ref="A670:D670"/>
    <mergeCell ref="A674:D674"/>
    <mergeCell ref="A675:D675"/>
    <mergeCell ref="A679:D679"/>
    <mergeCell ref="A676:D676"/>
    <mergeCell ref="A677:D677"/>
    <mergeCell ref="A678:D678"/>
    <mergeCell ref="A680:D680"/>
    <mergeCell ref="A681:D681"/>
    <mergeCell ref="A683:D683"/>
    <mergeCell ref="A684:D684"/>
    <mergeCell ref="A685:D685"/>
    <mergeCell ref="A682:D682"/>
    <mergeCell ref="A686:D686"/>
    <mergeCell ref="A687:D687"/>
    <mergeCell ref="A691:D691"/>
    <mergeCell ref="A688:D688"/>
    <mergeCell ref="A689:D689"/>
    <mergeCell ref="A690:D690"/>
    <mergeCell ref="A692:D692"/>
    <mergeCell ref="A693:D693"/>
    <mergeCell ref="A694:D694"/>
    <mergeCell ref="A695:D695"/>
    <mergeCell ref="A696:D696"/>
    <mergeCell ref="A697:D697"/>
    <mergeCell ref="A698:D698"/>
    <mergeCell ref="A699:D699"/>
    <mergeCell ref="A700:D700"/>
    <mergeCell ref="A701:D701"/>
    <mergeCell ref="A702:D702"/>
    <mergeCell ref="A703:D703"/>
    <mergeCell ref="A704:D704"/>
    <mergeCell ref="A705:D705"/>
    <mergeCell ref="A706:D706"/>
    <mergeCell ref="A707:D707"/>
    <mergeCell ref="A708:D708"/>
    <mergeCell ref="A709:D709"/>
    <mergeCell ref="A710:D710"/>
    <mergeCell ref="A711:D711"/>
    <mergeCell ref="A712:D712"/>
    <mergeCell ref="A713:D713"/>
    <mergeCell ref="A714:D714"/>
    <mergeCell ref="A730:D730"/>
    <mergeCell ref="A715:D715"/>
    <mergeCell ref="A716:D716"/>
    <mergeCell ref="A717:D717"/>
    <mergeCell ref="A718:D718"/>
    <mergeCell ref="A719:D719"/>
    <mergeCell ref="A720:D720"/>
    <mergeCell ref="A721:D721"/>
    <mergeCell ref="A722:D722"/>
    <mergeCell ref="A723:D723"/>
    <mergeCell ref="A724:D724"/>
    <mergeCell ref="A725:D725"/>
    <mergeCell ref="A726:D726"/>
    <mergeCell ref="A727:D727"/>
    <mergeCell ref="A728:D728"/>
    <mergeCell ref="A729:D729"/>
    <mergeCell ref="A731:D731"/>
    <mergeCell ref="A732:D732"/>
    <mergeCell ref="A733:D733"/>
    <mergeCell ref="A734:D734"/>
    <mergeCell ref="A735:D735"/>
    <mergeCell ref="A739:D739"/>
    <mergeCell ref="A736:D736"/>
    <mergeCell ref="A737:D737"/>
    <mergeCell ref="A738:D738"/>
    <mergeCell ref="A752:D752"/>
    <mergeCell ref="A740:D740"/>
    <mergeCell ref="A741:D741"/>
    <mergeCell ref="A743:D743"/>
    <mergeCell ref="A744:D744"/>
    <mergeCell ref="A745:D745"/>
    <mergeCell ref="A742:D742"/>
    <mergeCell ref="A746:D746"/>
    <mergeCell ref="A747:D747"/>
    <mergeCell ref="A751:D751"/>
    <mergeCell ref="A748:D748"/>
    <mergeCell ref="A749:D749"/>
    <mergeCell ref="A750:D750"/>
    <mergeCell ref="A753:D753"/>
    <mergeCell ref="A755:D755"/>
    <mergeCell ref="A756:D756"/>
    <mergeCell ref="A757:D757"/>
    <mergeCell ref="A754:D754"/>
    <mergeCell ref="A760:D760"/>
    <mergeCell ref="A758:D758"/>
    <mergeCell ref="A759:D759"/>
    <mergeCell ref="A761:D761"/>
    <mergeCell ref="A762:D762"/>
    <mergeCell ref="A765:D765"/>
    <mergeCell ref="A766:D766"/>
    <mergeCell ref="A767:D767"/>
    <mergeCell ref="A764:D764"/>
    <mergeCell ref="A763:D763"/>
    <mergeCell ref="A768:D768"/>
    <mergeCell ref="A769:D769"/>
    <mergeCell ref="A773:D773"/>
    <mergeCell ref="A770:D770"/>
    <mergeCell ref="A771:D771"/>
    <mergeCell ref="A772:D772"/>
    <mergeCell ref="A774:D774"/>
    <mergeCell ref="A775:D775"/>
    <mergeCell ref="A777:D777"/>
    <mergeCell ref="A778:D778"/>
    <mergeCell ref="A779:D779"/>
    <mergeCell ref="A776:D776"/>
    <mergeCell ref="A780:D780"/>
    <mergeCell ref="A784:D784"/>
    <mergeCell ref="A785:D785"/>
    <mergeCell ref="A781:D781"/>
    <mergeCell ref="A782:D782"/>
    <mergeCell ref="A783:D783"/>
    <mergeCell ref="A786:D786"/>
    <mergeCell ref="A788:D788"/>
    <mergeCell ref="A789:D789"/>
    <mergeCell ref="A790:D790"/>
    <mergeCell ref="A787:D787"/>
    <mergeCell ref="A791:D791"/>
    <mergeCell ref="A792:D792"/>
    <mergeCell ref="A796:D796"/>
    <mergeCell ref="A793:D793"/>
    <mergeCell ref="A794:D794"/>
    <mergeCell ref="A795:D795"/>
    <mergeCell ref="A797:D797"/>
    <mergeCell ref="A798:D798"/>
    <mergeCell ref="A799:D799"/>
    <mergeCell ref="A800:D800"/>
    <mergeCell ref="A801:D801"/>
    <mergeCell ref="A813:D813"/>
    <mergeCell ref="A802:D802"/>
    <mergeCell ref="A803:D803"/>
    <mergeCell ref="A804:D804"/>
    <mergeCell ref="A805:D805"/>
    <mergeCell ref="A806:D806"/>
    <mergeCell ref="A807:D807"/>
    <mergeCell ref="A822:D822"/>
    <mergeCell ref="A814:D814"/>
    <mergeCell ref="A815:D815"/>
    <mergeCell ref="A816:D816"/>
    <mergeCell ref="A817:D817"/>
    <mergeCell ref="A818:D818"/>
    <mergeCell ref="A819:D819"/>
    <mergeCell ref="A4:H4"/>
    <mergeCell ref="A2:J2"/>
    <mergeCell ref="A3:J3"/>
    <mergeCell ref="A820:D820"/>
    <mergeCell ref="A821:D821"/>
    <mergeCell ref="A808:D808"/>
    <mergeCell ref="A809:D809"/>
    <mergeCell ref="A810:D810"/>
    <mergeCell ref="A811:D811"/>
    <mergeCell ref="A812:D812"/>
  </mergeCells>
  <hyperlinks>
    <hyperlink ref="K2" location="Índice!A1" tooltip="Ir a Índice" display="Índice!A1"/>
  </hyperlinks>
  <pageMargins left="0.78740157480314965" right="0.59055118110236227" top="0.85416666666666663" bottom="0.86614173228346458" header="0" footer="0.39370078740157499"/>
  <pageSetup scale="99" orientation="portrait" r:id="rId1"/>
  <headerFooter alignWithMargins="0">
    <oddHeader>&amp;L&amp;"Arial,Negrita"&amp;12&amp;K000080INEGI. Anuario estadístico y geográfico de Veracruz de Ignacio de la Llave 2017.
Componente Salud.</oddHeader>
    <oddFooter>&amp;R&amp;P/&amp;N</oddFooter>
  </headerFooter>
  <rowBreaks count="20" manualBreakCount="20">
    <brk id="45" max="10" man="1"/>
    <brk id="81" max="10" man="1"/>
    <brk id="156" max="10" man="1"/>
    <brk id="191" max="10" man="1"/>
    <brk id="227" max="10" man="1"/>
    <brk id="263" max="10" man="1"/>
    <brk id="299" max="10" man="1"/>
    <brk id="335" max="10" man="1"/>
    <brk id="366" max="10" man="1"/>
    <brk id="438" max="10" man="1"/>
    <brk id="473" max="10" man="1"/>
    <brk id="512" max="10" man="1"/>
    <brk id="550" max="10" man="1"/>
    <brk id="584" max="10" man="1"/>
    <brk id="621" max="10" man="1"/>
    <brk id="658" max="10" man="1"/>
    <brk id="694" max="10" man="1"/>
    <brk id="731" max="10" man="1"/>
    <brk id="767" max="10" man="1"/>
    <brk id="80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32"/>
  <sheetViews>
    <sheetView view="pageLayout" zoomScaleNormal="100" zoomScaleSheetLayoutView="9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6.7109375" customWidth="1"/>
    <col min="5" max="5" width="22.7109375" style="6" customWidth="1"/>
    <col min="6" max="6" width="8.140625" customWidth="1"/>
    <col min="7" max="7" width="14.140625" customWidth="1"/>
    <col min="8" max="8" width="2.28515625" hidden="1" customWidth="1"/>
    <col min="9" max="9" width="21" customWidth="1"/>
    <col min="10" max="10" width="2.28515625" hidden="1" customWidth="1"/>
    <col min="11" max="11" width="19" customWidth="1"/>
    <col min="12" max="12" width="2.28515625" hidden="1" customWidth="1"/>
    <col min="13" max="13" width="12" style="7" hidden="1" customWidth="1"/>
  </cols>
  <sheetData>
    <row r="1" spans="1:13" ht="13.5" customHeight="1" x14ac:dyDescent="0.2"/>
    <row r="2" spans="1:13" ht="13.2" x14ac:dyDescent="0.25">
      <c r="A2" s="346" t="s">
        <v>100</v>
      </c>
      <c r="B2" s="346"/>
      <c r="C2" s="346"/>
      <c r="D2" s="346"/>
      <c r="E2" s="346"/>
      <c r="F2" s="346"/>
      <c r="G2" s="346"/>
      <c r="H2" s="346"/>
      <c r="I2" s="346"/>
      <c r="J2" s="346"/>
      <c r="K2" s="328" t="s">
        <v>99</v>
      </c>
      <c r="L2" s="328"/>
      <c r="M2" t="s">
        <v>1</v>
      </c>
    </row>
    <row r="3" spans="1:13" ht="13.2" x14ac:dyDescent="0.25">
      <c r="A3" s="346" t="s">
        <v>899</v>
      </c>
      <c r="B3" s="346"/>
      <c r="C3" s="346"/>
      <c r="D3" s="346"/>
      <c r="E3" s="346"/>
      <c r="F3" s="346"/>
      <c r="G3" s="346"/>
      <c r="H3" s="346"/>
      <c r="I3" s="346"/>
      <c r="J3" s="346"/>
      <c r="L3" s="3" t="s">
        <v>27</v>
      </c>
      <c r="M3"/>
    </row>
    <row r="4" spans="1:13" ht="13.2" x14ac:dyDescent="0.25">
      <c r="A4" s="329" t="s">
        <v>891</v>
      </c>
      <c r="B4" s="329"/>
      <c r="C4" s="329"/>
      <c r="D4" s="329"/>
      <c r="E4" s="329"/>
      <c r="F4" s="329"/>
      <c r="G4" s="329"/>
      <c r="H4" s="124"/>
      <c r="I4" s="124"/>
      <c r="J4" s="124"/>
      <c r="L4" s="124"/>
      <c r="M4"/>
    </row>
    <row r="5" spans="1:13" ht="10.8" thickBot="1" x14ac:dyDescent="0.25">
      <c r="A5" s="78"/>
      <c r="B5" s="78"/>
      <c r="C5" s="78"/>
      <c r="D5" s="78"/>
      <c r="E5" s="85"/>
      <c r="F5" s="85"/>
      <c r="G5" s="85"/>
      <c r="H5" s="85"/>
      <c r="I5" s="78"/>
      <c r="J5" s="78"/>
      <c r="L5" s="129"/>
      <c r="M5"/>
    </row>
    <row r="6" spans="1:13" ht="1.5" customHeight="1" x14ac:dyDescent="0.2">
      <c r="A6" s="86"/>
      <c r="B6" s="86"/>
      <c r="C6" s="86"/>
      <c r="D6" s="86"/>
      <c r="E6" s="87"/>
      <c r="F6" s="86"/>
      <c r="G6" s="86"/>
      <c r="H6" s="86"/>
      <c r="I6" s="86"/>
      <c r="J6" s="86"/>
      <c r="K6" s="86"/>
      <c r="M6" s="18"/>
    </row>
    <row r="7" spans="1:13" ht="22.5" customHeight="1" x14ac:dyDescent="0.2">
      <c r="A7" s="403" t="s">
        <v>97</v>
      </c>
      <c r="B7" s="333"/>
      <c r="C7" s="333"/>
      <c r="D7" s="333"/>
      <c r="E7" s="253" t="s">
        <v>729</v>
      </c>
      <c r="F7" s="253"/>
      <c r="G7" s="253" t="s">
        <v>26</v>
      </c>
      <c r="H7" s="253"/>
      <c r="I7" s="254" t="s">
        <v>874</v>
      </c>
      <c r="J7" s="254" t="s">
        <v>12</v>
      </c>
      <c r="K7" s="234" t="s">
        <v>875</v>
      </c>
      <c r="L7" s="255" t="s">
        <v>9</v>
      </c>
      <c r="M7" s="18"/>
    </row>
    <row r="8" spans="1:13" ht="1.5" customHeight="1" x14ac:dyDescent="0.2">
      <c r="A8" s="5"/>
      <c r="B8" s="5"/>
      <c r="C8" s="5"/>
      <c r="D8" s="5"/>
      <c r="E8" s="11"/>
      <c r="F8" s="11"/>
      <c r="G8" s="11"/>
      <c r="H8" s="11"/>
      <c r="I8" s="5"/>
      <c r="J8" s="5"/>
      <c r="K8" s="11"/>
      <c r="L8" s="5"/>
      <c r="M8" s="18"/>
    </row>
    <row r="9" spans="1:13" ht="23.25" customHeight="1" x14ac:dyDescent="0.2">
      <c r="A9" s="401" t="s">
        <v>10</v>
      </c>
      <c r="B9" s="402"/>
      <c r="C9" s="402"/>
      <c r="D9" s="402"/>
      <c r="E9" s="258">
        <f>SUM(E10:E13)</f>
        <v>295916</v>
      </c>
      <c r="F9" s="271"/>
      <c r="G9" s="258">
        <f>SUM(G10:G13)</f>
        <v>2847018</v>
      </c>
      <c r="H9" s="271"/>
      <c r="I9" s="258">
        <f>SUM(I10:I13)</f>
        <v>2640596</v>
      </c>
      <c r="J9" s="271"/>
      <c r="K9" s="258">
        <f>SUM(K10:K13)</f>
        <v>42995</v>
      </c>
    </row>
    <row r="10" spans="1:13" ht="23.25" customHeight="1" x14ac:dyDescent="0.2">
      <c r="A10" s="366" t="s">
        <v>36</v>
      </c>
      <c r="B10" s="367"/>
      <c r="C10" s="367"/>
      <c r="D10" s="367"/>
      <c r="E10" s="261">
        <f>SUMIF(A14:A821,A10,E14:E821)</f>
        <v>68638</v>
      </c>
      <c r="F10" s="261"/>
      <c r="G10" s="261">
        <f>SUMIF(A14:A821,A10,G14:G821)</f>
        <v>2690563</v>
      </c>
      <c r="H10" s="261"/>
      <c r="I10" s="261">
        <f>SUMIF(A14:A821,A10,I14:I821)</f>
        <v>1724871</v>
      </c>
      <c r="J10" s="261"/>
      <c r="K10" s="261">
        <f>SUMIF(A14:A821,A10,K14:K821)</f>
        <v>34137</v>
      </c>
    </row>
    <row r="11" spans="1:13" x14ac:dyDescent="0.2">
      <c r="A11" s="400" t="s">
        <v>96</v>
      </c>
      <c r="B11" s="367"/>
      <c r="C11" s="367"/>
      <c r="D11" s="367"/>
      <c r="E11" s="261">
        <f>SUMIF(A14:A821,A11,E14:E821)</f>
        <v>155012</v>
      </c>
      <c r="F11" s="261"/>
      <c r="G11" s="261">
        <f>SUMIF(A14:A821,A11,G14:G821)</f>
        <v>46931</v>
      </c>
      <c r="H11" s="261"/>
      <c r="I11" s="262">
        <f>SUMIF(A14:A821,A11,I14:I821)</f>
        <v>574828</v>
      </c>
      <c r="J11" s="262"/>
      <c r="K11" s="261">
        <f>SUMIF(A14:A821,A11,K14:K821)</f>
        <v>5247</v>
      </c>
    </row>
    <row r="12" spans="1:13" x14ac:dyDescent="0.2">
      <c r="A12" s="366" t="s">
        <v>95</v>
      </c>
      <c r="B12" s="367"/>
      <c r="C12" s="367"/>
      <c r="D12" s="367"/>
      <c r="E12" s="261">
        <f>SUMIF(A14:A821,A12,E14:E821)</f>
        <v>43206</v>
      </c>
      <c r="F12" s="261"/>
      <c r="G12" s="261">
        <f>SUMIF(A14:A821,A12,G14:G821)</f>
        <v>77011</v>
      </c>
      <c r="H12" s="261"/>
      <c r="I12" s="261">
        <f>SUMIF(A14:A821,A12,I14:I821)</f>
        <v>175768</v>
      </c>
      <c r="J12" s="261"/>
      <c r="K12" s="261">
        <f>SUMIF(A14:A821,A12,K14:K821)</f>
        <v>0</v>
      </c>
      <c r="M12" s="18"/>
    </row>
    <row r="13" spans="1:13" x14ac:dyDescent="0.2">
      <c r="A13" s="366" t="s">
        <v>94</v>
      </c>
      <c r="B13" s="367"/>
      <c r="C13" s="367"/>
      <c r="D13" s="367"/>
      <c r="E13" s="261">
        <f>SUMIF(A14:A821,A13,E14:E821)</f>
        <v>29060</v>
      </c>
      <c r="F13" s="261"/>
      <c r="G13" s="261">
        <f>SUMIF(A14:A821,A13,G14:G821)</f>
        <v>32513</v>
      </c>
      <c r="H13" s="261"/>
      <c r="I13" s="262">
        <f>SUMIF(A14:A821,A13,I14:I821)</f>
        <v>165129</v>
      </c>
      <c r="J13" s="262"/>
      <c r="K13" s="261">
        <f>SUMIF(A14:A821,A13,K14:K821)</f>
        <v>3611</v>
      </c>
      <c r="M13" s="18"/>
    </row>
    <row r="14" spans="1:13" ht="22.5" customHeight="1" x14ac:dyDescent="0.2">
      <c r="A14" s="344" t="s">
        <v>419</v>
      </c>
      <c r="B14" s="344"/>
      <c r="C14" s="344"/>
      <c r="D14" s="344"/>
      <c r="E14" s="262">
        <f>SUM(E15:E16)</f>
        <v>0</v>
      </c>
      <c r="F14" s="262"/>
      <c r="G14" s="262">
        <f>SUM(G15:G16)</f>
        <v>0</v>
      </c>
      <c r="H14" s="262"/>
      <c r="I14" s="262">
        <f>SUM(I15:I16)</f>
        <v>3742</v>
      </c>
      <c r="J14" s="262"/>
      <c r="K14" s="262">
        <f>SUM(K15:K16)</f>
        <v>0</v>
      </c>
      <c r="L14" s="143"/>
      <c r="M14" s="18"/>
    </row>
    <row r="15" spans="1:13" ht="22.5" customHeight="1" x14ac:dyDescent="0.2">
      <c r="A15" s="396" t="s">
        <v>36</v>
      </c>
      <c r="B15" s="396"/>
      <c r="C15" s="396"/>
      <c r="D15" s="396"/>
      <c r="E15" s="262">
        <v>0</v>
      </c>
      <c r="F15" s="262"/>
      <c r="G15" s="263">
        <v>0</v>
      </c>
      <c r="H15" s="263"/>
      <c r="I15" s="262">
        <v>3510</v>
      </c>
      <c r="J15" s="262"/>
      <c r="K15" s="263">
        <v>0</v>
      </c>
      <c r="L15" s="143"/>
      <c r="M15" s="18"/>
    </row>
    <row r="16" spans="1:13" x14ac:dyDescent="0.2">
      <c r="A16" s="396" t="s">
        <v>94</v>
      </c>
      <c r="B16" s="431"/>
      <c r="C16" s="431"/>
      <c r="D16" s="431"/>
      <c r="E16" s="262">
        <v>0</v>
      </c>
      <c r="F16" s="262"/>
      <c r="G16" s="263">
        <v>0</v>
      </c>
      <c r="H16" s="263"/>
      <c r="I16" s="263">
        <v>232</v>
      </c>
      <c r="J16" s="263"/>
      <c r="K16" s="263">
        <v>0</v>
      </c>
      <c r="L16" s="143"/>
      <c r="M16" s="18"/>
    </row>
    <row r="17" spans="1:13" ht="22.5" customHeight="1" x14ac:dyDescent="0.2">
      <c r="A17" s="344" t="s">
        <v>695</v>
      </c>
      <c r="B17" s="344"/>
      <c r="C17" s="344"/>
      <c r="D17" s="344"/>
      <c r="E17" s="262">
        <f>SUM(E18:E19)</f>
        <v>0</v>
      </c>
      <c r="F17" s="262"/>
      <c r="G17" s="262">
        <f>SUM(G18:G19)</f>
        <v>0</v>
      </c>
      <c r="H17" s="262"/>
      <c r="I17" s="262">
        <f>SUM(I18:I19)</f>
        <v>2980</v>
      </c>
      <c r="J17" s="262"/>
      <c r="K17" s="262">
        <f>SUM(K18:K19)</f>
        <v>0</v>
      </c>
      <c r="L17" s="143"/>
      <c r="M17" s="18"/>
    </row>
    <row r="18" spans="1:13" ht="22.5" customHeight="1" x14ac:dyDescent="0.2">
      <c r="A18" s="396" t="s">
        <v>36</v>
      </c>
      <c r="B18" s="431"/>
      <c r="C18" s="431"/>
      <c r="D18" s="431"/>
      <c r="E18" s="262">
        <v>0</v>
      </c>
      <c r="F18" s="262"/>
      <c r="G18" s="263">
        <v>0</v>
      </c>
      <c r="H18" s="263"/>
      <c r="I18" s="263">
        <v>1919</v>
      </c>
      <c r="J18" s="263"/>
      <c r="K18" s="263">
        <v>0</v>
      </c>
      <c r="L18" s="143"/>
      <c r="M18" s="18"/>
    </row>
    <row r="19" spans="1:13" x14ac:dyDescent="0.2">
      <c r="A19" s="396" t="s">
        <v>94</v>
      </c>
      <c r="B19" s="431"/>
      <c r="C19" s="431"/>
      <c r="D19" s="431"/>
      <c r="E19" s="262">
        <v>0</v>
      </c>
      <c r="F19" s="262"/>
      <c r="G19" s="263">
        <v>0</v>
      </c>
      <c r="H19" s="263"/>
      <c r="I19" s="263">
        <v>1061</v>
      </c>
      <c r="J19" s="263"/>
      <c r="K19" s="263">
        <v>0</v>
      </c>
      <c r="L19" s="143"/>
      <c r="M19" s="18"/>
    </row>
    <row r="20" spans="1:13" ht="22.5" customHeight="1" x14ac:dyDescent="0.2">
      <c r="A20" s="344" t="s">
        <v>421</v>
      </c>
      <c r="B20" s="344"/>
      <c r="C20" s="344"/>
      <c r="D20" s="344"/>
      <c r="E20" s="262">
        <f>SUM(E21:E24)</f>
        <v>0</v>
      </c>
      <c r="F20" s="262"/>
      <c r="G20" s="262">
        <f>SUM(G21:G24)</f>
        <v>28550</v>
      </c>
      <c r="H20" s="262"/>
      <c r="I20" s="262">
        <f>SUM(I21:I24)</f>
        <v>4747</v>
      </c>
      <c r="J20" s="262"/>
      <c r="K20" s="262">
        <f>SUM(K21:K24)</f>
        <v>0</v>
      </c>
      <c r="L20" s="143"/>
      <c r="M20" s="18"/>
    </row>
    <row r="21" spans="1:13" ht="22.5" customHeight="1" x14ac:dyDescent="0.2">
      <c r="A21" s="396" t="s">
        <v>36</v>
      </c>
      <c r="B21" s="431"/>
      <c r="C21" s="431"/>
      <c r="D21" s="431"/>
      <c r="E21" s="262">
        <v>0</v>
      </c>
      <c r="F21" s="262"/>
      <c r="G21" s="263">
        <v>28550</v>
      </c>
      <c r="H21" s="263"/>
      <c r="I21" s="263">
        <v>4425</v>
      </c>
      <c r="J21" s="263"/>
      <c r="K21" s="263">
        <v>0</v>
      </c>
      <c r="L21" s="143"/>
      <c r="M21" s="18"/>
    </row>
    <row r="22" spans="1:13" x14ac:dyDescent="0.2">
      <c r="A22" s="428" t="s">
        <v>96</v>
      </c>
      <c r="B22" s="431"/>
      <c r="C22" s="431"/>
      <c r="D22" s="431"/>
      <c r="E22" s="262">
        <v>0</v>
      </c>
      <c r="F22" s="262"/>
      <c r="G22" s="263">
        <v>0</v>
      </c>
      <c r="H22" s="263"/>
      <c r="I22" s="263">
        <v>4</v>
      </c>
      <c r="J22" s="263"/>
      <c r="K22" s="263">
        <v>0</v>
      </c>
      <c r="L22" s="143"/>
      <c r="M22" s="18"/>
    </row>
    <row r="23" spans="1:13" x14ac:dyDescent="0.2">
      <c r="A23" s="396" t="s">
        <v>95</v>
      </c>
      <c r="B23" s="431"/>
      <c r="C23" s="431"/>
      <c r="D23" s="431"/>
      <c r="E23" s="262">
        <v>0</v>
      </c>
      <c r="F23" s="262"/>
      <c r="G23" s="263">
        <v>0</v>
      </c>
      <c r="H23" s="263"/>
      <c r="I23" s="263">
        <v>0</v>
      </c>
      <c r="J23" s="263"/>
      <c r="K23" s="263">
        <v>0</v>
      </c>
      <c r="L23" s="143"/>
      <c r="M23" s="18"/>
    </row>
    <row r="24" spans="1:13" x14ac:dyDescent="0.2">
      <c r="A24" s="396" t="s">
        <v>94</v>
      </c>
      <c r="B24" s="431"/>
      <c r="C24" s="431"/>
      <c r="D24" s="431"/>
      <c r="E24" s="262">
        <v>0</v>
      </c>
      <c r="F24" s="262"/>
      <c r="G24" s="263">
        <v>0</v>
      </c>
      <c r="H24" s="263"/>
      <c r="I24" s="263">
        <v>318</v>
      </c>
      <c r="J24" s="263"/>
      <c r="K24" s="263">
        <v>0</v>
      </c>
      <c r="L24" s="143"/>
      <c r="M24" s="18"/>
    </row>
    <row r="25" spans="1:13" ht="22.5" customHeight="1" x14ac:dyDescent="0.2">
      <c r="A25" s="344" t="s">
        <v>422</v>
      </c>
      <c r="B25" s="344"/>
      <c r="C25" s="344"/>
      <c r="D25" s="344"/>
      <c r="E25" s="262">
        <f>SUM(E26:E28)</f>
        <v>0</v>
      </c>
      <c r="F25" s="262"/>
      <c r="G25" s="262">
        <f>SUM(G26:G28)</f>
        <v>30138</v>
      </c>
      <c r="H25" s="262"/>
      <c r="I25" s="262">
        <f>SUM(I26:I28)</f>
        <v>7769</v>
      </c>
      <c r="J25" s="262"/>
      <c r="K25" s="262">
        <f>SUM(K26:K28)</f>
        <v>0</v>
      </c>
      <c r="L25" s="143"/>
      <c r="M25" s="18"/>
    </row>
    <row r="26" spans="1:13" ht="22.5" customHeight="1" x14ac:dyDescent="0.2">
      <c r="A26" s="396" t="s">
        <v>36</v>
      </c>
      <c r="B26" s="431"/>
      <c r="C26" s="431"/>
      <c r="D26" s="431"/>
      <c r="E26" s="262">
        <v>0</v>
      </c>
      <c r="F26" s="262"/>
      <c r="G26" s="263">
        <v>30138</v>
      </c>
      <c r="H26" s="263"/>
      <c r="I26" s="263">
        <v>7167</v>
      </c>
      <c r="J26" s="263"/>
      <c r="K26" s="263">
        <v>0</v>
      </c>
      <c r="L26" s="143"/>
      <c r="M26" s="18"/>
    </row>
    <row r="27" spans="1:13" x14ac:dyDescent="0.2">
      <c r="A27" s="396" t="s">
        <v>95</v>
      </c>
      <c r="B27" s="431"/>
      <c r="C27" s="431"/>
      <c r="D27" s="431"/>
      <c r="E27" s="262">
        <v>0</v>
      </c>
      <c r="F27" s="262"/>
      <c r="G27" s="263">
        <v>0</v>
      </c>
      <c r="H27" s="263"/>
      <c r="I27" s="263">
        <v>0</v>
      </c>
      <c r="J27" s="263"/>
      <c r="K27" s="263">
        <v>0</v>
      </c>
      <c r="L27" s="143"/>
      <c r="M27" s="18"/>
    </row>
    <row r="28" spans="1:13" x14ac:dyDescent="0.2">
      <c r="A28" s="396" t="s">
        <v>94</v>
      </c>
      <c r="B28" s="431"/>
      <c r="C28" s="431"/>
      <c r="D28" s="431"/>
      <c r="E28" s="262">
        <v>0</v>
      </c>
      <c r="F28" s="262"/>
      <c r="G28" s="263">
        <v>0</v>
      </c>
      <c r="H28" s="263"/>
      <c r="I28" s="263">
        <v>602</v>
      </c>
      <c r="J28" s="263"/>
      <c r="K28" s="263">
        <v>0</v>
      </c>
      <c r="L28" s="143"/>
      <c r="M28" s="18"/>
    </row>
    <row r="29" spans="1:13" ht="22.5" customHeight="1" x14ac:dyDescent="0.2">
      <c r="A29" s="344" t="s">
        <v>423</v>
      </c>
      <c r="B29" s="344"/>
      <c r="C29" s="344"/>
      <c r="D29" s="344"/>
      <c r="E29" s="262">
        <f>SUM(E30:E32)</f>
        <v>0</v>
      </c>
      <c r="F29" s="262"/>
      <c r="G29" s="262">
        <f>SUM(G30:G32)</f>
        <v>0</v>
      </c>
      <c r="H29" s="262"/>
      <c r="I29" s="262">
        <f>SUM(I30:I32)</f>
        <v>627</v>
      </c>
      <c r="J29" s="262"/>
      <c r="K29" s="262">
        <f>SUM(K30:K32)</f>
        <v>0</v>
      </c>
      <c r="L29" s="143"/>
      <c r="M29" s="18"/>
    </row>
    <row r="30" spans="1:13" ht="22.5" customHeight="1" x14ac:dyDescent="0.2">
      <c r="A30" s="396" t="s">
        <v>36</v>
      </c>
      <c r="B30" s="431"/>
      <c r="C30" s="431"/>
      <c r="D30" s="431"/>
      <c r="E30" s="262">
        <v>0</v>
      </c>
      <c r="F30" s="262"/>
      <c r="G30" s="263">
        <v>0</v>
      </c>
      <c r="H30" s="263"/>
      <c r="I30" s="263">
        <v>627</v>
      </c>
      <c r="J30" s="263"/>
      <c r="K30" s="263">
        <v>0</v>
      </c>
      <c r="L30" s="143"/>
      <c r="M30" s="18"/>
    </row>
    <row r="31" spans="1:13" x14ac:dyDescent="0.2">
      <c r="A31" s="396" t="s">
        <v>95</v>
      </c>
      <c r="B31" s="431"/>
      <c r="C31" s="431"/>
      <c r="D31" s="431"/>
      <c r="E31" s="262">
        <v>0</v>
      </c>
      <c r="F31" s="262"/>
      <c r="G31" s="263">
        <v>0</v>
      </c>
      <c r="H31" s="263"/>
      <c r="I31" s="263">
        <v>0</v>
      </c>
      <c r="J31" s="263"/>
      <c r="K31" s="263">
        <v>0</v>
      </c>
      <c r="L31" s="143"/>
      <c r="M31" s="18"/>
    </row>
    <row r="32" spans="1:13" x14ac:dyDescent="0.2">
      <c r="A32" s="396" t="s">
        <v>94</v>
      </c>
      <c r="B32" s="431"/>
      <c r="C32" s="431"/>
      <c r="D32" s="431"/>
      <c r="E32" s="262">
        <v>0</v>
      </c>
      <c r="F32" s="262"/>
      <c r="G32" s="263">
        <v>0</v>
      </c>
      <c r="H32" s="263"/>
      <c r="I32" s="262" t="s">
        <v>690</v>
      </c>
      <c r="J32" s="263"/>
      <c r="K32" s="263">
        <v>0</v>
      </c>
      <c r="L32" s="143"/>
      <c r="M32" s="18"/>
    </row>
    <row r="33" spans="1:13" ht="22.5" customHeight="1" x14ac:dyDescent="0.2">
      <c r="A33" s="344" t="s">
        <v>424</v>
      </c>
      <c r="B33" s="344"/>
      <c r="C33" s="344"/>
      <c r="D33" s="344"/>
      <c r="E33" s="262">
        <f>SUM(E34:E35)</f>
        <v>0</v>
      </c>
      <c r="F33" s="262"/>
      <c r="G33" s="262">
        <f>SUM(G34:G35)</f>
        <v>12765</v>
      </c>
      <c r="H33" s="262"/>
      <c r="I33" s="262">
        <f>SUM(I34:I35)</f>
        <v>4354</v>
      </c>
      <c r="J33" s="262"/>
      <c r="K33" s="262">
        <f>SUM(K34:K35)</f>
        <v>0</v>
      </c>
      <c r="L33" s="143"/>
      <c r="M33" s="18"/>
    </row>
    <row r="34" spans="1:13" ht="22.5" customHeight="1" x14ac:dyDescent="0.2">
      <c r="A34" s="396" t="s">
        <v>36</v>
      </c>
      <c r="B34" s="431"/>
      <c r="C34" s="431"/>
      <c r="D34" s="431"/>
      <c r="E34" s="262">
        <v>0</v>
      </c>
      <c r="F34" s="262"/>
      <c r="G34" s="263">
        <v>12765</v>
      </c>
      <c r="H34" s="263"/>
      <c r="I34" s="263">
        <v>4160</v>
      </c>
      <c r="J34" s="263"/>
      <c r="K34" s="263">
        <v>0</v>
      </c>
      <c r="L34" s="143"/>
      <c r="M34" s="18"/>
    </row>
    <row r="35" spans="1:13" x14ac:dyDescent="0.2">
      <c r="A35" s="396" t="s">
        <v>94</v>
      </c>
      <c r="B35" s="431"/>
      <c r="C35" s="431"/>
      <c r="D35" s="431"/>
      <c r="E35" s="262">
        <v>0</v>
      </c>
      <c r="F35" s="262"/>
      <c r="G35" s="263">
        <v>0</v>
      </c>
      <c r="H35" s="263"/>
      <c r="I35" s="263">
        <v>194</v>
      </c>
      <c r="J35" s="263"/>
      <c r="K35" s="263">
        <v>0</v>
      </c>
      <c r="L35" s="143"/>
      <c r="M35" s="18"/>
    </row>
    <row r="36" spans="1:13" ht="22.5" customHeight="1" x14ac:dyDescent="0.2">
      <c r="A36" s="344" t="s">
        <v>425</v>
      </c>
      <c r="B36" s="344"/>
      <c r="C36" s="344"/>
      <c r="D36" s="344"/>
      <c r="E36" s="262">
        <f>SUM(E37:E40)</f>
        <v>0</v>
      </c>
      <c r="F36" s="262"/>
      <c r="G36" s="262">
        <f>SUM(G37:G40)</f>
        <v>4881</v>
      </c>
      <c r="H36" s="262"/>
      <c r="I36" s="262">
        <f>SUM(I37:I40)</f>
        <v>5877</v>
      </c>
      <c r="J36" s="262"/>
      <c r="K36" s="262">
        <f>SUM(K37:K40)</f>
        <v>0</v>
      </c>
      <c r="L36" s="143"/>
      <c r="M36" s="18"/>
    </row>
    <row r="37" spans="1:13" ht="22.5" customHeight="1" x14ac:dyDescent="0.2">
      <c r="A37" s="396" t="s">
        <v>36</v>
      </c>
      <c r="B37" s="431"/>
      <c r="C37" s="431"/>
      <c r="D37" s="431"/>
      <c r="E37" s="262">
        <v>0</v>
      </c>
      <c r="F37" s="262"/>
      <c r="G37" s="263">
        <v>4881</v>
      </c>
      <c r="H37" s="263"/>
      <c r="I37" s="263">
        <v>5015</v>
      </c>
      <c r="J37" s="263"/>
      <c r="K37" s="263">
        <v>0</v>
      </c>
      <c r="L37" s="143"/>
      <c r="M37" s="18"/>
    </row>
    <row r="38" spans="1:13" x14ac:dyDescent="0.2">
      <c r="A38" s="428" t="s">
        <v>96</v>
      </c>
      <c r="B38" s="431"/>
      <c r="C38" s="431"/>
      <c r="D38" s="431"/>
      <c r="E38" s="262">
        <v>0</v>
      </c>
      <c r="F38" s="262"/>
      <c r="G38" s="263">
        <v>0</v>
      </c>
      <c r="H38" s="263"/>
      <c r="I38" s="263">
        <v>0</v>
      </c>
      <c r="J38" s="263"/>
      <c r="K38" s="263">
        <v>0</v>
      </c>
      <c r="L38" s="143"/>
      <c r="M38" s="18"/>
    </row>
    <row r="39" spans="1:13" x14ac:dyDescent="0.2">
      <c r="A39" s="396" t="s">
        <v>95</v>
      </c>
      <c r="B39" s="431"/>
      <c r="C39" s="431"/>
      <c r="D39" s="431"/>
      <c r="E39" s="262">
        <v>0</v>
      </c>
      <c r="F39" s="262"/>
      <c r="G39" s="263">
        <v>0</v>
      </c>
      <c r="H39" s="263"/>
      <c r="I39" s="263">
        <v>0</v>
      </c>
      <c r="J39" s="263"/>
      <c r="K39" s="263">
        <v>0</v>
      </c>
      <c r="L39" s="143"/>
      <c r="M39" s="18"/>
    </row>
    <row r="40" spans="1:13" x14ac:dyDescent="0.2">
      <c r="A40" s="396" t="s">
        <v>94</v>
      </c>
      <c r="B40" s="396"/>
      <c r="C40" s="396"/>
      <c r="D40" s="396"/>
      <c r="E40" s="262">
        <v>0</v>
      </c>
      <c r="F40" s="262"/>
      <c r="G40" s="263">
        <v>0</v>
      </c>
      <c r="H40" s="263"/>
      <c r="I40" s="263">
        <v>862</v>
      </c>
      <c r="J40" s="263"/>
      <c r="K40" s="263">
        <v>0</v>
      </c>
      <c r="L40" s="143"/>
      <c r="M40" s="18"/>
    </row>
    <row r="41" spans="1:13" ht="22.5" customHeight="1" x14ac:dyDescent="0.2">
      <c r="A41" s="344" t="s">
        <v>426</v>
      </c>
      <c r="B41" s="344"/>
      <c r="C41" s="344"/>
      <c r="D41" s="344"/>
      <c r="E41" s="262">
        <f>SUM(E42:E45)</f>
        <v>0</v>
      </c>
      <c r="F41" s="262"/>
      <c r="G41" s="262">
        <f>SUM(G42:G45)</f>
        <v>32983</v>
      </c>
      <c r="H41" s="262"/>
      <c r="I41" s="262">
        <f>SUM(I42:I45)</f>
        <v>14465</v>
      </c>
      <c r="J41" s="262"/>
      <c r="K41" s="262">
        <f>SUM(K42:K45)</f>
        <v>0</v>
      </c>
      <c r="L41" s="143"/>
      <c r="M41" s="18"/>
    </row>
    <row r="42" spans="1:13" ht="22.5" customHeight="1" x14ac:dyDescent="0.2">
      <c r="A42" s="396" t="s">
        <v>36</v>
      </c>
      <c r="B42" s="431"/>
      <c r="C42" s="431"/>
      <c r="D42" s="431"/>
      <c r="E42" s="262">
        <v>0</v>
      </c>
      <c r="F42" s="262"/>
      <c r="G42" s="263">
        <v>32983</v>
      </c>
      <c r="H42" s="263"/>
      <c r="I42" s="263">
        <v>10804</v>
      </c>
      <c r="J42" s="263"/>
      <c r="K42" s="263">
        <v>0</v>
      </c>
      <c r="L42" s="143"/>
      <c r="M42" s="18"/>
    </row>
    <row r="43" spans="1:13" x14ac:dyDescent="0.2">
      <c r="A43" s="428" t="s">
        <v>96</v>
      </c>
      <c r="B43" s="431"/>
      <c r="C43" s="431"/>
      <c r="D43" s="431"/>
      <c r="E43" s="262">
        <v>0</v>
      </c>
      <c r="F43" s="262"/>
      <c r="G43" s="263">
        <v>0</v>
      </c>
      <c r="H43" s="263"/>
      <c r="I43" s="263">
        <v>2295</v>
      </c>
      <c r="J43" s="263"/>
      <c r="K43" s="263">
        <v>0</v>
      </c>
      <c r="L43" s="143"/>
      <c r="M43" s="18"/>
    </row>
    <row r="44" spans="1:13" x14ac:dyDescent="0.2">
      <c r="A44" s="396" t="s">
        <v>95</v>
      </c>
      <c r="B44" s="431"/>
      <c r="C44" s="431"/>
      <c r="D44" s="431"/>
      <c r="E44" s="262">
        <v>0</v>
      </c>
      <c r="F44" s="262"/>
      <c r="G44" s="263">
        <v>0</v>
      </c>
      <c r="H44" s="263"/>
      <c r="I44" s="263">
        <v>1155</v>
      </c>
      <c r="J44" s="263"/>
      <c r="K44" s="263">
        <v>0</v>
      </c>
      <c r="L44" s="143"/>
      <c r="M44" s="18"/>
    </row>
    <row r="45" spans="1:13" x14ac:dyDescent="0.2">
      <c r="A45" s="396" t="s">
        <v>94</v>
      </c>
      <c r="B45" s="431"/>
      <c r="C45" s="431"/>
      <c r="D45" s="431"/>
      <c r="E45" s="262">
        <v>0</v>
      </c>
      <c r="F45" s="262"/>
      <c r="G45" s="263">
        <v>0</v>
      </c>
      <c r="H45" s="263"/>
      <c r="I45" s="263">
        <v>211</v>
      </c>
      <c r="J45" s="263"/>
      <c r="K45" s="263">
        <v>0</v>
      </c>
      <c r="L45" s="143"/>
      <c r="M45" s="18"/>
    </row>
    <row r="46" spans="1:13" ht="22.5" customHeight="1" x14ac:dyDescent="0.2">
      <c r="A46" s="344" t="s">
        <v>427</v>
      </c>
      <c r="B46" s="344"/>
      <c r="C46" s="344"/>
      <c r="D46" s="344"/>
      <c r="E46" s="260">
        <f>SUM(E47:E48)</f>
        <v>0</v>
      </c>
      <c r="F46" s="260"/>
      <c r="G46" s="260">
        <f>SUM(G47:G48)</f>
        <v>12473</v>
      </c>
      <c r="H46" s="260"/>
      <c r="I46" s="260">
        <f>SUM(I47:I48)</f>
        <v>1262</v>
      </c>
      <c r="J46" s="260"/>
      <c r="K46" s="260">
        <f>SUM(K47:K48)</f>
        <v>0</v>
      </c>
      <c r="L46" s="143"/>
      <c r="M46" s="18"/>
    </row>
    <row r="47" spans="1:13" ht="22.5" customHeight="1" x14ac:dyDescent="0.2">
      <c r="A47" s="396" t="s">
        <v>36</v>
      </c>
      <c r="B47" s="431"/>
      <c r="C47" s="431"/>
      <c r="D47" s="431"/>
      <c r="E47" s="262">
        <v>0</v>
      </c>
      <c r="F47" s="262"/>
      <c r="G47" s="263">
        <v>12473</v>
      </c>
      <c r="H47" s="263"/>
      <c r="I47" s="241">
        <v>1262</v>
      </c>
      <c r="J47" s="241"/>
      <c r="K47" s="241">
        <v>0</v>
      </c>
      <c r="L47" s="143"/>
      <c r="M47" s="18"/>
    </row>
    <row r="48" spans="1:13" x14ac:dyDescent="0.2">
      <c r="A48" s="428" t="s">
        <v>96</v>
      </c>
      <c r="B48" s="431"/>
      <c r="C48" s="431"/>
      <c r="D48" s="431"/>
      <c r="E48" s="262">
        <v>0</v>
      </c>
      <c r="F48" s="262"/>
      <c r="G48" s="263">
        <v>0</v>
      </c>
      <c r="H48" s="263"/>
      <c r="I48" s="281" t="s">
        <v>690</v>
      </c>
      <c r="J48" s="241"/>
      <c r="K48" s="241">
        <v>0</v>
      </c>
      <c r="L48" s="143"/>
      <c r="M48" s="18"/>
    </row>
    <row r="49" spans="1:13" ht="33.75" customHeight="1" x14ac:dyDescent="0.2">
      <c r="A49" s="344" t="s">
        <v>428</v>
      </c>
      <c r="B49" s="344"/>
      <c r="C49" s="344"/>
      <c r="D49" s="344"/>
      <c r="E49" s="262">
        <f>SUM(E50:E53)</f>
        <v>0</v>
      </c>
      <c r="F49" s="262"/>
      <c r="G49" s="262">
        <f>SUM(G50:G53)</f>
        <v>26881</v>
      </c>
      <c r="H49" s="262"/>
      <c r="I49" s="241">
        <f>SUM(I50:I53)</f>
        <v>10131</v>
      </c>
      <c r="J49" s="241"/>
      <c r="K49" s="241">
        <f>SUM(K50:K53)</f>
        <v>0</v>
      </c>
      <c r="L49" s="143"/>
      <c r="M49" s="18"/>
    </row>
    <row r="50" spans="1:13" ht="22.5" customHeight="1" x14ac:dyDescent="0.2">
      <c r="A50" s="396" t="s">
        <v>36</v>
      </c>
      <c r="B50" s="431"/>
      <c r="C50" s="431"/>
      <c r="D50" s="431"/>
      <c r="E50" s="262">
        <v>0</v>
      </c>
      <c r="F50" s="262"/>
      <c r="G50" s="263">
        <v>26881</v>
      </c>
      <c r="H50" s="263"/>
      <c r="I50" s="263">
        <v>8424</v>
      </c>
      <c r="J50" s="263"/>
      <c r="K50" s="263">
        <v>0</v>
      </c>
      <c r="L50" s="143"/>
      <c r="M50" s="18"/>
    </row>
    <row r="51" spans="1:13" x14ac:dyDescent="0.2">
      <c r="A51" s="428" t="s">
        <v>96</v>
      </c>
      <c r="B51" s="431"/>
      <c r="C51" s="431"/>
      <c r="D51" s="431"/>
      <c r="E51" s="262">
        <v>0</v>
      </c>
      <c r="F51" s="262"/>
      <c r="G51" s="263">
        <v>0</v>
      </c>
      <c r="H51" s="263"/>
      <c r="I51" s="263">
        <v>379</v>
      </c>
      <c r="J51" s="263"/>
      <c r="K51" s="263">
        <v>0</v>
      </c>
      <c r="L51" s="143"/>
      <c r="M51" s="18"/>
    </row>
    <row r="52" spans="1:13" x14ac:dyDescent="0.2">
      <c r="A52" s="396" t="s">
        <v>95</v>
      </c>
      <c r="B52" s="431"/>
      <c r="C52" s="431"/>
      <c r="D52" s="431"/>
      <c r="E52" s="262">
        <v>0</v>
      </c>
      <c r="F52" s="262"/>
      <c r="G52" s="263">
        <v>0</v>
      </c>
      <c r="H52" s="263"/>
      <c r="I52" s="263">
        <v>229</v>
      </c>
      <c r="J52" s="263"/>
      <c r="K52" s="263">
        <v>0</v>
      </c>
      <c r="L52" s="143"/>
      <c r="M52" s="18"/>
    </row>
    <row r="53" spans="1:13" x14ac:dyDescent="0.2">
      <c r="A53" s="396" t="s">
        <v>94</v>
      </c>
      <c r="B53" s="431"/>
      <c r="C53" s="431"/>
      <c r="D53" s="431"/>
      <c r="E53" s="262">
        <v>0</v>
      </c>
      <c r="F53" s="262"/>
      <c r="G53" s="263">
        <v>0</v>
      </c>
      <c r="H53" s="263"/>
      <c r="I53" s="263">
        <v>1099</v>
      </c>
      <c r="J53" s="263"/>
      <c r="K53" s="263">
        <v>0</v>
      </c>
      <c r="L53" s="143"/>
      <c r="M53" s="18"/>
    </row>
    <row r="54" spans="1:13" ht="22.5" customHeight="1" x14ac:dyDescent="0.2">
      <c r="A54" s="344" t="s">
        <v>429</v>
      </c>
      <c r="B54" s="344"/>
      <c r="C54" s="344"/>
      <c r="D54" s="344"/>
      <c r="E54" s="262">
        <f>SUM(E55:E58)</f>
        <v>0</v>
      </c>
      <c r="F54" s="262"/>
      <c r="G54" s="262">
        <f>SUM(G55:G58)</f>
        <v>33518</v>
      </c>
      <c r="H54" s="262"/>
      <c r="I54" s="262">
        <f>SUM(I55:I58)</f>
        <v>18899</v>
      </c>
      <c r="J54" s="262"/>
      <c r="K54" s="262">
        <f>SUM(K55:K58)</f>
        <v>0</v>
      </c>
      <c r="L54" s="143"/>
      <c r="M54" s="18"/>
    </row>
    <row r="55" spans="1:13" ht="22.5" customHeight="1" x14ac:dyDescent="0.2">
      <c r="A55" s="396" t="s">
        <v>36</v>
      </c>
      <c r="B55" s="431"/>
      <c r="C55" s="431"/>
      <c r="D55" s="431"/>
      <c r="E55" s="262">
        <v>0</v>
      </c>
      <c r="F55" s="262"/>
      <c r="G55" s="263">
        <v>33518</v>
      </c>
      <c r="H55" s="263"/>
      <c r="I55" s="263">
        <v>8738</v>
      </c>
      <c r="J55" s="263"/>
      <c r="K55" s="263">
        <v>0</v>
      </c>
      <c r="L55" s="143"/>
      <c r="M55" s="18"/>
    </row>
    <row r="56" spans="1:13" x14ac:dyDescent="0.2">
      <c r="A56" s="428" t="s">
        <v>96</v>
      </c>
      <c r="B56" s="431"/>
      <c r="C56" s="431"/>
      <c r="D56" s="431"/>
      <c r="E56" s="262">
        <v>0</v>
      </c>
      <c r="F56" s="262"/>
      <c r="G56" s="263">
        <v>0</v>
      </c>
      <c r="H56" s="263"/>
      <c r="I56" s="263">
        <v>6400</v>
      </c>
      <c r="J56" s="263"/>
      <c r="K56" s="263">
        <v>0</v>
      </c>
      <c r="L56" s="143"/>
      <c r="M56" s="18"/>
    </row>
    <row r="57" spans="1:13" x14ac:dyDescent="0.2">
      <c r="A57" s="396" t="s">
        <v>95</v>
      </c>
      <c r="B57" s="431"/>
      <c r="C57" s="431"/>
      <c r="D57" s="431"/>
      <c r="E57" s="262">
        <v>0</v>
      </c>
      <c r="F57" s="262"/>
      <c r="G57" s="263">
        <v>0</v>
      </c>
      <c r="H57" s="263"/>
      <c r="I57" s="263">
        <v>2654</v>
      </c>
      <c r="J57" s="263"/>
      <c r="K57" s="263">
        <v>0</v>
      </c>
      <c r="L57" s="143"/>
      <c r="M57" s="18"/>
    </row>
    <row r="58" spans="1:13" x14ac:dyDescent="0.2">
      <c r="A58" s="396" t="s">
        <v>94</v>
      </c>
      <c r="B58" s="431"/>
      <c r="C58" s="431"/>
      <c r="D58" s="431"/>
      <c r="E58" s="262">
        <v>0</v>
      </c>
      <c r="F58" s="262"/>
      <c r="G58" s="263">
        <v>0</v>
      </c>
      <c r="H58" s="263"/>
      <c r="I58" s="263">
        <v>1107</v>
      </c>
      <c r="J58" s="263"/>
      <c r="K58" s="263">
        <v>0</v>
      </c>
      <c r="L58" s="143"/>
      <c r="M58" s="18"/>
    </row>
    <row r="59" spans="1:13" ht="22.5" customHeight="1" x14ac:dyDescent="0.2">
      <c r="A59" s="344" t="s">
        <v>430</v>
      </c>
      <c r="B59" s="344"/>
      <c r="C59" s="344"/>
      <c r="D59" s="344"/>
      <c r="E59" s="262">
        <f>SUM(E60:E63)</f>
        <v>29335</v>
      </c>
      <c r="F59" s="262"/>
      <c r="G59" s="262">
        <f>SUM(G60:G63)</f>
        <v>7755</v>
      </c>
      <c r="H59" s="262"/>
      <c r="I59" s="262">
        <f>SUM(I60:I63)</f>
        <v>15972</v>
      </c>
      <c r="J59" s="262"/>
      <c r="K59" s="262">
        <f>SUM(K60:K63)</f>
        <v>0</v>
      </c>
      <c r="L59" s="143"/>
      <c r="M59" s="18"/>
    </row>
    <row r="60" spans="1:13" ht="22.5" customHeight="1" x14ac:dyDescent="0.2">
      <c r="A60" s="396" t="s">
        <v>36</v>
      </c>
      <c r="B60" s="431"/>
      <c r="C60" s="431"/>
      <c r="D60" s="431"/>
      <c r="E60" s="262">
        <v>17398</v>
      </c>
      <c r="F60" s="262"/>
      <c r="G60" s="263">
        <v>7755</v>
      </c>
      <c r="H60" s="263"/>
      <c r="I60" s="263">
        <v>14340</v>
      </c>
      <c r="J60" s="263"/>
      <c r="K60" s="263">
        <v>0</v>
      </c>
      <c r="L60" s="143"/>
      <c r="M60" s="18"/>
    </row>
    <row r="61" spans="1:13" x14ac:dyDescent="0.2">
      <c r="A61" s="428" t="s">
        <v>96</v>
      </c>
      <c r="B61" s="431"/>
      <c r="C61" s="431"/>
      <c r="D61" s="431"/>
      <c r="E61" s="262">
        <v>1864</v>
      </c>
      <c r="F61" s="262"/>
      <c r="G61" s="263">
        <v>0</v>
      </c>
      <c r="H61" s="263"/>
      <c r="I61" s="263">
        <v>182</v>
      </c>
      <c r="J61" s="263"/>
      <c r="K61" s="263">
        <v>0</v>
      </c>
      <c r="L61" s="143"/>
      <c r="M61" s="18"/>
    </row>
    <row r="62" spans="1:13" x14ac:dyDescent="0.2">
      <c r="A62" s="396" t="s">
        <v>95</v>
      </c>
      <c r="B62" s="431"/>
      <c r="C62" s="431"/>
      <c r="D62" s="431"/>
      <c r="E62" s="262">
        <v>8651</v>
      </c>
      <c r="F62" s="262"/>
      <c r="G62" s="263">
        <v>0</v>
      </c>
      <c r="H62" s="263"/>
      <c r="I62" s="263">
        <v>226</v>
      </c>
      <c r="J62" s="263"/>
      <c r="K62" s="263">
        <v>0</v>
      </c>
      <c r="L62" s="143"/>
      <c r="M62" s="18"/>
    </row>
    <row r="63" spans="1:13" x14ac:dyDescent="0.2">
      <c r="A63" s="396" t="s">
        <v>94</v>
      </c>
      <c r="B63" s="431"/>
      <c r="C63" s="431"/>
      <c r="D63" s="431"/>
      <c r="E63" s="262">
        <v>1422</v>
      </c>
      <c r="F63" s="262"/>
      <c r="G63" s="263">
        <v>0</v>
      </c>
      <c r="H63" s="263"/>
      <c r="I63" s="263">
        <v>1224</v>
      </c>
      <c r="J63" s="263"/>
      <c r="K63" s="263">
        <v>0</v>
      </c>
      <c r="L63" s="143"/>
      <c r="M63" s="18"/>
    </row>
    <row r="64" spans="1:13" ht="22.5" customHeight="1" x14ac:dyDescent="0.2">
      <c r="A64" s="344" t="s">
        <v>431</v>
      </c>
      <c r="B64" s="344"/>
      <c r="C64" s="344"/>
      <c r="D64" s="344"/>
      <c r="E64" s="262">
        <f>SUM(E65:E67)</f>
        <v>0</v>
      </c>
      <c r="F64" s="262"/>
      <c r="G64" s="262">
        <f>SUM(G65:G67)</f>
        <v>0</v>
      </c>
      <c r="H64" s="262"/>
      <c r="I64" s="262">
        <f>SUM(I65:I67)</f>
        <v>7393</v>
      </c>
      <c r="J64" s="262"/>
      <c r="K64" s="262">
        <f>SUM(K65:K67)</f>
        <v>0</v>
      </c>
      <c r="L64" s="143"/>
      <c r="M64" s="18"/>
    </row>
    <row r="65" spans="1:13" ht="22.5" customHeight="1" x14ac:dyDescent="0.2">
      <c r="A65" s="396" t="s">
        <v>36</v>
      </c>
      <c r="B65" s="431"/>
      <c r="C65" s="431"/>
      <c r="D65" s="431"/>
      <c r="E65" s="262">
        <v>0</v>
      </c>
      <c r="F65" s="262"/>
      <c r="G65" s="263">
        <v>0</v>
      </c>
      <c r="H65" s="263"/>
      <c r="I65" s="263">
        <v>7391</v>
      </c>
      <c r="J65" s="263"/>
      <c r="K65" s="263">
        <v>0</v>
      </c>
      <c r="L65" s="143"/>
      <c r="M65" s="18"/>
    </row>
    <row r="66" spans="1:13" x14ac:dyDescent="0.2">
      <c r="A66" s="396" t="s">
        <v>95</v>
      </c>
      <c r="B66" s="431"/>
      <c r="C66" s="431"/>
      <c r="D66" s="431"/>
      <c r="E66" s="262">
        <v>0</v>
      </c>
      <c r="F66" s="262"/>
      <c r="G66" s="263">
        <v>0</v>
      </c>
      <c r="H66" s="263"/>
      <c r="I66" s="263">
        <v>0</v>
      </c>
      <c r="J66" s="263"/>
      <c r="K66" s="263">
        <v>0</v>
      </c>
      <c r="L66" s="143"/>
      <c r="M66" s="18"/>
    </row>
    <row r="67" spans="1:13" x14ac:dyDescent="0.2">
      <c r="A67" s="396" t="s">
        <v>94</v>
      </c>
      <c r="B67" s="431"/>
      <c r="C67" s="431"/>
      <c r="D67" s="431"/>
      <c r="E67" s="262">
        <v>0</v>
      </c>
      <c r="F67" s="262"/>
      <c r="G67" s="263">
        <v>0</v>
      </c>
      <c r="H67" s="263"/>
      <c r="I67" s="263">
        <v>2</v>
      </c>
      <c r="J67" s="263"/>
      <c r="K67" s="263">
        <v>0</v>
      </c>
      <c r="L67" s="143"/>
      <c r="M67" s="18"/>
    </row>
    <row r="68" spans="1:13" ht="22.5" customHeight="1" x14ac:dyDescent="0.2">
      <c r="A68" s="344" t="s">
        <v>432</v>
      </c>
      <c r="B68" s="344"/>
      <c r="C68" s="344"/>
      <c r="D68" s="344"/>
      <c r="E68" s="262">
        <f>SUM(E69:E71)</f>
        <v>0</v>
      </c>
      <c r="F68" s="262"/>
      <c r="G68" s="262">
        <f>SUM(G69:G71)</f>
        <v>7571</v>
      </c>
      <c r="H68" s="262"/>
      <c r="I68" s="262">
        <f>SUM(I69:I71)</f>
        <v>1726</v>
      </c>
      <c r="J68" s="262"/>
      <c r="K68" s="262">
        <f>SUM(K69:K71)</f>
        <v>0</v>
      </c>
      <c r="L68" s="143"/>
      <c r="M68" s="18"/>
    </row>
    <row r="69" spans="1:13" ht="22.5" customHeight="1" x14ac:dyDescent="0.2">
      <c r="A69" s="396" t="s">
        <v>36</v>
      </c>
      <c r="B69" s="431"/>
      <c r="C69" s="431"/>
      <c r="D69" s="431"/>
      <c r="E69" s="262">
        <v>0</v>
      </c>
      <c r="F69" s="262"/>
      <c r="G69" s="263">
        <v>7571</v>
      </c>
      <c r="H69" s="263"/>
      <c r="I69" s="263">
        <v>1688</v>
      </c>
      <c r="J69" s="263"/>
      <c r="K69" s="263">
        <v>0</v>
      </c>
      <c r="L69" s="143"/>
      <c r="M69" s="18"/>
    </row>
    <row r="70" spans="1:13" x14ac:dyDescent="0.2">
      <c r="A70" s="396" t="s">
        <v>95</v>
      </c>
      <c r="B70" s="431"/>
      <c r="C70" s="431"/>
      <c r="D70" s="431"/>
      <c r="E70" s="262">
        <v>0</v>
      </c>
      <c r="F70" s="262"/>
      <c r="G70" s="263">
        <v>0</v>
      </c>
      <c r="H70" s="263"/>
      <c r="I70" s="263">
        <v>0</v>
      </c>
      <c r="J70" s="263"/>
      <c r="K70" s="263">
        <v>0</v>
      </c>
      <c r="L70" s="144"/>
      <c r="M70" s="18"/>
    </row>
    <row r="71" spans="1:13" x14ac:dyDescent="0.2">
      <c r="A71" s="396" t="s">
        <v>94</v>
      </c>
      <c r="B71" s="431"/>
      <c r="C71" s="431"/>
      <c r="D71" s="431"/>
      <c r="E71" s="262">
        <v>0</v>
      </c>
      <c r="F71" s="262"/>
      <c r="G71" s="263">
        <v>0</v>
      </c>
      <c r="H71" s="263"/>
      <c r="I71" s="263">
        <v>38</v>
      </c>
      <c r="J71" s="263"/>
      <c r="K71" s="263">
        <v>0</v>
      </c>
      <c r="L71" s="143"/>
      <c r="M71" s="18"/>
    </row>
    <row r="72" spans="1:13" ht="22.5" customHeight="1" x14ac:dyDescent="0.2">
      <c r="A72" s="344" t="s">
        <v>433</v>
      </c>
      <c r="B72" s="344"/>
      <c r="C72" s="344"/>
      <c r="D72" s="344"/>
      <c r="E72" s="262">
        <f>SUM(E73:E76)</f>
        <v>0</v>
      </c>
      <c r="F72" s="262"/>
      <c r="G72" s="262">
        <f>SUM(G73:G76)</f>
        <v>12758</v>
      </c>
      <c r="H72" s="262"/>
      <c r="I72" s="262">
        <f>SUM(I73:I76)</f>
        <v>2018</v>
      </c>
      <c r="J72" s="262"/>
      <c r="K72" s="262">
        <f>SUM(K73:K76)</f>
        <v>0</v>
      </c>
      <c r="L72" s="143"/>
      <c r="M72" s="18"/>
    </row>
    <row r="73" spans="1:13" ht="22.5" customHeight="1" x14ac:dyDescent="0.2">
      <c r="A73" s="396" t="s">
        <v>36</v>
      </c>
      <c r="B73" s="431"/>
      <c r="C73" s="431"/>
      <c r="D73" s="431"/>
      <c r="E73" s="262">
        <v>0</v>
      </c>
      <c r="F73" s="262"/>
      <c r="G73" s="263">
        <v>12758</v>
      </c>
      <c r="H73" s="263"/>
      <c r="I73" s="263">
        <v>2018</v>
      </c>
      <c r="J73" s="263"/>
      <c r="K73" s="263">
        <v>0</v>
      </c>
      <c r="L73" s="143"/>
      <c r="M73" s="18"/>
    </row>
    <row r="74" spans="1:13" x14ac:dyDescent="0.2">
      <c r="A74" s="428" t="s">
        <v>96</v>
      </c>
      <c r="B74" s="431"/>
      <c r="C74" s="431"/>
      <c r="D74" s="431"/>
      <c r="E74" s="262">
        <v>0</v>
      </c>
      <c r="F74" s="262"/>
      <c r="G74" s="263">
        <v>0</v>
      </c>
      <c r="H74" s="263"/>
      <c r="I74" s="282" t="s">
        <v>690</v>
      </c>
      <c r="J74" s="263"/>
      <c r="K74" s="263">
        <v>0</v>
      </c>
      <c r="L74" s="143"/>
      <c r="M74" s="18"/>
    </row>
    <row r="75" spans="1:13" x14ac:dyDescent="0.2">
      <c r="A75" s="396" t="s">
        <v>95</v>
      </c>
      <c r="B75" s="431"/>
      <c r="C75" s="431"/>
      <c r="D75" s="431"/>
      <c r="E75" s="262">
        <v>0</v>
      </c>
      <c r="F75" s="262"/>
      <c r="G75" s="263">
        <v>0</v>
      </c>
      <c r="H75" s="263"/>
      <c r="I75" s="263">
        <v>0</v>
      </c>
      <c r="J75" s="263"/>
      <c r="K75" s="263">
        <v>0</v>
      </c>
      <c r="L75" s="143"/>
      <c r="M75" s="18"/>
    </row>
    <row r="76" spans="1:13" x14ac:dyDescent="0.2">
      <c r="A76" s="396" t="s">
        <v>94</v>
      </c>
      <c r="B76" s="431"/>
      <c r="C76" s="431"/>
      <c r="D76" s="431"/>
      <c r="E76" s="262">
        <v>0</v>
      </c>
      <c r="F76" s="262"/>
      <c r="G76" s="263">
        <v>0</v>
      </c>
      <c r="H76" s="263"/>
      <c r="I76" s="282" t="s">
        <v>690</v>
      </c>
      <c r="J76" s="263"/>
      <c r="K76" s="263">
        <v>0</v>
      </c>
      <c r="L76" s="143"/>
      <c r="M76" s="18"/>
    </row>
    <row r="77" spans="1:13" ht="22.5" customHeight="1" x14ac:dyDescent="0.2">
      <c r="A77" s="344" t="s">
        <v>635</v>
      </c>
      <c r="B77" s="344"/>
      <c r="C77" s="344"/>
      <c r="D77" s="344"/>
      <c r="E77" s="262">
        <f>SUM(E78:E79)</f>
        <v>0</v>
      </c>
      <c r="F77" s="262"/>
      <c r="G77" s="262">
        <f>SUM(G78:G79)</f>
        <v>0</v>
      </c>
      <c r="H77" s="262"/>
      <c r="I77" s="262">
        <f>SUM(I78:I79)</f>
        <v>1203</v>
      </c>
      <c r="J77" s="262"/>
      <c r="K77" s="262">
        <f>SUM(K78:K79)</f>
        <v>0</v>
      </c>
      <c r="L77" s="143"/>
      <c r="M77" s="18"/>
    </row>
    <row r="78" spans="1:13" ht="22.5" customHeight="1" x14ac:dyDescent="0.2">
      <c r="A78" s="396" t="s">
        <v>36</v>
      </c>
      <c r="B78" s="431"/>
      <c r="C78" s="431"/>
      <c r="D78" s="431"/>
      <c r="E78" s="262">
        <v>0</v>
      </c>
      <c r="F78" s="262"/>
      <c r="G78" s="263">
        <v>0</v>
      </c>
      <c r="H78" s="263"/>
      <c r="I78" s="263">
        <v>747</v>
      </c>
      <c r="J78" s="263"/>
      <c r="K78" s="263">
        <v>0</v>
      </c>
      <c r="L78" s="143"/>
      <c r="M78" s="18"/>
    </row>
    <row r="79" spans="1:13" x14ac:dyDescent="0.2">
      <c r="A79" s="396" t="s">
        <v>94</v>
      </c>
      <c r="B79" s="396"/>
      <c r="C79" s="396"/>
      <c r="D79" s="396"/>
      <c r="E79" s="262">
        <v>0</v>
      </c>
      <c r="F79" s="262"/>
      <c r="G79" s="263">
        <v>0</v>
      </c>
      <c r="H79" s="263"/>
      <c r="I79" s="263">
        <v>456</v>
      </c>
      <c r="J79" s="263"/>
      <c r="K79" s="263">
        <v>0</v>
      </c>
      <c r="L79" s="143"/>
      <c r="M79" s="18"/>
    </row>
    <row r="80" spans="1:13" ht="22.5" customHeight="1" x14ac:dyDescent="0.2">
      <c r="A80" s="344" t="s">
        <v>696</v>
      </c>
      <c r="B80" s="344"/>
      <c r="C80" s="344"/>
      <c r="D80" s="344"/>
      <c r="E80" s="262">
        <f>SUM(E81:E81)</f>
        <v>0</v>
      </c>
      <c r="F80" s="262"/>
      <c r="G80" s="262">
        <f>SUM(G81:G81)</f>
        <v>3276</v>
      </c>
      <c r="H80" s="262"/>
      <c r="I80" s="262">
        <f>SUM(I81:I81)</f>
        <v>0</v>
      </c>
      <c r="J80" s="262"/>
      <c r="K80" s="262">
        <f>SUM(K81:K81)</f>
        <v>0</v>
      </c>
      <c r="L80" s="143"/>
      <c r="M80" s="18"/>
    </row>
    <row r="81" spans="1:13" ht="22.5" customHeight="1" x14ac:dyDescent="0.2">
      <c r="A81" s="396" t="s">
        <v>36</v>
      </c>
      <c r="B81" s="431"/>
      <c r="C81" s="431"/>
      <c r="D81" s="431"/>
      <c r="E81" s="262">
        <v>0</v>
      </c>
      <c r="F81" s="262"/>
      <c r="G81" s="263">
        <v>3276</v>
      </c>
      <c r="H81" s="263"/>
      <c r="I81" s="263">
        <v>0</v>
      </c>
      <c r="J81" s="263"/>
      <c r="K81" s="263">
        <v>0</v>
      </c>
      <c r="L81" s="143"/>
      <c r="M81" s="18"/>
    </row>
    <row r="82" spans="1:13" ht="22.5" customHeight="1" x14ac:dyDescent="0.2">
      <c r="A82" s="344" t="s">
        <v>636</v>
      </c>
      <c r="B82" s="344"/>
      <c r="C82" s="344"/>
      <c r="D82" s="344"/>
      <c r="E82" s="262">
        <f>SUM(E83:E84)</f>
        <v>0</v>
      </c>
      <c r="F82" s="262"/>
      <c r="G82" s="262">
        <f>SUM(G83:G84)</f>
        <v>0</v>
      </c>
      <c r="H82" s="262"/>
      <c r="I82" s="262">
        <f>SUM(I83:I84)</f>
        <v>4264</v>
      </c>
      <c r="J82" s="262"/>
      <c r="K82" s="262">
        <f>SUM(K83:K84)</f>
        <v>0</v>
      </c>
      <c r="L82" s="143"/>
      <c r="M82" s="18"/>
    </row>
    <row r="83" spans="1:13" ht="22.5" customHeight="1" x14ac:dyDescent="0.2">
      <c r="A83" s="396" t="s">
        <v>36</v>
      </c>
      <c r="B83" s="431"/>
      <c r="C83" s="431"/>
      <c r="D83" s="431"/>
      <c r="E83" s="262">
        <v>0</v>
      </c>
      <c r="F83" s="262"/>
      <c r="G83" s="263">
        <v>0</v>
      </c>
      <c r="H83" s="263"/>
      <c r="I83" s="263">
        <v>3846</v>
      </c>
      <c r="J83" s="263"/>
      <c r="K83" s="263">
        <v>0</v>
      </c>
      <c r="L83" s="143"/>
      <c r="M83" s="18"/>
    </row>
    <row r="84" spans="1:13" x14ac:dyDescent="0.2">
      <c r="A84" s="396" t="s">
        <v>94</v>
      </c>
      <c r="B84" s="431"/>
      <c r="C84" s="431"/>
      <c r="D84" s="431"/>
      <c r="E84" s="262">
        <v>0</v>
      </c>
      <c r="F84" s="262"/>
      <c r="G84" s="263">
        <v>0</v>
      </c>
      <c r="H84" s="263"/>
      <c r="I84" s="263">
        <v>418</v>
      </c>
      <c r="J84" s="263"/>
      <c r="K84" s="263">
        <v>0</v>
      </c>
      <c r="L84" s="143"/>
      <c r="M84" s="18"/>
    </row>
    <row r="85" spans="1:13" ht="22.5" customHeight="1" x14ac:dyDescent="0.2">
      <c r="A85" s="344" t="s">
        <v>437</v>
      </c>
      <c r="B85" s="344"/>
      <c r="C85" s="344"/>
      <c r="D85" s="344"/>
      <c r="E85" s="262">
        <f>SUM(E86:E87)</f>
        <v>0</v>
      </c>
      <c r="F85" s="262"/>
      <c r="G85" s="262">
        <f>SUM(G86:G87)</f>
        <v>6654</v>
      </c>
      <c r="H85" s="262"/>
      <c r="I85" s="262">
        <f>SUM(I86:I87)</f>
        <v>5196</v>
      </c>
      <c r="J85" s="262"/>
      <c r="K85" s="262">
        <f>SUM(K86:K87)</f>
        <v>0</v>
      </c>
      <c r="L85" s="143"/>
      <c r="M85" s="18"/>
    </row>
    <row r="86" spans="1:13" ht="22.5" customHeight="1" x14ac:dyDescent="0.2">
      <c r="A86" s="396" t="s">
        <v>36</v>
      </c>
      <c r="B86" s="396"/>
      <c r="C86" s="396"/>
      <c r="D86" s="396"/>
      <c r="E86" s="262">
        <v>0</v>
      </c>
      <c r="F86" s="262"/>
      <c r="G86" s="263">
        <v>6654</v>
      </c>
      <c r="H86" s="263"/>
      <c r="I86" s="263">
        <v>4740</v>
      </c>
      <c r="J86" s="263"/>
      <c r="K86" s="263">
        <v>0</v>
      </c>
      <c r="L86" s="143"/>
      <c r="M86" s="18"/>
    </row>
    <row r="87" spans="1:13" x14ac:dyDescent="0.2">
      <c r="A87" s="396" t="s">
        <v>94</v>
      </c>
      <c r="B87" s="431"/>
      <c r="C87" s="431"/>
      <c r="D87" s="431"/>
      <c r="E87" s="262">
        <v>0</v>
      </c>
      <c r="F87" s="262"/>
      <c r="G87" s="263">
        <v>0</v>
      </c>
      <c r="H87" s="263"/>
      <c r="I87" s="263">
        <v>456</v>
      </c>
      <c r="J87" s="263"/>
      <c r="K87" s="263">
        <v>0</v>
      </c>
      <c r="L87" s="143"/>
      <c r="M87" s="18"/>
    </row>
    <row r="88" spans="1:13" ht="22.5" customHeight="1" x14ac:dyDescent="0.2">
      <c r="A88" s="344" t="s">
        <v>438</v>
      </c>
      <c r="B88" s="344"/>
      <c r="C88" s="344"/>
      <c r="D88" s="344"/>
      <c r="E88" s="262">
        <f>SUM(E89:E92)</f>
        <v>0</v>
      </c>
      <c r="F88" s="262"/>
      <c r="G88" s="262">
        <f>SUM(G89:G92)</f>
        <v>0</v>
      </c>
      <c r="H88" s="262"/>
      <c r="I88" s="262">
        <f>SUM(I89:I92)</f>
        <v>5219</v>
      </c>
      <c r="J88" s="262"/>
      <c r="K88" s="262">
        <f>SUM(K89:K92)</f>
        <v>0</v>
      </c>
      <c r="L88" s="143"/>
      <c r="M88" s="18"/>
    </row>
    <row r="89" spans="1:13" ht="22.5" customHeight="1" x14ac:dyDescent="0.2">
      <c r="A89" s="396" t="s">
        <v>36</v>
      </c>
      <c r="B89" s="431"/>
      <c r="C89" s="431"/>
      <c r="D89" s="431"/>
      <c r="E89" s="262">
        <v>0</v>
      </c>
      <c r="F89" s="262"/>
      <c r="G89" s="263">
        <v>0</v>
      </c>
      <c r="H89" s="263"/>
      <c r="I89" s="263">
        <v>5175</v>
      </c>
      <c r="J89" s="263"/>
      <c r="K89" s="263">
        <v>0</v>
      </c>
      <c r="L89" s="143"/>
      <c r="M89" s="18"/>
    </row>
    <row r="90" spans="1:13" x14ac:dyDescent="0.2">
      <c r="A90" s="428" t="s">
        <v>96</v>
      </c>
      <c r="B90" s="431"/>
      <c r="C90" s="431"/>
      <c r="D90" s="431"/>
      <c r="E90" s="262">
        <v>0</v>
      </c>
      <c r="F90" s="262"/>
      <c r="G90" s="263">
        <v>0</v>
      </c>
      <c r="H90" s="263"/>
      <c r="I90" s="262" t="s">
        <v>690</v>
      </c>
      <c r="J90" s="263"/>
      <c r="K90" s="263">
        <v>0</v>
      </c>
      <c r="L90" s="143"/>
      <c r="M90" s="18"/>
    </row>
    <row r="91" spans="1:13" x14ac:dyDescent="0.2">
      <c r="A91" s="396" t="s">
        <v>95</v>
      </c>
      <c r="B91" s="431"/>
      <c r="C91" s="431"/>
      <c r="D91" s="431"/>
      <c r="E91" s="262">
        <v>0</v>
      </c>
      <c r="F91" s="262"/>
      <c r="G91" s="263">
        <v>0</v>
      </c>
      <c r="H91" s="263"/>
      <c r="I91" s="263">
        <v>0</v>
      </c>
      <c r="J91" s="263"/>
      <c r="K91" s="263">
        <v>0</v>
      </c>
      <c r="L91" s="143"/>
      <c r="M91" s="18"/>
    </row>
    <row r="92" spans="1:13" x14ac:dyDescent="0.2">
      <c r="A92" s="396" t="s">
        <v>94</v>
      </c>
      <c r="B92" s="431"/>
      <c r="C92" s="431"/>
      <c r="D92" s="431"/>
      <c r="E92" s="262">
        <v>0</v>
      </c>
      <c r="F92" s="262"/>
      <c r="G92" s="263">
        <v>0</v>
      </c>
      <c r="H92" s="263"/>
      <c r="I92" s="263">
        <v>44</v>
      </c>
      <c r="J92" s="263"/>
      <c r="K92" s="263">
        <v>0</v>
      </c>
      <c r="L92" s="143"/>
      <c r="M92" s="18"/>
    </row>
    <row r="93" spans="1:13" ht="22.5" customHeight="1" x14ac:dyDescent="0.2">
      <c r="A93" s="344" t="s">
        <v>439</v>
      </c>
      <c r="B93" s="344"/>
      <c r="C93" s="344"/>
      <c r="D93" s="344"/>
      <c r="E93" s="262">
        <f>SUM(E94:E95)</f>
        <v>0</v>
      </c>
      <c r="F93" s="262"/>
      <c r="G93" s="262">
        <f>SUM(G94:G95)</f>
        <v>12944</v>
      </c>
      <c r="H93" s="262"/>
      <c r="I93" s="262">
        <f>SUM(I94:I95)</f>
        <v>6819</v>
      </c>
      <c r="J93" s="262"/>
      <c r="K93" s="262">
        <f>SUM(K94:K95)</f>
        <v>0</v>
      </c>
      <c r="L93" s="143"/>
      <c r="M93" s="18"/>
    </row>
    <row r="94" spans="1:13" ht="22.5" customHeight="1" x14ac:dyDescent="0.2">
      <c r="A94" s="396" t="s">
        <v>36</v>
      </c>
      <c r="B94" s="431"/>
      <c r="C94" s="431"/>
      <c r="D94" s="431"/>
      <c r="E94" s="262">
        <v>0</v>
      </c>
      <c r="F94" s="262"/>
      <c r="G94" s="263">
        <v>12944</v>
      </c>
      <c r="H94" s="263"/>
      <c r="I94" s="263">
        <v>6018</v>
      </c>
      <c r="J94" s="263"/>
      <c r="K94" s="263">
        <v>0</v>
      </c>
      <c r="L94" s="143"/>
      <c r="M94" s="18"/>
    </row>
    <row r="95" spans="1:13" x14ac:dyDescent="0.2">
      <c r="A95" s="396" t="s">
        <v>94</v>
      </c>
      <c r="B95" s="431"/>
      <c r="C95" s="431"/>
      <c r="D95" s="431"/>
      <c r="E95" s="262">
        <v>0</v>
      </c>
      <c r="F95" s="262"/>
      <c r="G95" s="263">
        <v>0</v>
      </c>
      <c r="H95" s="263"/>
      <c r="I95" s="263">
        <v>801</v>
      </c>
      <c r="J95" s="263"/>
      <c r="K95" s="263">
        <v>0</v>
      </c>
      <c r="L95" s="143"/>
      <c r="M95" s="18"/>
    </row>
    <row r="96" spans="1:13" ht="22.5" customHeight="1" x14ac:dyDescent="0.2">
      <c r="A96" s="344" t="s">
        <v>440</v>
      </c>
      <c r="B96" s="344"/>
      <c r="C96" s="344"/>
      <c r="D96" s="344"/>
      <c r="E96" s="262">
        <f>SUM(E97:E100)</f>
        <v>0</v>
      </c>
      <c r="F96" s="262"/>
      <c r="G96" s="262">
        <f>SUM(G97:G100)</f>
        <v>63487</v>
      </c>
      <c r="H96" s="262"/>
      <c r="I96" s="262">
        <f>SUM(I97:I100)</f>
        <v>23107</v>
      </c>
      <c r="J96" s="262"/>
      <c r="K96" s="262">
        <f>SUM(K97:K100)</f>
        <v>0</v>
      </c>
      <c r="L96" s="143"/>
      <c r="M96" s="18"/>
    </row>
    <row r="97" spans="1:13" ht="22.5" customHeight="1" x14ac:dyDescent="0.2">
      <c r="A97" s="396" t="s">
        <v>36</v>
      </c>
      <c r="B97" s="431"/>
      <c r="C97" s="431"/>
      <c r="D97" s="431"/>
      <c r="E97" s="262">
        <v>0</v>
      </c>
      <c r="F97" s="262"/>
      <c r="G97" s="263">
        <v>46449</v>
      </c>
      <c r="H97" s="263"/>
      <c r="I97" s="263">
        <v>18946</v>
      </c>
      <c r="J97" s="263"/>
      <c r="K97" s="263">
        <v>0</v>
      </c>
      <c r="L97" s="143"/>
      <c r="M97" s="18"/>
    </row>
    <row r="98" spans="1:13" x14ac:dyDescent="0.2">
      <c r="A98" s="428" t="s">
        <v>96</v>
      </c>
      <c r="B98" s="431"/>
      <c r="C98" s="431"/>
      <c r="D98" s="431"/>
      <c r="E98" s="262">
        <v>0</v>
      </c>
      <c r="F98" s="262"/>
      <c r="G98" s="263">
        <v>6244</v>
      </c>
      <c r="H98" s="263"/>
      <c r="I98" s="263">
        <v>0</v>
      </c>
      <c r="J98" s="263"/>
      <c r="K98" s="263">
        <v>0</v>
      </c>
      <c r="L98" s="143"/>
      <c r="M98" s="18"/>
    </row>
    <row r="99" spans="1:13" x14ac:dyDescent="0.2">
      <c r="A99" s="396" t="s">
        <v>95</v>
      </c>
      <c r="B99" s="431"/>
      <c r="C99" s="431"/>
      <c r="D99" s="431"/>
      <c r="E99" s="262">
        <v>0</v>
      </c>
      <c r="F99" s="262"/>
      <c r="G99" s="263">
        <v>6972</v>
      </c>
      <c r="H99" s="263"/>
      <c r="I99" s="263">
        <v>0</v>
      </c>
      <c r="J99" s="263"/>
      <c r="K99" s="263">
        <v>0</v>
      </c>
      <c r="L99" s="143"/>
      <c r="M99" s="18"/>
    </row>
    <row r="100" spans="1:13" x14ac:dyDescent="0.2">
      <c r="A100" s="396" t="s">
        <v>94</v>
      </c>
      <c r="B100" s="431"/>
      <c r="C100" s="431"/>
      <c r="D100" s="431"/>
      <c r="E100" s="262">
        <v>0</v>
      </c>
      <c r="F100" s="262"/>
      <c r="G100" s="263">
        <v>3822</v>
      </c>
      <c r="H100" s="263"/>
      <c r="I100" s="263">
        <v>4161</v>
      </c>
      <c r="J100" s="263"/>
      <c r="K100" s="263">
        <v>0</v>
      </c>
      <c r="L100" s="143"/>
      <c r="M100" s="18"/>
    </row>
    <row r="101" spans="1:13" ht="22.5" customHeight="1" x14ac:dyDescent="0.2">
      <c r="A101" s="344" t="s">
        <v>441</v>
      </c>
      <c r="B101" s="344"/>
      <c r="C101" s="344"/>
      <c r="D101" s="344"/>
      <c r="E101" s="262">
        <f>SUM(E102:E103)</f>
        <v>0</v>
      </c>
      <c r="F101" s="262"/>
      <c r="G101" s="262">
        <f>SUM(G102:G103)</f>
        <v>5203</v>
      </c>
      <c r="H101" s="262"/>
      <c r="I101" s="262">
        <f>SUM(I102:I103)</f>
        <v>6770</v>
      </c>
      <c r="J101" s="262"/>
      <c r="K101" s="262">
        <f>SUM(K102:K103)</f>
        <v>0</v>
      </c>
      <c r="L101" s="143"/>
      <c r="M101" s="18"/>
    </row>
    <row r="102" spans="1:13" ht="22.5" customHeight="1" x14ac:dyDescent="0.2">
      <c r="A102" s="396" t="s">
        <v>36</v>
      </c>
      <c r="B102" s="431"/>
      <c r="C102" s="431"/>
      <c r="D102" s="431"/>
      <c r="E102" s="262">
        <v>0</v>
      </c>
      <c r="F102" s="262"/>
      <c r="G102" s="263">
        <v>5203</v>
      </c>
      <c r="H102" s="263"/>
      <c r="I102" s="263">
        <v>6410</v>
      </c>
      <c r="J102" s="263"/>
      <c r="K102" s="263">
        <v>0</v>
      </c>
      <c r="L102" s="143"/>
      <c r="M102" s="18"/>
    </row>
    <row r="103" spans="1:13" x14ac:dyDescent="0.2">
      <c r="A103" s="396" t="s">
        <v>94</v>
      </c>
      <c r="B103" s="431"/>
      <c r="C103" s="431"/>
      <c r="D103" s="431"/>
      <c r="E103" s="262">
        <v>0</v>
      </c>
      <c r="F103" s="262"/>
      <c r="G103" s="263">
        <v>0</v>
      </c>
      <c r="H103" s="263"/>
      <c r="I103" s="263">
        <v>360</v>
      </c>
      <c r="J103" s="263"/>
      <c r="K103" s="263">
        <v>0</v>
      </c>
      <c r="L103" s="143"/>
      <c r="M103" s="18"/>
    </row>
    <row r="104" spans="1:13" ht="22.5" customHeight="1" x14ac:dyDescent="0.2">
      <c r="A104" s="344" t="s">
        <v>442</v>
      </c>
      <c r="B104" s="344"/>
      <c r="C104" s="344"/>
      <c r="D104" s="344"/>
      <c r="E104" s="262">
        <f>SUM(E105:E107)</f>
        <v>0</v>
      </c>
      <c r="F104" s="262"/>
      <c r="G104" s="262">
        <f>SUM(G105:G107)</f>
        <v>2753</v>
      </c>
      <c r="H104" s="262"/>
      <c r="I104" s="262">
        <f>SUM(I105:I107)</f>
        <v>29658</v>
      </c>
      <c r="J104" s="262"/>
      <c r="K104" s="262">
        <f>SUM(K105:K107)</f>
        <v>0</v>
      </c>
      <c r="L104" s="143"/>
      <c r="M104" s="18"/>
    </row>
    <row r="105" spans="1:13" ht="22.5" customHeight="1" x14ac:dyDescent="0.2">
      <c r="A105" s="396" t="s">
        <v>36</v>
      </c>
      <c r="B105" s="431"/>
      <c r="C105" s="431"/>
      <c r="D105" s="431"/>
      <c r="E105" s="262">
        <v>0</v>
      </c>
      <c r="F105" s="262"/>
      <c r="G105" s="263">
        <v>2753</v>
      </c>
      <c r="H105" s="263"/>
      <c r="I105" s="263">
        <v>29061</v>
      </c>
      <c r="J105" s="263"/>
      <c r="K105" s="263">
        <v>0</v>
      </c>
      <c r="L105" s="143"/>
      <c r="M105" s="18"/>
    </row>
    <row r="106" spans="1:13" x14ac:dyDescent="0.2">
      <c r="A106" s="428" t="s">
        <v>96</v>
      </c>
      <c r="B106" s="431"/>
      <c r="C106" s="431"/>
      <c r="D106" s="431"/>
      <c r="E106" s="262">
        <v>0</v>
      </c>
      <c r="F106" s="262"/>
      <c r="G106" s="263">
        <v>0</v>
      </c>
      <c r="H106" s="263"/>
      <c r="I106" s="282" t="s">
        <v>690</v>
      </c>
      <c r="J106" s="263"/>
      <c r="K106" s="263">
        <v>0</v>
      </c>
      <c r="L106" s="143"/>
      <c r="M106" s="18"/>
    </row>
    <row r="107" spans="1:13" x14ac:dyDescent="0.2">
      <c r="A107" s="396" t="s">
        <v>94</v>
      </c>
      <c r="B107" s="431"/>
      <c r="C107" s="431"/>
      <c r="D107" s="431"/>
      <c r="E107" s="262">
        <v>0</v>
      </c>
      <c r="F107" s="262"/>
      <c r="G107" s="263">
        <v>0</v>
      </c>
      <c r="H107" s="263"/>
      <c r="I107" s="263">
        <v>597</v>
      </c>
      <c r="J107" s="263"/>
      <c r="K107" s="263">
        <v>0</v>
      </c>
      <c r="L107" s="143"/>
      <c r="M107" s="18"/>
    </row>
    <row r="108" spans="1:13" ht="22.5" customHeight="1" x14ac:dyDescent="0.2">
      <c r="A108" s="344" t="s">
        <v>443</v>
      </c>
      <c r="B108" s="344"/>
      <c r="C108" s="344"/>
      <c r="D108" s="344"/>
      <c r="E108" s="262">
        <f>SUM(E109:E110)</f>
        <v>0</v>
      </c>
      <c r="F108" s="262"/>
      <c r="G108" s="262">
        <f>SUM(G109:G110)</f>
        <v>20046</v>
      </c>
      <c r="H108" s="262"/>
      <c r="I108" s="262">
        <f>SUM(I109:I110)</f>
        <v>687</v>
      </c>
      <c r="J108" s="262"/>
      <c r="K108" s="262">
        <f>SUM(K109:K110)</f>
        <v>0</v>
      </c>
      <c r="L108" s="143"/>
      <c r="M108" s="18"/>
    </row>
    <row r="109" spans="1:13" ht="22.5" customHeight="1" x14ac:dyDescent="0.2">
      <c r="A109" s="396" t="s">
        <v>36</v>
      </c>
      <c r="B109" s="431"/>
      <c r="C109" s="431"/>
      <c r="D109" s="431"/>
      <c r="E109" s="262">
        <v>0</v>
      </c>
      <c r="F109" s="262"/>
      <c r="G109" s="263">
        <v>20046</v>
      </c>
      <c r="H109" s="263"/>
      <c r="I109" s="263">
        <v>484</v>
      </c>
      <c r="J109" s="263"/>
      <c r="K109" s="263">
        <v>0</v>
      </c>
      <c r="L109" s="143"/>
      <c r="M109" s="18"/>
    </row>
    <row r="110" spans="1:13" x14ac:dyDescent="0.2">
      <c r="A110" s="396" t="s">
        <v>94</v>
      </c>
      <c r="B110" s="396"/>
      <c r="C110" s="396"/>
      <c r="D110" s="396"/>
      <c r="E110" s="262">
        <v>0</v>
      </c>
      <c r="F110" s="262"/>
      <c r="G110" s="263">
        <v>0</v>
      </c>
      <c r="H110" s="263"/>
      <c r="I110" s="263">
        <v>203</v>
      </c>
      <c r="J110" s="263"/>
      <c r="K110" s="263">
        <v>0</v>
      </c>
      <c r="L110" s="143"/>
      <c r="M110" s="18"/>
    </row>
    <row r="111" spans="1:13" ht="22.5" customHeight="1" x14ac:dyDescent="0.2">
      <c r="A111" s="344" t="s">
        <v>444</v>
      </c>
      <c r="B111" s="344"/>
      <c r="C111" s="344"/>
      <c r="D111" s="344"/>
      <c r="E111" s="262">
        <f>SUM(E112:E115)</f>
        <v>0</v>
      </c>
      <c r="F111" s="262"/>
      <c r="G111" s="262">
        <f>SUM(G112:G115)</f>
        <v>5197</v>
      </c>
      <c r="H111" s="262"/>
      <c r="I111" s="262">
        <f>SUM(I112:I115)</f>
        <v>27512</v>
      </c>
      <c r="J111" s="262"/>
      <c r="K111" s="262">
        <f>SUM(K112:K115)</f>
        <v>0</v>
      </c>
      <c r="L111" s="143"/>
      <c r="M111" s="18"/>
    </row>
    <row r="112" spans="1:13" ht="22.5" customHeight="1" x14ac:dyDescent="0.2">
      <c r="A112" s="396" t="s">
        <v>36</v>
      </c>
      <c r="B112" s="431"/>
      <c r="C112" s="431"/>
      <c r="D112" s="431"/>
      <c r="E112" s="262">
        <v>0</v>
      </c>
      <c r="F112" s="262"/>
      <c r="G112" s="263">
        <v>5197</v>
      </c>
      <c r="H112" s="263"/>
      <c r="I112" s="263">
        <v>16731</v>
      </c>
      <c r="J112" s="263"/>
      <c r="K112" s="263">
        <v>0</v>
      </c>
      <c r="L112" s="143"/>
      <c r="M112" s="18"/>
    </row>
    <row r="113" spans="1:13" x14ac:dyDescent="0.2">
      <c r="A113" s="428" t="s">
        <v>96</v>
      </c>
      <c r="B113" s="431"/>
      <c r="C113" s="431"/>
      <c r="D113" s="431"/>
      <c r="E113" s="262">
        <v>0</v>
      </c>
      <c r="F113" s="262"/>
      <c r="G113" s="263">
        <v>0</v>
      </c>
      <c r="H113" s="263"/>
      <c r="I113" s="263">
        <v>6163</v>
      </c>
      <c r="J113" s="263"/>
      <c r="K113" s="263">
        <v>0</v>
      </c>
      <c r="L113" s="143"/>
      <c r="M113" s="18"/>
    </row>
    <row r="114" spans="1:13" x14ac:dyDescent="0.2">
      <c r="A114" s="396" t="s">
        <v>95</v>
      </c>
      <c r="B114" s="431"/>
      <c r="C114" s="431"/>
      <c r="D114" s="431"/>
      <c r="E114" s="262">
        <v>0</v>
      </c>
      <c r="F114" s="262"/>
      <c r="G114" s="263">
        <v>0</v>
      </c>
      <c r="H114" s="263"/>
      <c r="I114" s="263">
        <v>3790</v>
      </c>
      <c r="J114" s="263"/>
      <c r="K114" s="263">
        <v>0</v>
      </c>
      <c r="L114" s="143"/>
      <c r="M114" s="18"/>
    </row>
    <row r="115" spans="1:13" x14ac:dyDescent="0.2">
      <c r="A115" s="396" t="s">
        <v>94</v>
      </c>
      <c r="B115" s="431"/>
      <c r="C115" s="431"/>
      <c r="D115" s="431"/>
      <c r="E115" s="262">
        <v>0</v>
      </c>
      <c r="F115" s="262"/>
      <c r="G115" s="263">
        <v>0</v>
      </c>
      <c r="H115" s="263"/>
      <c r="I115" s="263">
        <v>828</v>
      </c>
      <c r="J115" s="263"/>
      <c r="K115" s="263">
        <v>0</v>
      </c>
      <c r="L115" s="143"/>
      <c r="M115" s="18"/>
    </row>
    <row r="116" spans="1:13" ht="22.5" customHeight="1" x14ac:dyDescent="0.2">
      <c r="A116" s="344" t="s">
        <v>637</v>
      </c>
      <c r="B116" s="344"/>
      <c r="C116" s="344"/>
      <c r="D116" s="344"/>
      <c r="E116" s="262">
        <f>SUM(E117:E118)</f>
        <v>0</v>
      </c>
      <c r="F116" s="262"/>
      <c r="G116" s="262">
        <f>SUM(G117:G118)</f>
        <v>11878</v>
      </c>
      <c r="H116" s="262"/>
      <c r="I116" s="262">
        <f>SUM(I117:I118)</f>
        <v>631</v>
      </c>
      <c r="J116" s="262"/>
      <c r="K116" s="262">
        <f>SUM(K117:K118)</f>
        <v>0</v>
      </c>
      <c r="L116" s="143"/>
      <c r="M116" s="18"/>
    </row>
    <row r="117" spans="1:13" ht="22.5" customHeight="1" x14ac:dyDescent="0.2">
      <c r="A117" s="396" t="s">
        <v>36</v>
      </c>
      <c r="B117" s="431"/>
      <c r="C117" s="431"/>
      <c r="D117" s="431"/>
      <c r="E117" s="262">
        <v>0</v>
      </c>
      <c r="F117" s="262"/>
      <c r="G117" s="263">
        <v>11878</v>
      </c>
      <c r="H117" s="263"/>
      <c r="I117" s="263">
        <v>606</v>
      </c>
      <c r="J117" s="263"/>
      <c r="K117" s="263">
        <v>0</v>
      </c>
      <c r="L117" s="143"/>
      <c r="M117" s="18"/>
    </row>
    <row r="118" spans="1:13" x14ac:dyDescent="0.2">
      <c r="A118" s="396" t="s">
        <v>94</v>
      </c>
      <c r="B118" s="431"/>
      <c r="C118" s="431"/>
      <c r="D118" s="431"/>
      <c r="E118" s="262">
        <v>0</v>
      </c>
      <c r="F118" s="262"/>
      <c r="G118" s="263">
        <v>0</v>
      </c>
      <c r="H118" s="263"/>
      <c r="I118" s="263">
        <v>25</v>
      </c>
      <c r="J118" s="263"/>
      <c r="K118" s="263">
        <v>0</v>
      </c>
      <c r="L118" s="143"/>
      <c r="M118" s="18"/>
    </row>
    <row r="119" spans="1:13" ht="22.5" customHeight="1" x14ac:dyDescent="0.2">
      <c r="A119" s="344" t="s">
        <v>446</v>
      </c>
      <c r="B119" s="344"/>
      <c r="C119" s="344"/>
      <c r="D119" s="344"/>
      <c r="E119" s="262">
        <f>SUM(E120:E122)</f>
        <v>0</v>
      </c>
      <c r="F119" s="262"/>
      <c r="G119" s="262">
        <f>SUM(G120:G122)</f>
        <v>3557</v>
      </c>
      <c r="H119" s="262"/>
      <c r="I119" s="262">
        <f>SUM(I120:I122)</f>
        <v>560</v>
      </c>
      <c r="J119" s="262"/>
      <c r="K119" s="262">
        <f>SUM(K120:K122)</f>
        <v>0</v>
      </c>
      <c r="L119" s="143"/>
      <c r="M119" s="18"/>
    </row>
    <row r="120" spans="1:13" ht="22.5" customHeight="1" x14ac:dyDescent="0.2">
      <c r="A120" s="396" t="s">
        <v>36</v>
      </c>
      <c r="B120" s="431"/>
      <c r="C120" s="431"/>
      <c r="D120" s="431"/>
      <c r="E120" s="262">
        <v>0</v>
      </c>
      <c r="F120" s="262"/>
      <c r="G120" s="263">
        <v>3557</v>
      </c>
      <c r="H120" s="263"/>
      <c r="I120" s="263">
        <v>481</v>
      </c>
      <c r="J120" s="263"/>
      <c r="K120" s="263">
        <v>0</v>
      </c>
      <c r="L120" s="143"/>
      <c r="M120" s="18"/>
    </row>
    <row r="121" spans="1:13" x14ac:dyDescent="0.2">
      <c r="A121" s="428" t="s">
        <v>96</v>
      </c>
      <c r="B121" s="431"/>
      <c r="C121" s="431"/>
      <c r="D121" s="431"/>
      <c r="E121" s="262">
        <v>0</v>
      </c>
      <c r="F121" s="262"/>
      <c r="G121" s="263">
        <v>0</v>
      </c>
      <c r="H121" s="263"/>
      <c r="I121" s="282" t="s">
        <v>690</v>
      </c>
      <c r="J121" s="263"/>
      <c r="K121" s="263">
        <v>0</v>
      </c>
      <c r="L121" s="143"/>
      <c r="M121" s="18"/>
    </row>
    <row r="122" spans="1:13" x14ac:dyDescent="0.2">
      <c r="A122" s="396" t="s">
        <v>94</v>
      </c>
      <c r="B122" s="431"/>
      <c r="C122" s="431"/>
      <c r="D122" s="431"/>
      <c r="E122" s="262">
        <v>0</v>
      </c>
      <c r="F122" s="262"/>
      <c r="G122" s="263">
        <v>0</v>
      </c>
      <c r="H122" s="263"/>
      <c r="I122" s="263">
        <v>79</v>
      </c>
      <c r="J122" s="263"/>
      <c r="K122" s="263">
        <v>0</v>
      </c>
      <c r="L122" s="143"/>
      <c r="M122" s="18"/>
    </row>
    <row r="123" spans="1:13" ht="22.5" customHeight="1" x14ac:dyDescent="0.2">
      <c r="A123" s="344" t="s">
        <v>447</v>
      </c>
      <c r="B123" s="344"/>
      <c r="C123" s="344"/>
      <c r="D123" s="344"/>
      <c r="E123" s="262">
        <f>SUM(E124:E126)</f>
        <v>0</v>
      </c>
      <c r="F123" s="262"/>
      <c r="G123" s="262">
        <f>SUM(G124:G126)</f>
        <v>11997</v>
      </c>
      <c r="H123" s="262"/>
      <c r="I123" s="262">
        <f>SUM(I124:I126)</f>
        <v>5100</v>
      </c>
      <c r="J123" s="262"/>
      <c r="K123" s="262">
        <f>SUM(K124:K126)</f>
        <v>0</v>
      </c>
      <c r="L123" s="143"/>
      <c r="M123" s="18"/>
    </row>
    <row r="124" spans="1:13" ht="22.5" customHeight="1" x14ac:dyDescent="0.2">
      <c r="A124" s="396" t="s">
        <v>36</v>
      </c>
      <c r="B124" s="431"/>
      <c r="C124" s="431"/>
      <c r="D124" s="431"/>
      <c r="E124" s="262">
        <v>0</v>
      </c>
      <c r="F124" s="262"/>
      <c r="G124" s="263">
        <v>11997</v>
      </c>
      <c r="H124" s="263"/>
      <c r="I124" s="263">
        <v>4941</v>
      </c>
      <c r="J124" s="263"/>
      <c r="K124" s="263">
        <v>0</v>
      </c>
      <c r="L124" s="143"/>
      <c r="M124" s="18"/>
    </row>
    <row r="125" spans="1:13" x14ac:dyDescent="0.2">
      <c r="A125" s="396" t="s">
        <v>95</v>
      </c>
      <c r="B125" s="431"/>
      <c r="C125" s="431"/>
      <c r="D125" s="431"/>
      <c r="E125" s="262">
        <v>0</v>
      </c>
      <c r="F125" s="262"/>
      <c r="G125" s="263">
        <v>0</v>
      </c>
      <c r="H125" s="263"/>
      <c r="I125" s="263">
        <v>0</v>
      </c>
      <c r="J125" s="263"/>
      <c r="K125" s="263">
        <v>0</v>
      </c>
      <c r="L125" s="143"/>
      <c r="M125" s="18"/>
    </row>
    <row r="126" spans="1:13" x14ac:dyDescent="0.2">
      <c r="A126" s="396" t="s">
        <v>94</v>
      </c>
      <c r="B126" s="431"/>
      <c r="C126" s="431"/>
      <c r="D126" s="431"/>
      <c r="E126" s="262">
        <v>0</v>
      </c>
      <c r="F126" s="262"/>
      <c r="G126" s="263">
        <v>0</v>
      </c>
      <c r="H126" s="263"/>
      <c r="I126" s="263">
        <v>159</v>
      </c>
      <c r="J126" s="263"/>
      <c r="K126" s="263">
        <v>0</v>
      </c>
      <c r="L126" s="143"/>
      <c r="M126" s="18"/>
    </row>
    <row r="127" spans="1:13" ht="22.5" customHeight="1" x14ac:dyDescent="0.2">
      <c r="A127" s="344" t="s">
        <v>448</v>
      </c>
      <c r="B127" s="344"/>
      <c r="C127" s="344"/>
      <c r="D127" s="344"/>
      <c r="E127" s="262">
        <f>SUM(E128:E130)</f>
        <v>0</v>
      </c>
      <c r="F127" s="262"/>
      <c r="G127" s="262">
        <f>SUM(G128:G130)</f>
        <v>2026</v>
      </c>
      <c r="H127" s="262"/>
      <c r="I127" s="262" t="s">
        <v>690</v>
      </c>
      <c r="J127" s="262"/>
      <c r="K127" s="262">
        <f>SUM(K128:K130)</f>
        <v>0</v>
      </c>
      <c r="L127" s="143"/>
      <c r="M127" s="18"/>
    </row>
    <row r="128" spans="1:13" ht="22.5" customHeight="1" x14ac:dyDescent="0.2">
      <c r="A128" s="396" t="s">
        <v>36</v>
      </c>
      <c r="B128" s="431"/>
      <c r="C128" s="431"/>
      <c r="D128" s="431"/>
      <c r="E128" s="262">
        <v>0</v>
      </c>
      <c r="F128" s="262"/>
      <c r="G128" s="263">
        <v>2026</v>
      </c>
      <c r="H128" s="263"/>
      <c r="I128" s="262" t="s">
        <v>690</v>
      </c>
      <c r="J128" s="263"/>
      <c r="K128" s="263">
        <v>0</v>
      </c>
      <c r="L128" s="143"/>
      <c r="M128" s="18"/>
    </row>
    <row r="129" spans="1:13" x14ac:dyDescent="0.2">
      <c r="A129" s="396" t="s">
        <v>95</v>
      </c>
      <c r="B129" s="431"/>
      <c r="C129" s="431"/>
      <c r="D129" s="431"/>
      <c r="E129" s="262">
        <v>0</v>
      </c>
      <c r="F129" s="262"/>
      <c r="G129" s="263">
        <v>0</v>
      </c>
      <c r="H129" s="263"/>
      <c r="I129" s="262" t="s">
        <v>690</v>
      </c>
      <c r="J129" s="263"/>
      <c r="K129" s="263">
        <v>0</v>
      </c>
      <c r="L129" s="143"/>
      <c r="M129" s="18"/>
    </row>
    <row r="130" spans="1:13" x14ac:dyDescent="0.2">
      <c r="A130" s="396" t="s">
        <v>94</v>
      </c>
      <c r="B130" s="431"/>
      <c r="C130" s="431"/>
      <c r="D130" s="431"/>
      <c r="E130" s="262">
        <v>0</v>
      </c>
      <c r="F130" s="262"/>
      <c r="G130" s="263">
        <v>0</v>
      </c>
      <c r="H130" s="263"/>
      <c r="I130" s="262" t="s">
        <v>690</v>
      </c>
      <c r="J130" s="263"/>
      <c r="K130" s="263">
        <v>0</v>
      </c>
      <c r="L130" s="143"/>
      <c r="M130" s="18"/>
    </row>
    <row r="131" spans="1:13" ht="22.5" customHeight="1" x14ac:dyDescent="0.2">
      <c r="A131" s="344" t="s">
        <v>449</v>
      </c>
      <c r="B131" s="344"/>
      <c r="C131" s="344"/>
      <c r="D131" s="344"/>
      <c r="E131" s="262">
        <f>SUM(E132:E134)</f>
        <v>0</v>
      </c>
      <c r="F131" s="262"/>
      <c r="G131" s="262">
        <f>SUM(G132:G134)</f>
        <v>7438</v>
      </c>
      <c r="H131" s="262"/>
      <c r="I131" s="262">
        <f>SUM(I132:I134)</f>
        <v>1492</v>
      </c>
      <c r="J131" s="262"/>
      <c r="K131" s="262">
        <f>SUM(K132:K134)</f>
        <v>0</v>
      </c>
      <c r="L131" s="143"/>
      <c r="M131" s="18"/>
    </row>
    <row r="132" spans="1:13" ht="22.5" customHeight="1" x14ac:dyDescent="0.2">
      <c r="A132" s="396" t="s">
        <v>36</v>
      </c>
      <c r="B132" s="431"/>
      <c r="C132" s="431"/>
      <c r="D132" s="431"/>
      <c r="E132" s="262">
        <v>0</v>
      </c>
      <c r="F132" s="262"/>
      <c r="G132" s="263">
        <v>7438</v>
      </c>
      <c r="H132" s="263"/>
      <c r="I132" s="263">
        <v>1283</v>
      </c>
      <c r="J132" s="263"/>
      <c r="K132" s="263">
        <v>0</v>
      </c>
      <c r="L132" s="143"/>
      <c r="M132" s="18"/>
    </row>
    <row r="133" spans="1:13" x14ac:dyDescent="0.2">
      <c r="A133" s="428" t="s">
        <v>96</v>
      </c>
      <c r="B133" s="431"/>
      <c r="C133" s="431"/>
      <c r="D133" s="431"/>
      <c r="E133" s="262">
        <v>0</v>
      </c>
      <c r="F133" s="262"/>
      <c r="G133" s="263">
        <v>0</v>
      </c>
      <c r="H133" s="263"/>
      <c r="I133" s="262" t="s">
        <v>690</v>
      </c>
      <c r="J133" s="263"/>
      <c r="K133" s="263">
        <v>0</v>
      </c>
      <c r="L133" s="143"/>
      <c r="M133" s="18"/>
    </row>
    <row r="134" spans="1:13" x14ac:dyDescent="0.2">
      <c r="A134" s="396" t="s">
        <v>94</v>
      </c>
      <c r="B134" s="431"/>
      <c r="C134" s="431"/>
      <c r="D134" s="431"/>
      <c r="E134" s="262">
        <v>0</v>
      </c>
      <c r="F134" s="262"/>
      <c r="G134" s="263">
        <v>0</v>
      </c>
      <c r="H134" s="263"/>
      <c r="I134" s="263">
        <v>209</v>
      </c>
      <c r="J134" s="263"/>
      <c r="K134" s="263">
        <v>0</v>
      </c>
      <c r="L134" s="143"/>
      <c r="M134" s="18"/>
    </row>
    <row r="135" spans="1:13" ht="22.5" customHeight="1" x14ac:dyDescent="0.2">
      <c r="A135" s="344" t="s">
        <v>450</v>
      </c>
      <c r="B135" s="344"/>
      <c r="C135" s="344"/>
      <c r="D135" s="344"/>
      <c r="E135" s="262">
        <f>SUM(E136:E137)</f>
        <v>0</v>
      </c>
      <c r="F135" s="262"/>
      <c r="G135" s="262">
        <f>SUM(G136:G137)</f>
        <v>7328</v>
      </c>
      <c r="H135" s="262"/>
      <c r="I135" s="262">
        <f>SUM(I136:I137)</f>
        <v>8301</v>
      </c>
      <c r="J135" s="262"/>
      <c r="K135" s="262">
        <f>SUM(K136:K137)</f>
        <v>0</v>
      </c>
      <c r="L135" s="143"/>
      <c r="M135" s="18"/>
    </row>
    <row r="136" spans="1:13" ht="22.5" customHeight="1" x14ac:dyDescent="0.2">
      <c r="A136" s="396" t="s">
        <v>36</v>
      </c>
      <c r="B136" s="431"/>
      <c r="C136" s="431"/>
      <c r="D136" s="431"/>
      <c r="E136" s="262">
        <v>0</v>
      </c>
      <c r="F136" s="262"/>
      <c r="G136" s="263">
        <v>7328</v>
      </c>
      <c r="H136" s="263"/>
      <c r="I136" s="263">
        <v>8239</v>
      </c>
      <c r="J136" s="263"/>
      <c r="K136" s="263">
        <v>0</v>
      </c>
      <c r="L136" s="143"/>
      <c r="M136" s="18"/>
    </row>
    <row r="137" spans="1:13" x14ac:dyDescent="0.2">
      <c r="A137" s="396" t="s">
        <v>94</v>
      </c>
      <c r="B137" s="431"/>
      <c r="C137" s="431"/>
      <c r="D137" s="431"/>
      <c r="E137" s="262">
        <v>0</v>
      </c>
      <c r="F137" s="262"/>
      <c r="G137" s="263">
        <v>0</v>
      </c>
      <c r="H137" s="263"/>
      <c r="I137" s="263">
        <v>62</v>
      </c>
      <c r="J137" s="263"/>
      <c r="K137" s="263">
        <v>0</v>
      </c>
      <c r="L137" s="143"/>
      <c r="M137" s="18"/>
    </row>
    <row r="138" spans="1:13" ht="22.5" customHeight="1" x14ac:dyDescent="0.2">
      <c r="A138" s="344" t="s">
        <v>451</v>
      </c>
      <c r="B138" s="344"/>
      <c r="C138" s="344"/>
      <c r="D138" s="344"/>
      <c r="E138" s="262">
        <f>SUM(E139:E142)</f>
        <v>0</v>
      </c>
      <c r="F138" s="262"/>
      <c r="G138" s="262">
        <f>SUM(G139:G142)</f>
        <v>23587</v>
      </c>
      <c r="H138" s="262"/>
      <c r="I138" s="262">
        <f>SUM(I139:I142)</f>
        <v>45753</v>
      </c>
      <c r="J138" s="262"/>
      <c r="K138" s="262">
        <f>SUM(K139:K142)</f>
        <v>0</v>
      </c>
      <c r="L138" s="143"/>
      <c r="M138" s="18"/>
    </row>
    <row r="139" spans="1:13" ht="22.5" customHeight="1" x14ac:dyDescent="0.2">
      <c r="A139" s="396" t="s">
        <v>36</v>
      </c>
      <c r="B139" s="431"/>
      <c r="C139" s="431"/>
      <c r="D139" s="431"/>
      <c r="E139" s="262">
        <v>0</v>
      </c>
      <c r="F139" s="262"/>
      <c r="G139" s="263">
        <v>23587</v>
      </c>
      <c r="H139" s="263"/>
      <c r="I139" s="263">
        <v>36657</v>
      </c>
      <c r="J139" s="263"/>
      <c r="K139" s="263">
        <v>0</v>
      </c>
      <c r="L139" s="143"/>
      <c r="M139" s="18"/>
    </row>
    <row r="140" spans="1:13" x14ac:dyDescent="0.2">
      <c r="A140" s="428" t="s">
        <v>96</v>
      </c>
      <c r="B140" s="431"/>
      <c r="C140" s="431"/>
      <c r="D140" s="431"/>
      <c r="E140" s="262">
        <v>0</v>
      </c>
      <c r="F140" s="262"/>
      <c r="G140" s="263">
        <v>0</v>
      </c>
      <c r="H140" s="263"/>
      <c r="I140" s="263">
        <v>3366</v>
      </c>
      <c r="J140" s="263"/>
      <c r="K140" s="263">
        <v>0</v>
      </c>
      <c r="L140" s="143"/>
      <c r="M140" s="18"/>
    </row>
    <row r="141" spans="1:13" x14ac:dyDescent="0.2">
      <c r="A141" s="396" t="s">
        <v>95</v>
      </c>
      <c r="B141" s="431"/>
      <c r="C141" s="431"/>
      <c r="D141" s="431"/>
      <c r="E141" s="262">
        <v>0</v>
      </c>
      <c r="F141" s="262"/>
      <c r="G141" s="263">
        <v>0</v>
      </c>
      <c r="H141" s="263"/>
      <c r="I141" s="263">
        <v>1508</v>
      </c>
      <c r="J141" s="263"/>
      <c r="K141" s="263">
        <v>0</v>
      </c>
      <c r="L141" s="143"/>
      <c r="M141" s="18"/>
    </row>
    <row r="142" spans="1:13" x14ac:dyDescent="0.2">
      <c r="A142" s="396" t="s">
        <v>94</v>
      </c>
      <c r="B142" s="431"/>
      <c r="C142" s="431"/>
      <c r="D142" s="431"/>
      <c r="E142" s="262">
        <v>0</v>
      </c>
      <c r="F142" s="262"/>
      <c r="G142" s="263">
        <v>0</v>
      </c>
      <c r="H142" s="263"/>
      <c r="I142" s="263">
        <v>4222</v>
      </c>
      <c r="J142" s="263"/>
      <c r="K142" s="263">
        <v>0</v>
      </c>
      <c r="L142" s="143"/>
      <c r="M142" s="18"/>
    </row>
    <row r="143" spans="1:13" ht="22.5" customHeight="1" x14ac:dyDescent="0.2">
      <c r="A143" s="344" t="s">
        <v>452</v>
      </c>
      <c r="B143" s="344"/>
      <c r="C143" s="344"/>
      <c r="D143" s="344"/>
      <c r="E143" s="262">
        <f>SUM(E144:E145)</f>
        <v>0</v>
      </c>
      <c r="F143" s="262"/>
      <c r="G143" s="262">
        <f>SUM(G144:G145)</f>
        <v>18725</v>
      </c>
      <c r="H143" s="262"/>
      <c r="I143" s="262">
        <f>SUM(I144:I145)</f>
        <v>1284</v>
      </c>
      <c r="J143" s="262"/>
      <c r="K143" s="262">
        <f>SUM(K144:K145)</f>
        <v>0</v>
      </c>
      <c r="L143" s="143"/>
      <c r="M143" s="18"/>
    </row>
    <row r="144" spans="1:13" ht="22.5" customHeight="1" x14ac:dyDescent="0.2">
      <c r="A144" s="396" t="s">
        <v>36</v>
      </c>
      <c r="B144" s="431"/>
      <c r="C144" s="431"/>
      <c r="D144" s="431"/>
      <c r="E144" s="262">
        <v>0</v>
      </c>
      <c r="F144" s="262"/>
      <c r="G144" s="263">
        <v>18725</v>
      </c>
      <c r="H144" s="263"/>
      <c r="I144" s="263">
        <v>1074</v>
      </c>
      <c r="J144" s="263"/>
      <c r="K144" s="263">
        <v>0</v>
      </c>
      <c r="L144" s="143"/>
      <c r="M144" s="18"/>
    </row>
    <row r="145" spans="1:13" x14ac:dyDescent="0.2">
      <c r="A145" s="396" t="s">
        <v>94</v>
      </c>
      <c r="B145" s="396"/>
      <c r="C145" s="396"/>
      <c r="D145" s="396"/>
      <c r="E145" s="262">
        <v>0</v>
      </c>
      <c r="F145" s="262"/>
      <c r="G145" s="263">
        <v>0</v>
      </c>
      <c r="H145" s="263"/>
      <c r="I145" s="263">
        <v>210</v>
      </c>
      <c r="J145" s="263"/>
      <c r="K145" s="263">
        <v>0</v>
      </c>
      <c r="L145" s="143"/>
      <c r="M145" s="18"/>
    </row>
    <row r="146" spans="1:13" ht="22.5" customHeight="1" x14ac:dyDescent="0.2">
      <c r="A146" s="344" t="s">
        <v>453</v>
      </c>
      <c r="B146" s="344"/>
      <c r="C146" s="344"/>
      <c r="D146" s="344"/>
      <c r="E146" s="262">
        <f>SUM(E147:E150)</f>
        <v>0</v>
      </c>
      <c r="F146" s="262"/>
      <c r="G146" s="262">
        <f>SUM(G147:G150)</f>
        <v>0</v>
      </c>
      <c r="H146" s="262"/>
      <c r="I146" s="262">
        <f>SUM(I147:I150)</f>
        <v>10927</v>
      </c>
      <c r="J146" s="262"/>
      <c r="K146" s="262">
        <f>SUM(K147:K150)</f>
        <v>0</v>
      </c>
      <c r="L146" s="143"/>
      <c r="M146" s="18"/>
    </row>
    <row r="147" spans="1:13" ht="22.5" customHeight="1" x14ac:dyDescent="0.2">
      <c r="A147" s="396" t="s">
        <v>36</v>
      </c>
      <c r="B147" s="431"/>
      <c r="C147" s="431"/>
      <c r="D147" s="431"/>
      <c r="E147" s="262">
        <v>0</v>
      </c>
      <c r="F147" s="262"/>
      <c r="G147" s="263">
        <v>0</v>
      </c>
      <c r="H147" s="263"/>
      <c r="I147" s="263">
        <v>3522</v>
      </c>
      <c r="J147" s="263"/>
      <c r="K147" s="263">
        <v>0</v>
      </c>
      <c r="L147" s="143"/>
      <c r="M147" s="18"/>
    </row>
    <row r="148" spans="1:13" x14ac:dyDescent="0.2">
      <c r="A148" s="428" t="s">
        <v>96</v>
      </c>
      <c r="B148" s="431"/>
      <c r="C148" s="431"/>
      <c r="D148" s="431"/>
      <c r="E148" s="262">
        <v>0</v>
      </c>
      <c r="F148" s="262"/>
      <c r="G148" s="263">
        <v>0</v>
      </c>
      <c r="H148" s="263"/>
      <c r="I148" s="263">
        <v>6277</v>
      </c>
      <c r="J148" s="263"/>
      <c r="K148" s="263">
        <v>0</v>
      </c>
      <c r="L148" s="143"/>
      <c r="M148" s="18"/>
    </row>
    <row r="149" spans="1:13" x14ac:dyDescent="0.2">
      <c r="A149" s="396" t="s">
        <v>95</v>
      </c>
      <c r="B149" s="431"/>
      <c r="C149" s="431"/>
      <c r="D149" s="431"/>
      <c r="E149" s="262">
        <v>0</v>
      </c>
      <c r="F149" s="262"/>
      <c r="G149" s="263">
        <v>0</v>
      </c>
      <c r="H149" s="263"/>
      <c r="I149" s="263">
        <v>1047</v>
      </c>
      <c r="J149" s="263"/>
      <c r="K149" s="263">
        <v>0</v>
      </c>
      <c r="L149" s="143"/>
      <c r="M149" s="18"/>
    </row>
    <row r="150" spans="1:13" x14ac:dyDescent="0.2">
      <c r="A150" s="396" t="s">
        <v>94</v>
      </c>
      <c r="B150" s="431"/>
      <c r="C150" s="431"/>
      <c r="D150" s="431"/>
      <c r="E150" s="262">
        <v>0</v>
      </c>
      <c r="F150" s="262"/>
      <c r="G150" s="263">
        <v>0</v>
      </c>
      <c r="H150" s="263"/>
      <c r="I150" s="263">
        <v>81</v>
      </c>
      <c r="J150" s="263"/>
      <c r="K150" s="263">
        <v>0</v>
      </c>
      <c r="L150" s="143"/>
      <c r="M150" s="18"/>
    </row>
    <row r="151" spans="1:13" ht="22.5" customHeight="1" x14ac:dyDescent="0.2">
      <c r="A151" s="344" t="s">
        <v>454</v>
      </c>
      <c r="B151" s="344"/>
      <c r="C151" s="344"/>
      <c r="D151" s="344"/>
      <c r="E151" s="260">
        <f>SUM(E152:E154)</f>
        <v>0</v>
      </c>
      <c r="F151" s="260"/>
      <c r="G151" s="260">
        <f>SUM(G152:G154)</f>
        <v>0</v>
      </c>
      <c r="H151" s="260"/>
      <c r="I151" s="260">
        <f>SUM(I152:I154)</f>
        <v>2805</v>
      </c>
      <c r="J151" s="260"/>
      <c r="K151" s="260">
        <f>SUM(K152:K154)</f>
        <v>0</v>
      </c>
      <c r="L151" s="143"/>
      <c r="M151" s="18"/>
    </row>
    <row r="152" spans="1:13" ht="22.5" customHeight="1" x14ac:dyDescent="0.2">
      <c r="A152" s="396" t="s">
        <v>36</v>
      </c>
      <c r="B152" s="431"/>
      <c r="C152" s="431"/>
      <c r="D152" s="431"/>
      <c r="E152" s="262">
        <v>0</v>
      </c>
      <c r="F152" s="262"/>
      <c r="G152" s="263">
        <v>0</v>
      </c>
      <c r="H152" s="263"/>
      <c r="I152" s="263">
        <v>2805</v>
      </c>
      <c r="J152" s="263"/>
      <c r="K152" s="263">
        <v>0</v>
      </c>
      <c r="L152" s="143"/>
      <c r="M152" s="18"/>
    </row>
    <row r="153" spans="1:13" x14ac:dyDescent="0.2">
      <c r="A153" s="396" t="s">
        <v>95</v>
      </c>
      <c r="B153" s="431"/>
      <c r="C153" s="431"/>
      <c r="D153" s="431"/>
      <c r="E153" s="262">
        <v>0</v>
      </c>
      <c r="F153" s="262"/>
      <c r="G153" s="263">
        <v>0</v>
      </c>
      <c r="H153" s="263"/>
      <c r="I153" s="263">
        <v>0</v>
      </c>
      <c r="J153" s="263"/>
      <c r="K153" s="263">
        <v>0</v>
      </c>
      <c r="L153" s="143"/>
      <c r="M153" s="18"/>
    </row>
    <row r="154" spans="1:13" x14ac:dyDescent="0.2">
      <c r="A154" s="396" t="s">
        <v>94</v>
      </c>
      <c r="B154" s="431"/>
      <c r="C154" s="431"/>
      <c r="D154" s="431"/>
      <c r="E154" s="262">
        <v>0</v>
      </c>
      <c r="F154" s="262"/>
      <c r="G154" s="263">
        <v>0</v>
      </c>
      <c r="H154" s="263"/>
      <c r="I154" s="282" t="s">
        <v>690</v>
      </c>
      <c r="J154" s="263"/>
      <c r="K154" s="263">
        <v>0</v>
      </c>
      <c r="L154" s="143"/>
      <c r="M154" s="18"/>
    </row>
    <row r="155" spans="1:13" ht="22.5" customHeight="1" x14ac:dyDescent="0.2">
      <c r="A155" s="344" t="s">
        <v>455</v>
      </c>
      <c r="B155" s="344"/>
      <c r="C155" s="344"/>
      <c r="D155" s="344"/>
      <c r="E155" s="262">
        <f>SUM(E156:E156)</f>
        <v>0</v>
      </c>
      <c r="F155" s="262"/>
      <c r="G155" s="262">
        <f>SUM(G156:G156)</f>
        <v>16335</v>
      </c>
      <c r="H155" s="262"/>
      <c r="I155" s="262">
        <f>SUM(I156:I156)</f>
        <v>141</v>
      </c>
      <c r="J155" s="262"/>
      <c r="K155" s="262">
        <f>SUM(K156:K156)</f>
        <v>0</v>
      </c>
      <c r="L155" s="143"/>
      <c r="M155" s="18"/>
    </row>
    <row r="156" spans="1:13" ht="22.5" customHeight="1" x14ac:dyDescent="0.2">
      <c r="A156" s="396" t="s">
        <v>36</v>
      </c>
      <c r="B156" s="431"/>
      <c r="C156" s="431"/>
      <c r="D156" s="431"/>
      <c r="E156" s="262">
        <v>0</v>
      </c>
      <c r="F156" s="262"/>
      <c r="G156" s="263">
        <v>16335</v>
      </c>
      <c r="H156" s="263"/>
      <c r="I156" s="263">
        <v>141</v>
      </c>
      <c r="J156" s="263"/>
      <c r="K156" s="263">
        <v>0</v>
      </c>
      <c r="L156" s="143"/>
      <c r="M156" s="18"/>
    </row>
    <row r="157" spans="1:13" ht="22.5" customHeight="1" x14ac:dyDescent="0.2">
      <c r="A157" s="344" t="s">
        <v>456</v>
      </c>
      <c r="B157" s="344"/>
      <c r="C157" s="344"/>
      <c r="D157" s="344"/>
      <c r="E157" s="262">
        <f>SUM(E158:E159)</f>
        <v>0</v>
      </c>
      <c r="F157" s="262"/>
      <c r="G157" s="262">
        <f>SUM(G158:G159)</f>
        <v>2752</v>
      </c>
      <c r="H157" s="262"/>
      <c r="I157" s="262">
        <f>SUM(I158:I159)</f>
        <v>605</v>
      </c>
      <c r="J157" s="262"/>
      <c r="K157" s="262">
        <f>SUM(K158:K159)</f>
        <v>0</v>
      </c>
      <c r="L157" s="143"/>
      <c r="M157" s="18"/>
    </row>
    <row r="158" spans="1:13" ht="22.5" customHeight="1" x14ac:dyDescent="0.2">
      <c r="A158" s="396" t="s">
        <v>36</v>
      </c>
      <c r="B158" s="431"/>
      <c r="C158" s="431"/>
      <c r="D158" s="431"/>
      <c r="E158" s="262">
        <v>0</v>
      </c>
      <c r="F158" s="262"/>
      <c r="G158" s="263">
        <v>2752</v>
      </c>
      <c r="H158" s="263"/>
      <c r="I158" s="263">
        <v>498</v>
      </c>
      <c r="J158" s="263"/>
      <c r="K158" s="263">
        <v>0</v>
      </c>
      <c r="L158" s="143"/>
      <c r="M158" s="18"/>
    </row>
    <row r="159" spans="1:13" x14ac:dyDescent="0.2">
      <c r="A159" s="396" t="s">
        <v>94</v>
      </c>
      <c r="B159" s="431"/>
      <c r="C159" s="431"/>
      <c r="D159" s="431"/>
      <c r="E159" s="262">
        <v>0</v>
      </c>
      <c r="F159" s="262"/>
      <c r="G159" s="263">
        <v>0</v>
      </c>
      <c r="H159" s="263"/>
      <c r="I159" s="263">
        <v>107</v>
      </c>
      <c r="J159" s="263"/>
      <c r="K159" s="263">
        <v>0</v>
      </c>
      <c r="L159" s="143"/>
      <c r="M159" s="18"/>
    </row>
    <row r="160" spans="1:13" ht="22.5" customHeight="1" x14ac:dyDescent="0.2">
      <c r="A160" s="344" t="s">
        <v>457</v>
      </c>
      <c r="B160" s="344"/>
      <c r="C160" s="344"/>
      <c r="D160" s="344"/>
      <c r="E160" s="262">
        <f>SUM(E161:E162)</f>
        <v>0</v>
      </c>
      <c r="F160" s="262"/>
      <c r="G160" s="262">
        <f>SUM(G161:G162)</f>
        <v>12255</v>
      </c>
      <c r="H160" s="262"/>
      <c r="I160" s="262">
        <f>SUM(I161:I162)</f>
        <v>1678</v>
      </c>
      <c r="J160" s="262"/>
      <c r="K160" s="262">
        <f>SUM(K161:K162)</f>
        <v>0</v>
      </c>
      <c r="L160" s="143"/>
      <c r="M160" s="18"/>
    </row>
    <row r="161" spans="1:13" ht="22.5" customHeight="1" x14ac:dyDescent="0.2">
      <c r="A161" s="396" t="s">
        <v>36</v>
      </c>
      <c r="B161" s="431"/>
      <c r="C161" s="431"/>
      <c r="D161" s="431"/>
      <c r="E161" s="262">
        <v>0</v>
      </c>
      <c r="F161" s="262"/>
      <c r="G161" s="263">
        <v>12255</v>
      </c>
      <c r="H161" s="263"/>
      <c r="I161" s="263">
        <v>1415</v>
      </c>
      <c r="J161" s="263"/>
      <c r="K161" s="263">
        <v>0</v>
      </c>
      <c r="L161" s="143"/>
      <c r="M161" s="18"/>
    </row>
    <row r="162" spans="1:13" x14ac:dyDescent="0.2">
      <c r="A162" s="396" t="s">
        <v>94</v>
      </c>
      <c r="B162" s="431"/>
      <c r="C162" s="431"/>
      <c r="D162" s="431"/>
      <c r="E162" s="262">
        <v>0</v>
      </c>
      <c r="F162" s="262"/>
      <c r="G162" s="263">
        <v>0</v>
      </c>
      <c r="H162" s="263"/>
      <c r="I162" s="263">
        <v>263</v>
      </c>
      <c r="J162" s="263"/>
      <c r="K162" s="263">
        <v>0</v>
      </c>
      <c r="L162" s="143"/>
      <c r="M162" s="18"/>
    </row>
    <row r="163" spans="1:13" ht="22.5" customHeight="1" x14ac:dyDescent="0.2">
      <c r="A163" s="344" t="s">
        <v>458</v>
      </c>
      <c r="B163" s="344"/>
      <c r="C163" s="344"/>
      <c r="D163" s="344"/>
      <c r="E163" s="262">
        <f>SUM(E164:E167)</f>
        <v>0</v>
      </c>
      <c r="F163" s="262"/>
      <c r="G163" s="262">
        <f>SUM(G164:G167)</f>
        <v>111969</v>
      </c>
      <c r="H163" s="262"/>
      <c r="I163" s="262">
        <f>SUM(I164:I167)</f>
        <v>2417</v>
      </c>
      <c r="J163" s="262"/>
      <c r="K163" s="262">
        <f>SUM(K164:K167)</f>
        <v>0</v>
      </c>
      <c r="L163" s="143"/>
      <c r="M163" s="18"/>
    </row>
    <row r="164" spans="1:13" ht="22.5" customHeight="1" x14ac:dyDescent="0.2">
      <c r="A164" s="396" t="s">
        <v>36</v>
      </c>
      <c r="B164" s="431"/>
      <c r="C164" s="431"/>
      <c r="D164" s="431"/>
      <c r="E164" s="262">
        <v>0</v>
      </c>
      <c r="F164" s="262"/>
      <c r="G164" s="263">
        <v>83811</v>
      </c>
      <c r="H164" s="263"/>
      <c r="I164" s="263">
        <v>2179</v>
      </c>
      <c r="J164" s="263"/>
      <c r="K164" s="263">
        <v>0</v>
      </c>
      <c r="L164" s="143"/>
      <c r="M164" s="18"/>
    </row>
    <row r="165" spans="1:13" x14ac:dyDescent="0.2">
      <c r="A165" s="428" t="s">
        <v>96</v>
      </c>
      <c r="B165" s="431"/>
      <c r="C165" s="431"/>
      <c r="D165" s="431"/>
      <c r="E165" s="262">
        <v>0</v>
      </c>
      <c r="F165" s="262"/>
      <c r="G165" s="263">
        <v>6173</v>
      </c>
      <c r="H165" s="263"/>
      <c r="I165" s="263">
        <v>0</v>
      </c>
      <c r="J165" s="263"/>
      <c r="K165" s="263">
        <v>0</v>
      </c>
      <c r="L165" s="143"/>
      <c r="M165" s="18"/>
    </row>
    <row r="166" spans="1:13" x14ac:dyDescent="0.2">
      <c r="A166" s="396" t="s">
        <v>95</v>
      </c>
      <c r="B166" s="431"/>
      <c r="C166" s="431"/>
      <c r="D166" s="431"/>
      <c r="E166" s="262">
        <v>0</v>
      </c>
      <c r="F166" s="262"/>
      <c r="G166" s="263">
        <v>16843</v>
      </c>
      <c r="H166" s="263"/>
      <c r="I166" s="263">
        <v>0</v>
      </c>
      <c r="J166" s="263"/>
      <c r="K166" s="263">
        <v>0</v>
      </c>
      <c r="L166" s="143"/>
      <c r="M166" s="18"/>
    </row>
    <row r="167" spans="1:13" x14ac:dyDescent="0.2">
      <c r="A167" s="396" t="s">
        <v>94</v>
      </c>
      <c r="B167" s="431"/>
      <c r="C167" s="431"/>
      <c r="D167" s="431"/>
      <c r="E167" s="262">
        <v>0</v>
      </c>
      <c r="F167" s="262"/>
      <c r="G167" s="263">
        <v>5142</v>
      </c>
      <c r="H167" s="263"/>
      <c r="I167" s="263">
        <v>238</v>
      </c>
      <c r="J167" s="263"/>
      <c r="K167" s="263">
        <v>0</v>
      </c>
      <c r="L167" s="143"/>
      <c r="M167" s="18"/>
    </row>
    <row r="168" spans="1:13" ht="22.5" customHeight="1" x14ac:dyDescent="0.2">
      <c r="A168" s="344" t="s">
        <v>459</v>
      </c>
      <c r="B168" s="344"/>
      <c r="C168" s="344"/>
      <c r="D168" s="344"/>
      <c r="E168" s="262">
        <f>SUM(E169:E169)</f>
        <v>0</v>
      </c>
      <c r="F168" s="262"/>
      <c r="G168" s="262">
        <f>SUM(G169:G169)</f>
        <v>18688</v>
      </c>
      <c r="H168" s="262"/>
      <c r="I168" s="262">
        <f>SUM(I169:I169)</f>
        <v>4065</v>
      </c>
      <c r="J168" s="262"/>
      <c r="K168" s="262">
        <f>SUM(K169:K169)</f>
        <v>0</v>
      </c>
      <c r="L168" s="143"/>
      <c r="M168" s="18"/>
    </row>
    <row r="169" spans="1:13" ht="22.5" customHeight="1" x14ac:dyDescent="0.2">
      <c r="A169" s="396" t="s">
        <v>36</v>
      </c>
      <c r="B169" s="431"/>
      <c r="C169" s="431"/>
      <c r="D169" s="431"/>
      <c r="E169" s="262">
        <v>0</v>
      </c>
      <c r="F169" s="262"/>
      <c r="G169" s="263">
        <v>18688</v>
      </c>
      <c r="H169" s="263"/>
      <c r="I169" s="263">
        <v>4065</v>
      </c>
      <c r="J169" s="263"/>
      <c r="K169" s="263">
        <v>0</v>
      </c>
      <c r="L169" s="143"/>
      <c r="M169" s="18"/>
    </row>
    <row r="170" spans="1:13" ht="22.5" customHeight="1" x14ac:dyDescent="0.2">
      <c r="A170" s="344" t="s">
        <v>460</v>
      </c>
      <c r="B170" s="344"/>
      <c r="C170" s="344"/>
      <c r="D170" s="344"/>
      <c r="E170" s="260">
        <f t="shared" ref="E170:K170" si="0">SUM(E171:E172)</f>
        <v>0</v>
      </c>
      <c r="F170" s="260"/>
      <c r="G170" s="260">
        <f t="shared" si="0"/>
        <v>0</v>
      </c>
      <c r="H170" s="262"/>
      <c r="I170" s="260">
        <f t="shared" si="0"/>
        <v>1977</v>
      </c>
      <c r="J170" s="262"/>
      <c r="K170" s="260">
        <f t="shared" si="0"/>
        <v>0</v>
      </c>
      <c r="L170" s="143"/>
      <c r="M170" s="18"/>
    </row>
    <row r="171" spans="1:13" ht="22.5" customHeight="1" x14ac:dyDescent="0.2">
      <c r="A171" s="396" t="s">
        <v>36</v>
      </c>
      <c r="B171" s="431"/>
      <c r="C171" s="431"/>
      <c r="D171" s="431"/>
      <c r="E171" s="262">
        <v>0</v>
      </c>
      <c r="F171" s="262"/>
      <c r="G171" s="263">
        <v>0</v>
      </c>
      <c r="H171" s="263"/>
      <c r="I171" s="263">
        <v>1977</v>
      </c>
      <c r="J171" s="263"/>
      <c r="K171" s="263">
        <v>0</v>
      </c>
      <c r="L171" s="143"/>
      <c r="M171" s="18"/>
    </row>
    <row r="172" spans="1:13" x14ac:dyDescent="0.2">
      <c r="A172" s="396" t="s">
        <v>94</v>
      </c>
      <c r="B172" s="431"/>
      <c r="C172" s="431"/>
      <c r="D172" s="431"/>
      <c r="E172" s="262">
        <v>0</v>
      </c>
      <c r="F172" s="262"/>
      <c r="G172" s="263">
        <v>0</v>
      </c>
      <c r="H172" s="263"/>
      <c r="I172" s="282" t="s">
        <v>690</v>
      </c>
      <c r="J172" s="263"/>
      <c r="K172" s="263">
        <v>0</v>
      </c>
      <c r="L172" s="143"/>
      <c r="M172" s="18"/>
    </row>
    <row r="173" spans="1:13" ht="22.5" customHeight="1" x14ac:dyDescent="0.2">
      <c r="A173" s="344" t="s">
        <v>461</v>
      </c>
      <c r="B173" s="344"/>
      <c r="C173" s="344"/>
      <c r="D173" s="344"/>
      <c r="E173" s="262">
        <f>SUM(E174:E175)</f>
        <v>0</v>
      </c>
      <c r="F173" s="262"/>
      <c r="G173" s="262">
        <f>SUM(G174:G175)</f>
        <v>14887</v>
      </c>
      <c r="H173" s="262"/>
      <c r="I173" s="262">
        <f>SUM(I174:I175)</f>
        <v>1111</v>
      </c>
      <c r="J173" s="262"/>
      <c r="K173" s="262">
        <f>SUM(K174:K175)</f>
        <v>0</v>
      </c>
      <c r="L173" s="143"/>
      <c r="M173" s="18"/>
    </row>
    <row r="174" spans="1:13" ht="22.5" customHeight="1" x14ac:dyDescent="0.2">
      <c r="A174" s="396" t="s">
        <v>36</v>
      </c>
      <c r="B174" s="431"/>
      <c r="C174" s="431"/>
      <c r="D174" s="431"/>
      <c r="E174" s="262">
        <v>0</v>
      </c>
      <c r="F174" s="262"/>
      <c r="G174" s="263">
        <v>14887</v>
      </c>
      <c r="H174" s="263"/>
      <c r="I174" s="263">
        <v>1030</v>
      </c>
      <c r="J174" s="263"/>
      <c r="K174" s="263">
        <v>0</v>
      </c>
      <c r="L174" s="143"/>
      <c r="M174" s="18"/>
    </row>
    <row r="175" spans="1:13" x14ac:dyDescent="0.2">
      <c r="A175" s="396" t="s">
        <v>94</v>
      </c>
      <c r="B175" s="396"/>
      <c r="C175" s="396"/>
      <c r="D175" s="396"/>
      <c r="E175" s="262">
        <v>0</v>
      </c>
      <c r="F175" s="262"/>
      <c r="G175" s="263">
        <v>0</v>
      </c>
      <c r="H175" s="263"/>
      <c r="I175" s="263">
        <v>81</v>
      </c>
      <c r="J175" s="263"/>
      <c r="K175" s="263">
        <v>0</v>
      </c>
      <c r="L175" s="143"/>
      <c r="M175" s="18"/>
    </row>
    <row r="176" spans="1:13" ht="22.5" customHeight="1" x14ac:dyDescent="0.2">
      <c r="A176" s="344" t="s">
        <v>462</v>
      </c>
      <c r="B176" s="344"/>
      <c r="C176" s="344"/>
      <c r="D176" s="344"/>
      <c r="E176" s="260">
        <f>SUM(E177:E178)</f>
        <v>0</v>
      </c>
      <c r="F176" s="260"/>
      <c r="G176" s="260">
        <f>SUM(G177:G178)</f>
        <v>12134</v>
      </c>
      <c r="H176" s="262"/>
      <c r="I176" s="260">
        <f>SUM(I177:I178)</f>
        <v>1282</v>
      </c>
      <c r="J176" s="262"/>
      <c r="K176" s="260">
        <f>SUM(K177:K178)</f>
        <v>0</v>
      </c>
      <c r="L176" s="143"/>
      <c r="M176" s="18"/>
    </row>
    <row r="177" spans="1:13" ht="22.5" customHeight="1" x14ac:dyDescent="0.2">
      <c r="A177" s="396" t="s">
        <v>36</v>
      </c>
      <c r="B177" s="431"/>
      <c r="C177" s="431"/>
      <c r="D177" s="431"/>
      <c r="E177" s="262">
        <v>0</v>
      </c>
      <c r="F177" s="262"/>
      <c r="G177" s="263">
        <v>12134</v>
      </c>
      <c r="H177" s="263"/>
      <c r="I177" s="263">
        <v>1282</v>
      </c>
      <c r="J177" s="263"/>
      <c r="K177" s="263">
        <v>0</v>
      </c>
      <c r="L177" s="143"/>
      <c r="M177" s="18"/>
    </row>
    <row r="178" spans="1:13" x14ac:dyDescent="0.2">
      <c r="A178" s="396" t="s">
        <v>94</v>
      </c>
      <c r="B178" s="431"/>
      <c r="C178" s="431"/>
      <c r="D178" s="431"/>
      <c r="E178" s="262">
        <v>0</v>
      </c>
      <c r="F178" s="262"/>
      <c r="G178" s="263">
        <v>0</v>
      </c>
      <c r="H178" s="263"/>
      <c r="I178" s="282" t="s">
        <v>690</v>
      </c>
      <c r="J178" s="263"/>
      <c r="K178" s="263">
        <v>0</v>
      </c>
      <c r="L178" s="143"/>
      <c r="M178" s="18"/>
    </row>
    <row r="179" spans="1:13" ht="22.5" customHeight="1" x14ac:dyDescent="0.2">
      <c r="A179" s="344" t="s">
        <v>638</v>
      </c>
      <c r="B179" s="344"/>
      <c r="C179" s="344"/>
      <c r="D179" s="344"/>
      <c r="E179" s="260">
        <f t="shared" ref="E179:K179" si="1">SUM(E180:E182)</f>
        <v>0</v>
      </c>
      <c r="F179" s="260"/>
      <c r="G179" s="260">
        <f t="shared" si="1"/>
        <v>0</v>
      </c>
      <c r="H179" s="262"/>
      <c r="I179" s="260">
        <f t="shared" si="1"/>
        <v>3565</v>
      </c>
      <c r="J179" s="262"/>
      <c r="K179" s="260">
        <f t="shared" si="1"/>
        <v>0</v>
      </c>
      <c r="L179" s="143"/>
      <c r="M179" s="18"/>
    </row>
    <row r="180" spans="1:13" ht="22.5" customHeight="1" x14ac:dyDescent="0.2">
      <c r="A180" s="396" t="s">
        <v>36</v>
      </c>
      <c r="B180" s="431"/>
      <c r="C180" s="431"/>
      <c r="D180" s="431"/>
      <c r="E180" s="262">
        <v>0</v>
      </c>
      <c r="F180" s="262"/>
      <c r="G180" s="263">
        <v>0</v>
      </c>
      <c r="H180" s="263"/>
      <c r="I180" s="263">
        <v>3565</v>
      </c>
      <c r="J180" s="263"/>
      <c r="K180" s="263">
        <v>0</v>
      </c>
      <c r="L180" s="143"/>
      <c r="M180" s="18"/>
    </row>
    <row r="181" spans="1:13" x14ac:dyDescent="0.2">
      <c r="A181" s="434" t="s">
        <v>96</v>
      </c>
      <c r="B181" s="435"/>
      <c r="C181" s="435"/>
      <c r="D181" s="435"/>
      <c r="E181" s="262">
        <v>0</v>
      </c>
      <c r="F181" s="262"/>
      <c r="G181" s="263">
        <v>0</v>
      </c>
      <c r="H181" s="263"/>
      <c r="I181" s="282" t="s">
        <v>690</v>
      </c>
      <c r="J181" s="263"/>
      <c r="K181" s="263">
        <v>0</v>
      </c>
      <c r="L181" s="143"/>
      <c r="M181" s="18"/>
    </row>
    <row r="182" spans="1:13" x14ac:dyDescent="0.2">
      <c r="A182" s="434" t="s">
        <v>94</v>
      </c>
      <c r="B182" s="433"/>
      <c r="C182" s="433"/>
      <c r="D182" s="433"/>
      <c r="E182" s="262">
        <v>0</v>
      </c>
      <c r="F182" s="262"/>
      <c r="G182" s="263">
        <v>0</v>
      </c>
      <c r="H182" s="263"/>
      <c r="I182" s="282" t="s">
        <v>690</v>
      </c>
      <c r="J182" s="263"/>
      <c r="K182" s="263">
        <v>0</v>
      </c>
      <c r="L182" s="143"/>
      <c r="M182" s="18"/>
    </row>
    <row r="183" spans="1:13" ht="22.5" customHeight="1" x14ac:dyDescent="0.2">
      <c r="A183" s="344" t="s">
        <v>464</v>
      </c>
      <c r="B183" s="344"/>
      <c r="C183" s="344"/>
      <c r="D183" s="344"/>
      <c r="E183" s="262">
        <f>SUM(E184:E185)</f>
        <v>0</v>
      </c>
      <c r="F183" s="262"/>
      <c r="G183" s="262">
        <f>SUM(G184:G185)</f>
        <v>3707</v>
      </c>
      <c r="H183" s="262"/>
      <c r="I183" s="262">
        <f>SUM(I184:I185)</f>
        <v>681</v>
      </c>
      <c r="J183" s="262"/>
      <c r="K183" s="262">
        <f>SUM(K184:K185)</f>
        <v>0</v>
      </c>
      <c r="L183" s="143"/>
      <c r="M183" s="18"/>
    </row>
    <row r="184" spans="1:13" ht="22.5" customHeight="1" x14ac:dyDescent="0.2">
      <c r="A184" s="396" t="s">
        <v>36</v>
      </c>
      <c r="B184" s="431"/>
      <c r="C184" s="431"/>
      <c r="D184" s="431"/>
      <c r="E184" s="262">
        <v>0</v>
      </c>
      <c r="F184" s="262"/>
      <c r="G184" s="263">
        <v>3707</v>
      </c>
      <c r="H184" s="263"/>
      <c r="I184" s="263">
        <v>623</v>
      </c>
      <c r="J184" s="263"/>
      <c r="K184" s="263">
        <v>0</v>
      </c>
      <c r="L184" s="143"/>
      <c r="M184" s="18"/>
    </row>
    <row r="185" spans="1:13" x14ac:dyDescent="0.2">
      <c r="A185" s="396" t="s">
        <v>94</v>
      </c>
      <c r="B185" s="431"/>
      <c r="C185" s="431"/>
      <c r="D185" s="431"/>
      <c r="E185" s="262">
        <v>0</v>
      </c>
      <c r="F185" s="262"/>
      <c r="G185" s="263">
        <v>0</v>
      </c>
      <c r="H185" s="263"/>
      <c r="I185" s="263">
        <v>58</v>
      </c>
      <c r="J185" s="263"/>
      <c r="K185" s="263">
        <v>0</v>
      </c>
      <c r="L185" s="143"/>
      <c r="M185" s="18"/>
    </row>
    <row r="186" spans="1:13" ht="22.5" customHeight="1" x14ac:dyDescent="0.2">
      <c r="A186" s="344" t="s">
        <v>465</v>
      </c>
      <c r="B186" s="344"/>
      <c r="C186" s="344"/>
      <c r="D186" s="344"/>
      <c r="E186" s="262">
        <f>SUM(E187:E188)</f>
        <v>0</v>
      </c>
      <c r="F186" s="262"/>
      <c r="G186" s="262">
        <f>SUM(G187:G188)</f>
        <v>0</v>
      </c>
      <c r="H186" s="262"/>
      <c r="I186" s="262">
        <f>SUM(I187:I188)</f>
        <v>5459</v>
      </c>
      <c r="J186" s="262"/>
      <c r="K186" s="262">
        <f>SUM(K187:K188)</f>
        <v>0</v>
      </c>
      <c r="L186" s="143"/>
      <c r="M186" s="18"/>
    </row>
    <row r="187" spans="1:13" ht="22.5" customHeight="1" x14ac:dyDescent="0.2">
      <c r="A187" s="396" t="s">
        <v>36</v>
      </c>
      <c r="B187" s="431"/>
      <c r="C187" s="431"/>
      <c r="D187" s="431"/>
      <c r="E187" s="262">
        <v>0</v>
      </c>
      <c r="F187" s="262"/>
      <c r="G187" s="263">
        <v>0</v>
      </c>
      <c r="H187" s="263"/>
      <c r="I187" s="263">
        <v>4439</v>
      </c>
      <c r="J187" s="263"/>
      <c r="K187" s="263">
        <v>0</v>
      </c>
      <c r="L187" s="143"/>
      <c r="M187" s="18"/>
    </row>
    <row r="188" spans="1:13" x14ac:dyDescent="0.2">
      <c r="A188" s="396" t="s">
        <v>94</v>
      </c>
      <c r="B188" s="431"/>
      <c r="C188" s="431"/>
      <c r="D188" s="431"/>
      <c r="E188" s="262">
        <v>0</v>
      </c>
      <c r="F188" s="262"/>
      <c r="G188" s="263">
        <v>0</v>
      </c>
      <c r="H188" s="263"/>
      <c r="I188" s="263">
        <v>1020</v>
      </c>
      <c r="J188" s="263"/>
      <c r="K188" s="263">
        <v>0</v>
      </c>
      <c r="L188" s="143"/>
      <c r="M188" s="18"/>
    </row>
    <row r="189" spans="1:13" ht="22.5" customHeight="1" x14ac:dyDescent="0.2">
      <c r="A189" s="344" t="s">
        <v>466</v>
      </c>
      <c r="B189" s="344"/>
      <c r="C189" s="344"/>
      <c r="D189" s="344"/>
      <c r="E189" s="262">
        <f>SUM(E190:E191)</f>
        <v>0</v>
      </c>
      <c r="F189" s="262"/>
      <c r="G189" s="262">
        <f>SUM(G190:G191)</f>
        <v>11435</v>
      </c>
      <c r="H189" s="262"/>
      <c r="I189" s="262">
        <f>SUM(I190:I191)</f>
        <v>1299</v>
      </c>
      <c r="J189" s="262"/>
      <c r="K189" s="262">
        <f>SUM(K190:K191)</f>
        <v>0</v>
      </c>
      <c r="L189" s="143"/>
      <c r="M189" s="18"/>
    </row>
    <row r="190" spans="1:13" ht="22.5" customHeight="1" x14ac:dyDescent="0.2">
      <c r="A190" s="396" t="s">
        <v>36</v>
      </c>
      <c r="B190" s="431"/>
      <c r="C190" s="431"/>
      <c r="D190" s="431"/>
      <c r="E190" s="262">
        <v>0</v>
      </c>
      <c r="F190" s="262"/>
      <c r="G190" s="263">
        <v>11435</v>
      </c>
      <c r="H190" s="263"/>
      <c r="I190" s="263">
        <v>1140</v>
      </c>
      <c r="J190" s="263"/>
      <c r="K190" s="263">
        <v>0</v>
      </c>
      <c r="L190" s="143"/>
      <c r="M190" s="18"/>
    </row>
    <row r="191" spans="1:13" x14ac:dyDescent="0.2">
      <c r="A191" s="396" t="s">
        <v>94</v>
      </c>
      <c r="B191" s="431"/>
      <c r="C191" s="431"/>
      <c r="D191" s="431"/>
      <c r="E191" s="262">
        <v>0</v>
      </c>
      <c r="F191" s="262"/>
      <c r="G191" s="263">
        <v>0</v>
      </c>
      <c r="H191" s="263"/>
      <c r="I191" s="263">
        <v>159</v>
      </c>
      <c r="J191" s="263"/>
      <c r="K191" s="263">
        <v>0</v>
      </c>
      <c r="L191" s="143"/>
      <c r="M191" s="18"/>
    </row>
    <row r="192" spans="1:13" ht="22.5" customHeight="1" x14ac:dyDescent="0.2">
      <c r="A192" s="344" t="s">
        <v>467</v>
      </c>
      <c r="B192" s="344"/>
      <c r="C192" s="344"/>
      <c r="D192" s="344"/>
      <c r="E192" s="262">
        <f>SUM(E193:E196)</f>
        <v>0</v>
      </c>
      <c r="F192" s="262"/>
      <c r="G192" s="262">
        <f>SUM(G193:G196)</f>
        <v>15840</v>
      </c>
      <c r="H192" s="262"/>
      <c r="I192" s="262">
        <f>SUM(I193:I196)</f>
        <v>17096</v>
      </c>
      <c r="J192" s="262"/>
      <c r="K192" s="262">
        <f>SUM(K193:K196)</f>
        <v>0</v>
      </c>
      <c r="L192" s="143"/>
      <c r="M192" s="18"/>
    </row>
    <row r="193" spans="1:13" ht="22.5" customHeight="1" x14ac:dyDescent="0.2">
      <c r="A193" s="396" t="s">
        <v>36</v>
      </c>
      <c r="B193" s="431"/>
      <c r="C193" s="431"/>
      <c r="D193" s="431"/>
      <c r="E193" s="262">
        <v>0</v>
      </c>
      <c r="F193" s="262"/>
      <c r="G193" s="263">
        <v>15840</v>
      </c>
      <c r="H193" s="263"/>
      <c r="I193" s="263">
        <v>7336</v>
      </c>
      <c r="J193" s="263"/>
      <c r="K193" s="263">
        <v>0</v>
      </c>
      <c r="L193" s="143"/>
      <c r="M193" s="18"/>
    </row>
    <row r="194" spans="1:13" x14ac:dyDescent="0.2">
      <c r="A194" s="428" t="s">
        <v>96</v>
      </c>
      <c r="B194" s="431"/>
      <c r="C194" s="431"/>
      <c r="D194" s="431"/>
      <c r="E194" s="262">
        <v>0</v>
      </c>
      <c r="F194" s="262"/>
      <c r="G194" s="263">
        <v>0</v>
      </c>
      <c r="H194" s="263"/>
      <c r="I194" s="263">
        <v>6910</v>
      </c>
      <c r="J194" s="263"/>
      <c r="K194" s="263">
        <v>0</v>
      </c>
      <c r="L194" s="143"/>
      <c r="M194" s="18"/>
    </row>
    <row r="195" spans="1:13" x14ac:dyDescent="0.2">
      <c r="A195" s="396" t="s">
        <v>95</v>
      </c>
      <c r="B195" s="431"/>
      <c r="C195" s="431"/>
      <c r="D195" s="431"/>
      <c r="E195" s="262">
        <v>0</v>
      </c>
      <c r="F195" s="262"/>
      <c r="G195" s="263">
        <v>0</v>
      </c>
      <c r="H195" s="263"/>
      <c r="I195" s="263">
        <v>1891</v>
      </c>
      <c r="J195" s="263"/>
      <c r="K195" s="263">
        <v>0</v>
      </c>
      <c r="L195" s="143"/>
      <c r="M195" s="18"/>
    </row>
    <row r="196" spans="1:13" x14ac:dyDescent="0.2">
      <c r="A196" s="396" t="s">
        <v>94</v>
      </c>
      <c r="B196" s="431"/>
      <c r="C196" s="431"/>
      <c r="D196" s="431"/>
      <c r="E196" s="262">
        <v>0</v>
      </c>
      <c r="F196" s="262"/>
      <c r="G196" s="263">
        <v>0</v>
      </c>
      <c r="H196" s="263"/>
      <c r="I196" s="263">
        <v>959</v>
      </c>
      <c r="J196" s="263"/>
      <c r="K196" s="263">
        <v>0</v>
      </c>
      <c r="L196" s="143"/>
      <c r="M196" s="18"/>
    </row>
    <row r="197" spans="1:13" ht="22.5" customHeight="1" x14ac:dyDescent="0.2">
      <c r="A197" s="344" t="s">
        <v>468</v>
      </c>
      <c r="B197" s="344"/>
      <c r="C197" s="344"/>
      <c r="D197" s="344"/>
      <c r="E197" s="262">
        <f>SUM(E198:E201)</f>
        <v>30330</v>
      </c>
      <c r="F197" s="262"/>
      <c r="G197" s="262">
        <f>SUM(G198:G201)</f>
        <v>20945</v>
      </c>
      <c r="H197" s="262"/>
      <c r="I197" s="262">
        <f>SUM(I198:I201)</f>
        <v>81210</v>
      </c>
      <c r="J197" s="262"/>
      <c r="K197" s="262">
        <f>SUM(K198:K201)</f>
        <v>0</v>
      </c>
      <c r="L197" s="143"/>
      <c r="M197" s="18"/>
    </row>
    <row r="198" spans="1:13" ht="22.5" customHeight="1" x14ac:dyDescent="0.2">
      <c r="A198" s="396" t="s">
        <v>36</v>
      </c>
      <c r="B198" s="431"/>
      <c r="C198" s="431"/>
      <c r="D198" s="431"/>
      <c r="E198" s="262">
        <v>8925</v>
      </c>
      <c r="F198" s="262"/>
      <c r="G198" s="263">
        <v>20945</v>
      </c>
      <c r="H198" s="263"/>
      <c r="I198" s="263">
        <v>43796</v>
      </c>
      <c r="J198" s="263"/>
      <c r="K198" s="263">
        <v>0</v>
      </c>
      <c r="L198" s="143"/>
      <c r="M198" s="18"/>
    </row>
    <row r="199" spans="1:13" x14ac:dyDescent="0.2">
      <c r="A199" s="428" t="s">
        <v>96</v>
      </c>
      <c r="B199" s="431"/>
      <c r="C199" s="431"/>
      <c r="D199" s="431"/>
      <c r="E199" s="262">
        <v>17595</v>
      </c>
      <c r="F199" s="262"/>
      <c r="G199" s="263">
        <v>0</v>
      </c>
      <c r="H199" s="263"/>
      <c r="I199" s="263">
        <v>27390</v>
      </c>
      <c r="J199" s="263"/>
      <c r="K199" s="263">
        <v>0</v>
      </c>
      <c r="L199" s="143"/>
      <c r="M199" s="18"/>
    </row>
    <row r="200" spans="1:13" x14ac:dyDescent="0.2">
      <c r="A200" s="396" t="s">
        <v>95</v>
      </c>
      <c r="B200" s="431"/>
      <c r="C200" s="431"/>
      <c r="D200" s="431"/>
      <c r="E200" s="262">
        <v>750</v>
      </c>
      <c r="F200" s="262"/>
      <c r="G200" s="263">
        <v>0</v>
      </c>
      <c r="H200" s="263"/>
      <c r="I200" s="263">
        <v>9553</v>
      </c>
      <c r="J200" s="263"/>
      <c r="K200" s="263">
        <v>0</v>
      </c>
      <c r="L200" s="143"/>
      <c r="M200" s="18"/>
    </row>
    <row r="201" spans="1:13" x14ac:dyDescent="0.2">
      <c r="A201" s="396" t="s">
        <v>94</v>
      </c>
      <c r="B201" s="431"/>
      <c r="C201" s="431"/>
      <c r="D201" s="431"/>
      <c r="E201" s="262">
        <v>3060</v>
      </c>
      <c r="F201" s="262"/>
      <c r="G201" s="263">
        <v>0</v>
      </c>
      <c r="H201" s="263"/>
      <c r="I201" s="263">
        <v>471</v>
      </c>
      <c r="J201" s="263"/>
      <c r="K201" s="263">
        <v>0</v>
      </c>
      <c r="L201" s="143"/>
      <c r="M201" s="18"/>
    </row>
    <row r="202" spans="1:13" ht="22.5" customHeight="1" x14ac:dyDescent="0.2">
      <c r="A202" s="344" t="s">
        <v>469</v>
      </c>
      <c r="B202" s="344"/>
      <c r="C202" s="344"/>
      <c r="D202" s="344"/>
      <c r="E202" s="262">
        <f>SUM(E203:E205)</f>
        <v>0</v>
      </c>
      <c r="F202" s="262"/>
      <c r="G202" s="262">
        <f>SUM(G203:G205)</f>
        <v>11108</v>
      </c>
      <c r="H202" s="262"/>
      <c r="I202" s="262">
        <f>SUM(I203:I205)</f>
        <v>2347</v>
      </c>
      <c r="J202" s="262"/>
      <c r="K202" s="262">
        <f>SUM(K203:K205)</f>
        <v>0</v>
      </c>
      <c r="L202" s="143"/>
      <c r="M202" s="18"/>
    </row>
    <row r="203" spans="1:13" ht="22.5" customHeight="1" x14ac:dyDescent="0.2">
      <c r="A203" s="396" t="s">
        <v>36</v>
      </c>
      <c r="B203" s="431"/>
      <c r="C203" s="431"/>
      <c r="D203" s="431"/>
      <c r="E203" s="262">
        <v>0</v>
      </c>
      <c r="F203" s="262"/>
      <c r="G203" s="263">
        <v>11108</v>
      </c>
      <c r="H203" s="263"/>
      <c r="I203" s="263">
        <v>2046</v>
      </c>
      <c r="J203" s="263"/>
      <c r="K203" s="263">
        <v>0</v>
      </c>
      <c r="L203" s="143"/>
      <c r="M203" s="18"/>
    </row>
    <row r="204" spans="1:13" x14ac:dyDescent="0.2">
      <c r="A204" s="396" t="s">
        <v>95</v>
      </c>
      <c r="B204" s="431"/>
      <c r="C204" s="431"/>
      <c r="D204" s="431"/>
      <c r="E204" s="262">
        <v>0</v>
      </c>
      <c r="F204" s="262"/>
      <c r="G204" s="263">
        <v>0</v>
      </c>
      <c r="H204" s="263"/>
      <c r="I204" s="263">
        <v>0</v>
      </c>
      <c r="J204" s="263"/>
      <c r="K204" s="263">
        <v>0</v>
      </c>
      <c r="L204" s="143"/>
      <c r="M204" s="18"/>
    </row>
    <row r="205" spans="1:13" x14ac:dyDescent="0.2">
      <c r="A205" s="396" t="s">
        <v>94</v>
      </c>
      <c r="B205" s="431"/>
      <c r="C205" s="431"/>
      <c r="D205" s="431"/>
      <c r="E205" s="262">
        <v>0</v>
      </c>
      <c r="F205" s="262"/>
      <c r="G205" s="263">
        <v>0</v>
      </c>
      <c r="H205" s="263"/>
      <c r="I205" s="263">
        <v>301</v>
      </c>
      <c r="J205" s="263"/>
      <c r="K205" s="263">
        <v>0</v>
      </c>
      <c r="L205" s="143"/>
      <c r="M205" s="18"/>
    </row>
    <row r="206" spans="1:13" ht="22.5" customHeight="1" x14ac:dyDescent="0.2">
      <c r="A206" s="344" t="s">
        <v>639</v>
      </c>
      <c r="B206" s="344"/>
      <c r="C206" s="344"/>
      <c r="D206" s="344"/>
      <c r="E206" s="262">
        <f>SUM(E207:E208)</f>
        <v>0</v>
      </c>
      <c r="F206" s="262"/>
      <c r="G206" s="262">
        <f>SUM(G207:G208)</f>
        <v>0</v>
      </c>
      <c r="H206" s="262"/>
      <c r="I206" s="262">
        <f>SUM(I207:I208)</f>
        <v>649</v>
      </c>
      <c r="J206" s="262"/>
      <c r="K206" s="262">
        <f>SUM(K207:K208)</f>
        <v>0</v>
      </c>
      <c r="L206" s="143"/>
      <c r="M206" s="18"/>
    </row>
    <row r="207" spans="1:13" ht="22.5" customHeight="1" x14ac:dyDescent="0.2">
      <c r="A207" s="396" t="s">
        <v>36</v>
      </c>
      <c r="B207" s="431"/>
      <c r="C207" s="431"/>
      <c r="D207" s="431"/>
      <c r="E207" s="262">
        <v>0</v>
      </c>
      <c r="F207" s="262"/>
      <c r="G207" s="263">
        <v>0</v>
      </c>
      <c r="H207" s="263"/>
      <c r="I207" s="263">
        <v>574</v>
      </c>
      <c r="J207" s="263"/>
      <c r="K207" s="263">
        <v>0</v>
      </c>
      <c r="L207" s="143"/>
      <c r="M207" s="18"/>
    </row>
    <row r="208" spans="1:13" x14ac:dyDescent="0.2">
      <c r="A208" s="396" t="s">
        <v>94</v>
      </c>
      <c r="B208" s="396"/>
      <c r="C208" s="396"/>
      <c r="D208" s="396"/>
      <c r="E208" s="262">
        <v>0</v>
      </c>
      <c r="F208" s="262"/>
      <c r="G208" s="263">
        <v>0</v>
      </c>
      <c r="H208" s="263"/>
      <c r="I208" s="263">
        <v>75</v>
      </c>
      <c r="J208" s="263"/>
      <c r="K208" s="263">
        <v>0</v>
      </c>
      <c r="L208" s="143"/>
      <c r="M208" s="18"/>
    </row>
    <row r="209" spans="1:13" ht="22.5" customHeight="1" x14ac:dyDescent="0.2">
      <c r="A209" s="344" t="s">
        <v>471</v>
      </c>
      <c r="B209" s="344"/>
      <c r="C209" s="344"/>
      <c r="D209" s="344"/>
      <c r="E209" s="262">
        <f>SUM(E210:E211)</f>
        <v>0</v>
      </c>
      <c r="F209" s="262"/>
      <c r="G209" s="262">
        <f>SUM(G210:G211)</f>
        <v>0</v>
      </c>
      <c r="H209" s="262"/>
      <c r="I209" s="262">
        <f>SUM(I210:I211)</f>
        <v>2955</v>
      </c>
      <c r="J209" s="262"/>
      <c r="K209" s="262">
        <f>SUM(K210:K211)</f>
        <v>0</v>
      </c>
      <c r="L209" s="143"/>
      <c r="M209" s="18"/>
    </row>
    <row r="210" spans="1:13" ht="22.5" customHeight="1" x14ac:dyDescent="0.2">
      <c r="A210" s="396" t="s">
        <v>36</v>
      </c>
      <c r="B210" s="431"/>
      <c r="C210" s="431"/>
      <c r="D210" s="431"/>
      <c r="E210" s="262">
        <v>0</v>
      </c>
      <c r="F210" s="262"/>
      <c r="G210" s="263">
        <v>0</v>
      </c>
      <c r="H210" s="263"/>
      <c r="I210" s="263">
        <v>2818</v>
      </c>
      <c r="J210" s="263"/>
      <c r="K210" s="263">
        <v>0</v>
      </c>
      <c r="L210" s="143"/>
      <c r="M210" s="18"/>
    </row>
    <row r="211" spans="1:13" x14ac:dyDescent="0.2">
      <c r="A211" s="396" t="s">
        <v>94</v>
      </c>
      <c r="B211" s="431"/>
      <c r="C211" s="431"/>
      <c r="D211" s="431"/>
      <c r="E211" s="262">
        <v>0</v>
      </c>
      <c r="F211" s="262"/>
      <c r="G211" s="263">
        <v>0</v>
      </c>
      <c r="H211" s="263"/>
      <c r="I211" s="263">
        <v>137</v>
      </c>
      <c r="J211" s="263"/>
      <c r="K211" s="263">
        <v>0</v>
      </c>
      <c r="L211" s="143"/>
      <c r="M211" s="18"/>
    </row>
    <row r="212" spans="1:13" ht="22.5" customHeight="1" x14ac:dyDescent="0.2">
      <c r="A212" s="344" t="s">
        <v>472</v>
      </c>
      <c r="B212" s="344"/>
      <c r="C212" s="344"/>
      <c r="D212" s="344"/>
      <c r="E212" s="262">
        <f>SUM(E213:E214)</f>
        <v>0</v>
      </c>
      <c r="F212" s="262"/>
      <c r="G212" s="262">
        <f>SUM(G213:G214)</f>
        <v>16688</v>
      </c>
      <c r="H212" s="262"/>
      <c r="I212" s="262">
        <f>SUM(I213:I214)</f>
        <v>2958</v>
      </c>
      <c r="J212" s="262"/>
      <c r="K212" s="262">
        <f>SUM(K213:K214)</f>
        <v>0</v>
      </c>
      <c r="L212" s="143"/>
      <c r="M212" s="18"/>
    </row>
    <row r="213" spans="1:13" ht="22.5" customHeight="1" x14ac:dyDescent="0.2">
      <c r="A213" s="396" t="s">
        <v>36</v>
      </c>
      <c r="B213" s="431"/>
      <c r="C213" s="431"/>
      <c r="D213" s="431"/>
      <c r="E213" s="262">
        <v>0</v>
      </c>
      <c r="F213" s="262"/>
      <c r="G213" s="263">
        <v>16688</v>
      </c>
      <c r="H213" s="263"/>
      <c r="I213" s="263">
        <v>2800</v>
      </c>
      <c r="J213" s="263"/>
      <c r="K213" s="263">
        <v>0</v>
      </c>
      <c r="L213" s="143"/>
      <c r="M213" s="18"/>
    </row>
    <row r="214" spans="1:13" x14ac:dyDescent="0.2">
      <c r="A214" s="396" t="s">
        <v>94</v>
      </c>
      <c r="B214" s="431"/>
      <c r="C214" s="431"/>
      <c r="D214" s="431"/>
      <c r="E214" s="262">
        <v>0</v>
      </c>
      <c r="F214" s="262"/>
      <c r="G214" s="263">
        <v>0</v>
      </c>
      <c r="H214" s="263"/>
      <c r="I214" s="263">
        <v>158</v>
      </c>
      <c r="J214" s="263"/>
      <c r="K214" s="263">
        <v>0</v>
      </c>
      <c r="L214" s="143"/>
      <c r="M214" s="18"/>
    </row>
    <row r="215" spans="1:13" ht="22.5" customHeight="1" x14ac:dyDescent="0.2">
      <c r="A215" s="344" t="s">
        <v>473</v>
      </c>
      <c r="B215" s="344"/>
      <c r="C215" s="344"/>
      <c r="D215" s="344"/>
      <c r="E215" s="262">
        <f>SUM(E216:E219)</f>
        <v>0</v>
      </c>
      <c r="F215" s="262"/>
      <c r="G215" s="262">
        <f>SUM(G216:G219)</f>
        <v>37069</v>
      </c>
      <c r="H215" s="262"/>
      <c r="I215" s="262">
        <f>SUM(I216:I219)</f>
        <v>44889</v>
      </c>
      <c r="J215" s="262"/>
      <c r="K215" s="262">
        <f>SUM(K216:K219)</f>
        <v>0</v>
      </c>
      <c r="L215" s="143"/>
      <c r="M215" s="18"/>
    </row>
    <row r="216" spans="1:13" ht="22.5" customHeight="1" x14ac:dyDescent="0.2">
      <c r="A216" s="396" t="s">
        <v>36</v>
      </c>
      <c r="B216" s="431"/>
      <c r="C216" s="431"/>
      <c r="D216" s="431"/>
      <c r="E216" s="262">
        <v>0</v>
      </c>
      <c r="F216" s="262"/>
      <c r="G216" s="263">
        <v>37069</v>
      </c>
      <c r="H216" s="263"/>
      <c r="I216" s="263">
        <v>11456</v>
      </c>
      <c r="J216" s="263"/>
      <c r="K216" s="263">
        <v>0</v>
      </c>
      <c r="L216" s="143"/>
      <c r="M216" s="18"/>
    </row>
    <row r="217" spans="1:13" x14ac:dyDescent="0.2">
      <c r="A217" s="428" t="s">
        <v>96</v>
      </c>
      <c r="B217" s="431"/>
      <c r="C217" s="431"/>
      <c r="D217" s="431"/>
      <c r="E217" s="262">
        <v>0</v>
      </c>
      <c r="F217" s="262"/>
      <c r="G217" s="263">
        <v>0</v>
      </c>
      <c r="H217" s="263"/>
      <c r="I217" s="263">
        <v>23203</v>
      </c>
      <c r="J217" s="263"/>
      <c r="K217" s="263">
        <v>0</v>
      </c>
      <c r="L217" s="143"/>
      <c r="M217" s="18"/>
    </row>
    <row r="218" spans="1:13" x14ac:dyDescent="0.2">
      <c r="A218" s="396" t="s">
        <v>95</v>
      </c>
      <c r="B218" s="431"/>
      <c r="C218" s="431"/>
      <c r="D218" s="431"/>
      <c r="E218" s="262">
        <v>0</v>
      </c>
      <c r="F218" s="262"/>
      <c r="G218" s="263">
        <v>0</v>
      </c>
      <c r="H218" s="263"/>
      <c r="I218" s="263">
        <v>9108</v>
      </c>
      <c r="J218" s="263"/>
      <c r="K218" s="263">
        <v>0</v>
      </c>
      <c r="L218" s="143"/>
      <c r="M218" s="18"/>
    </row>
    <row r="219" spans="1:13" x14ac:dyDescent="0.2">
      <c r="A219" s="396" t="s">
        <v>94</v>
      </c>
      <c r="B219" s="431"/>
      <c r="C219" s="431"/>
      <c r="D219" s="431"/>
      <c r="E219" s="262">
        <v>0</v>
      </c>
      <c r="F219" s="262"/>
      <c r="G219" s="263">
        <v>0</v>
      </c>
      <c r="H219" s="263"/>
      <c r="I219" s="263">
        <v>1122</v>
      </c>
      <c r="J219" s="263"/>
      <c r="K219" s="263">
        <v>0</v>
      </c>
      <c r="L219" s="143"/>
      <c r="M219" s="18"/>
    </row>
    <row r="220" spans="1:13" ht="22.5" customHeight="1" x14ac:dyDescent="0.2">
      <c r="A220" s="344" t="s">
        <v>474</v>
      </c>
      <c r="B220" s="344"/>
      <c r="C220" s="344"/>
      <c r="D220" s="344"/>
      <c r="E220" s="262">
        <f>SUM(E221:E224)</f>
        <v>0</v>
      </c>
      <c r="F220" s="262"/>
      <c r="G220" s="262">
        <f>SUM(G221:G224)</f>
        <v>7612</v>
      </c>
      <c r="H220" s="262"/>
      <c r="I220" s="262">
        <f>SUM(I221:I224)</f>
        <v>50645</v>
      </c>
      <c r="J220" s="262"/>
      <c r="K220" s="262">
        <f>SUM(K221:K224)</f>
        <v>0</v>
      </c>
      <c r="L220" s="143"/>
      <c r="M220" s="18"/>
    </row>
    <row r="221" spans="1:13" ht="22.5" customHeight="1" x14ac:dyDescent="0.2">
      <c r="A221" s="396" t="s">
        <v>36</v>
      </c>
      <c r="B221" s="431"/>
      <c r="C221" s="431"/>
      <c r="D221" s="431"/>
      <c r="E221" s="262">
        <v>0</v>
      </c>
      <c r="F221" s="262"/>
      <c r="G221" s="263">
        <v>7612</v>
      </c>
      <c r="H221" s="263"/>
      <c r="I221" s="263">
        <v>36851</v>
      </c>
      <c r="J221" s="263"/>
      <c r="K221" s="263">
        <v>0</v>
      </c>
      <c r="L221" s="143"/>
      <c r="M221" s="18"/>
    </row>
    <row r="222" spans="1:13" x14ac:dyDescent="0.2">
      <c r="A222" s="428" t="s">
        <v>96</v>
      </c>
      <c r="B222" s="431"/>
      <c r="C222" s="431"/>
      <c r="D222" s="431"/>
      <c r="E222" s="262">
        <v>0</v>
      </c>
      <c r="F222" s="262"/>
      <c r="G222" s="263">
        <v>0</v>
      </c>
      <c r="H222" s="263"/>
      <c r="I222" s="263">
        <v>10783</v>
      </c>
      <c r="J222" s="263"/>
      <c r="K222" s="263">
        <v>0</v>
      </c>
      <c r="L222" s="143"/>
      <c r="M222" s="18"/>
    </row>
    <row r="223" spans="1:13" x14ac:dyDescent="0.2">
      <c r="A223" s="396" t="s">
        <v>95</v>
      </c>
      <c r="B223" s="431"/>
      <c r="C223" s="431"/>
      <c r="D223" s="431"/>
      <c r="E223" s="262">
        <v>0</v>
      </c>
      <c r="F223" s="262"/>
      <c r="G223" s="263">
        <v>0</v>
      </c>
      <c r="H223" s="263"/>
      <c r="I223" s="263">
        <v>2852</v>
      </c>
      <c r="J223" s="263"/>
      <c r="K223" s="263">
        <v>0</v>
      </c>
      <c r="L223" s="143"/>
      <c r="M223" s="18"/>
    </row>
    <row r="224" spans="1:13" x14ac:dyDescent="0.2">
      <c r="A224" s="396" t="s">
        <v>94</v>
      </c>
      <c r="B224" s="431"/>
      <c r="C224" s="431"/>
      <c r="D224" s="431"/>
      <c r="E224" s="262">
        <v>0</v>
      </c>
      <c r="F224" s="262"/>
      <c r="G224" s="263">
        <v>0</v>
      </c>
      <c r="H224" s="263"/>
      <c r="I224" s="263">
        <v>159</v>
      </c>
      <c r="J224" s="263"/>
      <c r="K224" s="263">
        <v>0</v>
      </c>
      <c r="L224" s="143"/>
      <c r="M224" s="18"/>
    </row>
    <row r="225" spans="1:13" ht="22.5" customHeight="1" x14ac:dyDescent="0.2">
      <c r="A225" s="344" t="s">
        <v>475</v>
      </c>
      <c r="B225" s="344"/>
      <c r="C225" s="344"/>
      <c r="D225" s="344"/>
      <c r="E225" s="262">
        <f>SUM(E226:E227)</f>
        <v>0</v>
      </c>
      <c r="F225" s="262"/>
      <c r="G225" s="262">
        <f>SUM(G226:G227)</f>
        <v>3599</v>
      </c>
      <c r="H225" s="262"/>
      <c r="I225" s="262">
        <f>SUM(I226:I227)</f>
        <v>9557</v>
      </c>
      <c r="J225" s="262"/>
      <c r="K225" s="262">
        <f>SUM(K226:K227)</f>
        <v>0</v>
      </c>
      <c r="L225" s="143"/>
      <c r="M225" s="18"/>
    </row>
    <row r="226" spans="1:13" ht="22.5" customHeight="1" x14ac:dyDescent="0.2">
      <c r="A226" s="396" t="s">
        <v>36</v>
      </c>
      <c r="B226" s="431"/>
      <c r="C226" s="431"/>
      <c r="D226" s="431"/>
      <c r="E226" s="262">
        <v>0</v>
      </c>
      <c r="F226" s="262"/>
      <c r="G226" s="263">
        <v>3599</v>
      </c>
      <c r="H226" s="263"/>
      <c r="I226" s="263">
        <v>8516</v>
      </c>
      <c r="J226" s="263"/>
      <c r="K226" s="263">
        <v>0</v>
      </c>
      <c r="L226" s="143"/>
      <c r="M226" s="18"/>
    </row>
    <row r="227" spans="1:13" x14ac:dyDescent="0.2">
      <c r="A227" s="396" t="s">
        <v>94</v>
      </c>
      <c r="B227" s="431"/>
      <c r="C227" s="431"/>
      <c r="D227" s="431"/>
      <c r="E227" s="262">
        <v>0</v>
      </c>
      <c r="F227" s="262"/>
      <c r="G227" s="263">
        <v>0</v>
      </c>
      <c r="H227" s="263"/>
      <c r="I227" s="263">
        <v>1041</v>
      </c>
      <c r="J227" s="263"/>
      <c r="K227" s="263">
        <v>0</v>
      </c>
      <c r="L227" s="143"/>
      <c r="M227" s="18"/>
    </row>
    <row r="228" spans="1:13" ht="22.5" customHeight="1" x14ac:dyDescent="0.2">
      <c r="A228" s="344" t="s">
        <v>476</v>
      </c>
      <c r="B228" s="344"/>
      <c r="C228" s="344"/>
      <c r="D228" s="344"/>
      <c r="E228" s="262">
        <f>SUM(E229:E232)</f>
        <v>0</v>
      </c>
      <c r="F228" s="262"/>
      <c r="G228" s="262">
        <f>SUM(G229:G232)</f>
        <v>83977</v>
      </c>
      <c r="H228" s="262"/>
      <c r="I228" s="262">
        <f>SUM(I229:I232)</f>
        <v>2556</v>
      </c>
      <c r="J228" s="262"/>
      <c r="K228" s="262">
        <f>SUM(K229:K232)</f>
        <v>0</v>
      </c>
      <c r="L228" s="143"/>
      <c r="M228" s="18"/>
    </row>
    <row r="229" spans="1:13" ht="22.5" customHeight="1" x14ac:dyDescent="0.2">
      <c r="A229" s="396" t="s">
        <v>36</v>
      </c>
      <c r="B229" s="431"/>
      <c r="C229" s="431"/>
      <c r="D229" s="431"/>
      <c r="E229" s="262">
        <v>0</v>
      </c>
      <c r="F229" s="262"/>
      <c r="G229" s="263">
        <v>56593</v>
      </c>
      <c r="H229" s="263"/>
      <c r="I229" s="263">
        <v>2293</v>
      </c>
      <c r="J229" s="263"/>
      <c r="K229" s="263">
        <v>0</v>
      </c>
      <c r="L229" s="143"/>
      <c r="M229" s="18"/>
    </row>
    <row r="230" spans="1:13" x14ac:dyDescent="0.2">
      <c r="A230" s="428" t="s">
        <v>96</v>
      </c>
      <c r="B230" s="431"/>
      <c r="C230" s="431"/>
      <c r="D230" s="431"/>
      <c r="E230" s="262">
        <v>0</v>
      </c>
      <c r="F230" s="262"/>
      <c r="G230" s="263">
        <v>9059</v>
      </c>
      <c r="H230" s="263"/>
      <c r="I230" s="263">
        <v>0</v>
      </c>
      <c r="J230" s="263"/>
      <c r="K230" s="263">
        <v>0</v>
      </c>
      <c r="L230" s="143"/>
      <c r="M230" s="18"/>
    </row>
    <row r="231" spans="1:13" x14ac:dyDescent="0.2">
      <c r="A231" s="396" t="s">
        <v>95</v>
      </c>
      <c r="B231" s="431"/>
      <c r="C231" s="431"/>
      <c r="D231" s="431"/>
      <c r="E231" s="262">
        <v>0</v>
      </c>
      <c r="F231" s="262"/>
      <c r="G231" s="263">
        <v>11622</v>
      </c>
      <c r="H231" s="263"/>
      <c r="I231" s="263">
        <v>0</v>
      </c>
      <c r="J231" s="263"/>
      <c r="K231" s="263">
        <v>0</v>
      </c>
      <c r="L231" s="143"/>
      <c r="M231" s="18"/>
    </row>
    <row r="232" spans="1:13" x14ac:dyDescent="0.2">
      <c r="A232" s="396" t="s">
        <v>94</v>
      </c>
      <c r="B232" s="431"/>
      <c r="C232" s="431"/>
      <c r="D232" s="431"/>
      <c r="E232" s="262">
        <v>0</v>
      </c>
      <c r="F232" s="262"/>
      <c r="G232" s="263">
        <v>6703</v>
      </c>
      <c r="H232" s="263"/>
      <c r="I232" s="263">
        <v>263</v>
      </c>
      <c r="J232" s="263"/>
      <c r="K232" s="263">
        <v>0</v>
      </c>
      <c r="L232" s="143"/>
      <c r="M232" s="18"/>
    </row>
    <row r="233" spans="1:13" ht="22.5" customHeight="1" x14ac:dyDescent="0.2">
      <c r="A233" s="344" t="s">
        <v>477</v>
      </c>
      <c r="B233" s="344"/>
      <c r="C233" s="344"/>
      <c r="D233" s="344"/>
      <c r="E233" s="262">
        <f>SUM(E234:E237)</f>
        <v>0</v>
      </c>
      <c r="F233" s="262"/>
      <c r="G233" s="262">
        <f>SUM(G234:G237)</f>
        <v>8167</v>
      </c>
      <c r="H233" s="262"/>
      <c r="I233" s="262">
        <f>SUM(I234:I237)</f>
        <v>10867</v>
      </c>
      <c r="J233" s="262"/>
      <c r="K233" s="262">
        <f>SUM(K234:K237)</f>
        <v>0</v>
      </c>
      <c r="L233" s="143"/>
      <c r="M233" s="18"/>
    </row>
    <row r="234" spans="1:13" ht="22.5" customHeight="1" x14ac:dyDescent="0.2">
      <c r="A234" s="396" t="s">
        <v>36</v>
      </c>
      <c r="B234" s="431"/>
      <c r="C234" s="431"/>
      <c r="D234" s="431"/>
      <c r="E234" s="262">
        <v>0</v>
      </c>
      <c r="F234" s="262"/>
      <c r="G234" s="263">
        <v>8167</v>
      </c>
      <c r="H234" s="263"/>
      <c r="I234" s="263">
        <v>7555</v>
      </c>
      <c r="J234" s="263"/>
      <c r="K234" s="263">
        <v>0</v>
      </c>
      <c r="L234" s="143"/>
      <c r="M234" s="18"/>
    </row>
    <row r="235" spans="1:13" x14ac:dyDescent="0.2">
      <c r="A235" s="428" t="s">
        <v>96</v>
      </c>
      <c r="B235" s="431"/>
      <c r="C235" s="431"/>
      <c r="D235" s="431"/>
      <c r="E235" s="262">
        <v>0</v>
      </c>
      <c r="F235" s="262"/>
      <c r="G235" s="263">
        <v>0</v>
      </c>
      <c r="H235" s="263"/>
      <c r="I235" s="263">
        <v>898</v>
      </c>
      <c r="J235" s="263"/>
      <c r="K235" s="263">
        <v>0</v>
      </c>
      <c r="L235" s="143"/>
      <c r="M235" s="18"/>
    </row>
    <row r="236" spans="1:13" x14ac:dyDescent="0.2">
      <c r="A236" s="396" t="s">
        <v>95</v>
      </c>
      <c r="B236" s="431"/>
      <c r="C236" s="431"/>
      <c r="D236" s="431"/>
      <c r="E236" s="262">
        <v>0</v>
      </c>
      <c r="F236" s="262"/>
      <c r="G236" s="263">
        <v>0</v>
      </c>
      <c r="H236" s="263"/>
      <c r="I236" s="263">
        <v>1166</v>
      </c>
      <c r="J236" s="263"/>
      <c r="K236" s="263">
        <v>0</v>
      </c>
      <c r="L236" s="143"/>
      <c r="M236" s="18"/>
    </row>
    <row r="237" spans="1:13" x14ac:dyDescent="0.2">
      <c r="A237" s="396" t="s">
        <v>94</v>
      </c>
      <c r="B237" s="431"/>
      <c r="C237" s="431"/>
      <c r="D237" s="431"/>
      <c r="E237" s="262">
        <v>0</v>
      </c>
      <c r="F237" s="262"/>
      <c r="G237" s="263">
        <v>0</v>
      </c>
      <c r="H237" s="263"/>
      <c r="I237" s="263">
        <v>1248</v>
      </c>
      <c r="J237" s="263"/>
      <c r="K237" s="263">
        <v>0</v>
      </c>
      <c r="L237" s="143"/>
      <c r="M237" s="18"/>
    </row>
    <row r="238" spans="1:13" ht="22.5" customHeight="1" x14ac:dyDescent="0.2">
      <c r="A238" s="344" t="s">
        <v>478</v>
      </c>
      <c r="B238" s="344"/>
      <c r="C238" s="344"/>
      <c r="D238" s="344"/>
      <c r="E238" s="262">
        <f>SUM(E239:E241)</f>
        <v>0</v>
      </c>
      <c r="F238" s="262"/>
      <c r="G238" s="262">
        <f>SUM(G239:G241)</f>
        <v>0</v>
      </c>
      <c r="H238" s="262"/>
      <c r="I238" s="262">
        <f>SUM(I239:I241)</f>
        <v>11938</v>
      </c>
      <c r="J238" s="262"/>
      <c r="K238" s="262">
        <f>SUM(K239:K241)</f>
        <v>0</v>
      </c>
      <c r="L238" s="143"/>
      <c r="M238" s="18"/>
    </row>
    <row r="239" spans="1:13" ht="22.5" customHeight="1" x14ac:dyDescent="0.2">
      <c r="A239" s="396" t="s">
        <v>36</v>
      </c>
      <c r="B239" s="431"/>
      <c r="C239" s="431"/>
      <c r="D239" s="431"/>
      <c r="E239" s="262">
        <v>0</v>
      </c>
      <c r="F239" s="262"/>
      <c r="G239" s="263">
        <v>0</v>
      </c>
      <c r="H239" s="263"/>
      <c r="I239" s="263">
        <v>10014</v>
      </c>
      <c r="J239" s="263"/>
      <c r="K239" s="263">
        <v>0</v>
      </c>
      <c r="L239" s="143"/>
      <c r="M239" s="18"/>
    </row>
    <row r="240" spans="1:13" x14ac:dyDescent="0.2">
      <c r="A240" s="428" t="s">
        <v>96</v>
      </c>
      <c r="B240" s="431"/>
      <c r="C240" s="431"/>
      <c r="D240" s="431"/>
      <c r="E240" s="262">
        <v>0</v>
      </c>
      <c r="F240" s="262"/>
      <c r="G240" s="263">
        <v>0</v>
      </c>
      <c r="H240" s="263"/>
      <c r="I240" s="263">
        <v>15</v>
      </c>
      <c r="J240" s="263"/>
      <c r="K240" s="263">
        <v>0</v>
      </c>
      <c r="L240" s="143"/>
      <c r="M240" s="18"/>
    </row>
    <row r="241" spans="1:13" x14ac:dyDescent="0.2">
      <c r="A241" s="396" t="s">
        <v>94</v>
      </c>
      <c r="B241" s="431"/>
      <c r="C241" s="431"/>
      <c r="D241" s="431"/>
      <c r="E241" s="262">
        <v>0</v>
      </c>
      <c r="F241" s="262"/>
      <c r="G241" s="263">
        <v>0</v>
      </c>
      <c r="H241" s="263"/>
      <c r="I241" s="263">
        <v>1909</v>
      </c>
      <c r="J241" s="263"/>
      <c r="K241" s="263">
        <v>0</v>
      </c>
      <c r="L241" s="143"/>
      <c r="M241" s="18"/>
    </row>
    <row r="242" spans="1:13" ht="22.5" customHeight="1" x14ac:dyDescent="0.2">
      <c r="A242" s="344" t="s">
        <v>479</v>
      </c>
      <c r="B242" s="344"/>
      <c r="C242" s="344"/>
      <c r="D242" s="344"/>
      <c r="E242" s="262">
        <f>SUM(E243:E244)</f>
        <v>0</v>
      </c>
      <c r="F242" s="262"/>
      <c r="G242" s="262">
        <f>SUM(G243:G244)</f>
        <v>6865</v>
      </c>
      <c r="H242" s="262"/>
      <c r="I242" s="262">
        <f>SUM(I243:I244)</f>
        <v>4245</v>
      </c>
      <c r="J242" s="262"/>
      <c r="K242" s="262">
        <f>SUM(K243:K244)</f>
        <v>0</v>
      </c>
      <c r="L242" s="143"/>
      <c r="M242" s="18"/>
    </row>
    <row r="243" spans="1:13" ht="22.5" customHeight="1" x14ac:dyDescent="0.2">
      <c r="A243" s="396" t="s">
        <v>36</v>
      </c>
      <c r="B243" s="431"/>
      <c r="C243" s="431"/>
      <c r="D243" s="431"/>
      <c r="E243" s="262">
        <v>0</v>
      </c>
      <c r="F243" s="262"/>
      <c r="G243" s="263">
        <v>6865</v>
      </c>
      <c r="H243" s="263"/>
      <c r="I243" s="263">
        <v>4167</v>
      </c>
      <c r="J243" s="263"/>
      <c r="K243" s="263">
        <v>0</v>
      </c>
      <c r="L243" s="143"/>
      <c r="M243" s="18"/>
    </row>
    <row r="244" spans="1:13" x14ac:dyDescent="0.2">
      <c r="A244" s="396" t="s">
        <v>94</v>
      </c>
      <c r="B244" s="431"/>
      <c r="C244" s="431"/>
      <c r="D244" s="431"/>
      <c r="E244" s="262">
        <v>0</v>
      </c>
      <c r="F244" s="262"/>
      <c r="G244" s="263">
        <v>0</v>
      </c>
      <c r="H244" s="263"/>
      <c r="I244" s="263">
        <v>78</v>
      </c>
      <c r="J244" s="263"/>
      <c r="K244" s="263">
        <v>0</v>
      </c>
      <c r="L244" s="143"/>
      <c r="M244" s="18"/>
    </row>
    <row r="245" spans="1:13" ht="22.5" customHeight="1" x14ac:dyDescent="0.2">
      <c r="A245" s="344" t="s">
        <v>480</v>
      </c>
      <c r="B245" s="344"/>
      <c r="C245" s="344"/>
      <c r="D245" s="344"/>
      <c r="E245" s="262">
        <f>SUM(E246:E247)</f>
        <v>0</v>
      </c>
      <c r="F245" s="262"/>
      <c r="G245" s="262">
        <f>SUM(G246:G247)</f>
        <v>13555</v>
      </c>
      <c r="H245" s="262"/>
      <c r="I245" s="262">
        <f>SUM(I246:I247)</f>
        <v>1264</v>
      </c>
      <c r="J245" s="262"/>
      <c r="K245" s="262">
        <f>SUM(K246:K247)</f>
        <v>0</v>
      </c>
      <c r="L245" s="143"/>
      <c r="M245" s="18"/>
    </row>
    <row r="246" spans="1:13" ht="22.5" customHeight="1" x14ac:dyDescent="0.2">
      <c r="A246" s="396" t="s">
        <v>36</v>
      </c>
      <c r="B246" s="431"/>
      <c r="C246" s="431"/>
      <c r="D246" s="431"/>
      <c r="E246" s="262">
        <v>0</v>
      </c>
      <c r="F246" s="262"/>
      <c r="G246" s="263">
        <v>13555</v>
      </c>
      <c r="H246" s="263"/>
      <c r="I246" s="263">
        <v>1216</v>
      </c>
      <c r="J246" s="263"/>
      <c r="K246" s="263">
        <v>0</v>
      </c>
      <c r="L246" s="143"/>
      <c r="M246" s="18"/>
    </row>
    <row r="247" spans="1:13" x14ac:dyDescent="0.2">
      <c r="A247" s="396" t="s">
        <v>94</v>
      </c>
      <c r="B247" s="431"/>
      <c r="C247" s="431"/>
      <c r="D247" s="431"/>
      <c r="E247" s="262">
        <v>0</v>
      </c>
      <c r="F247" s="262"/>
      <c r="G247" s="263">
        <v>0</v>
      </c>
      <c r="H247" s="263"/>
      <c r="I247" s="263">
        <v>48</v>
      </c>
      <c r="J247" s="263"/>
      <c r="K247" s="263">
        <v>0</v>
      </c>
      <c r="L247" s="143"/>
      <c r="M247" s="18"/>
    </row>
    <row r="248" spans="1:13" ht="22.5" customHeight="1" x14ac:dyDescent="0.2">
      <c r="A248" s="344" t="s">
        <v>481</v>
      </c>
      <c r="B248" s="344"/>
      <c r="C248" s="344"/>
      <c r="D248" s="344"/>
      <c r="E248" s="262">
        <f>SUM(E249:E251)</f>
        <v>0</v>
      </c>
      <c r="F248" s="262"/>
      <c r="G248" s="262">
        <f>SUM(G249:G251)</f>
        <v>0</v>
      </c>
      <c r="H248" s="262"/>
      <c r="I248" s="262">
        <f>SUM(I249:I251)</f>
        <v>801</v>
      </c>
      <c r="J248" s="262"/>
      <c r="K248" s="262">
        <f>SUM(K249:K251)</f>
        <v>0</v>
      </c>
      <c r="L248" s="143"/>
      <c r="M248" s="18"/>
    </row>
    <row r="249" spans="1:13" ht="22.5" customHeight="1" x14ac:dyDescent="0.2">
      <c r="A249" s="396" t="s">
        <v>36</v>
      </c>
      <c r="B249" s="431"/>
      <c r="C249" s="431"/>
      <c r="D249" s="431"/>
      <c r="E249" s="262">
        <v>0</v>
      </c>
      <c r="F249" s="262"/>
      <c r="G249" s="263">
        <v>0</v>
      </c>
      <c r="H249" s="263"/>
      <c r="I249" s="263">
        <v>556</v>
      </c>
      <c r="J249" s="263"/>
      <c r="K249" s="263">
        <v>0</v>
      </c>
      <c r="L249" s="143"/>
      <c r="M249" s="18"/>
    </row>
    <row r="250" spans="1:13" x14ac:dyDescent="0.2">
      <c r="A250" s="396" t="s">
        <v>95</v>
      </c>
      <c r="B250" s="431"/>
      <c r="C250" s="431"/>
      <c r="D250" s="431"/>
      <c r="E250" s="262">
        <v>0</v>
      </c>
      <c r="F250" s="262"/>
      <c r="G250" s="263">
        <v>0</v>
      </c>
      <c r="H250" s="263"/>
      <c r="I250" s="263">
        <v>0</v>
      </c>
      <c r="J250" s="263"/>
      <c r="K250" s="263">
        <v>0</v>
      </c>
      <c r="L250" s="143"/>
      <c r="M250" s="18"/>
    </row>
    <row r="251" spans="1:13" x14ac:dyDescent="0.2">
      <c r="A251" s="396" t="s">
        <v>94</v>
      </c>
      <c r="B251" s="431"/>
      <c r="C251" s="431"/>
      <c r="D251" s="431"/>
      <c r="E251" s="262">
        <v>0</v>
      </c>
      <c r="F251" s="262"/>
      <c r="G251" s="263">
        <v>0</v>
      </c>
      <c r="H251" s="263"/>
      <c r="I251" s="263">
        <v>245</v>
      </c>
      <c r="J251" s="263"/>
      <c r="K251" s="263">
        <v>0</v>
      </c>
      <c r="L251" s="143"/>
      <c r="M251" s="18"/>
    </row>
    <row r="252" spans="1:13" ht="22.5" customHeight="1" x14ac:dyDescent="0.2">
      <c r="A252" s="344" t="s">
        <v>482</v>
      </c>
      <c r="B252" s="344"/>
      <c r="C252" s="344"/>
      <c r="D252" s="344"/>
      <c r="E252" s="262">
        <f>SUM(E253:E255)</f>
        <v>0</v>
      </c>
      <c r="F252" s="262"/>
      <c r="G252" s="262">
        <f>SUM(G253:G255)</f>
        <v>0</v>
      </c>
      <c r="H252" s="262"/>
      <c r="I252" s="262">
        <f>SUM(I253:I255)</f>
        <v>755</v>
      </c>
      <c r="J252" s="262"/>
      <c r="K252" s="262">
        <f>SUM(K253:K255)</f>
        <v>0</v>
      </c>
      <c r="L252" s="143"/>
      <c r="M252" s="18"/>
    </row>
    <row r="253" spans="1:13" ht="22.5" customHeight="1" x14ac:dyDescent="0.2">
      <c r="A253" s="396" t="s">
        <v>36</v>
      </c>
      <c r="B253" s="431"/>
      <c r="C253" s="431"/>
      <c r="D253" s="431"/>
      <c r="E253" s="262">
        <v>0</v>
      </c>
      <c r="F253" s="262"/>
      <c r="G253" s="263">
        <v>0</v>
      </c>
      <c r="H253" s="263"/>
      <c r="I253" s="263">
        <v>679</v>
      </c>
      <c r="J253" s="263"/>
      <c r="K253" s="263">
        <v>0</v>
      </c>
      <c r="L253" s="143"/>
      <c r="M253" s="18"/>
    </row>
    <row r="254" spans="1:13" x14ac:dyDescent="0.2">
      <c r="A254" s="396" t="s">
        <v>95</v>
      </c>
      <c r="B254" s="431"/>
      <c r="C254" s="431"/>
      <c r="D254" s="431"/>
      <c r="E254" s="262">
        <v>0</v>
      </c>
      <c r="F254" s="262"/>
      <c r="G254" s="263">
        <v>0</v>
      </c>
      <c r="H254" s="263"/>
      <c r="I254" s="263">
        <v>0</v>
      </c>
      <c r="J254" s="263"/>
      <c r="K254" s="263">
        <v>0</v>
      </c>
      <c r="L254" s="143"/>
      <c r="M254" s="18"/>
    </row>
    <row r="255" spans="1:13" x14ac:dyDescent="0.2">
      <c r="A255" s="396" t="s">
        <v>94</v>
      </c>
      <c r="B255" s="431"/>
      <c r="C255" s="431"/>
      <c r="D255" s="431"/>
      <c r="E255" s="262">
        <v>0</v>
      </c>
      <c r="F255" s="262"/>
      <c r="G255" s="263">
        <v>0</v>
      </c>
      <c r="H255" s="263"/>
      <c r="I255" s="263">
        <v>76</v>
      </c>
      <c r="J255" s="263"/>
      <c r="K255" s="263">
        <v>0</v>
      </c>
      <c r="L255" s="143"/>
      <c r="M255" s="18"/>
    </row>
    <row r="256" spans="1:13" ht="22.5" customHeight="1" x14ac:dyDescent="0.2">
      <c r="A256" s="344" t="s">
        <v>483</v>
      </c>
      <c r="B256" s="344"/>
      <c r="C256" s="344"/>
      <c r="D256" s="344"/>
      <c r="E256" s="262">
        <f>SUM(E257:E259)</f>
        <v>0</v>
      </c>
      <c r="F256" s="262"/>
      <c r="G256" s="262">
        <f>SUM(G257:G259)</f>
        <v>11527</v>
      </c>
      <c r="H256" s="262"/>
      <c r="I256" s="262">
        <f>SUM(I257:I259)</f>
        <v>1989</v>
      </c>
      <c r="J256" s="262"/>
      <c r="K256" s="262">
        <f>SUM(K257:K259)</f>
        <v>0</v>
      </c>
      <c r="L256" s="143"/>
      <c r="M256" s="18"/>
    </row>
    <row r="257" spans="1:13" ht="22.5" customHeight="1" x14ac:dyDescent="0.2">
      <c r="A257" s="396" t="s">
        <v>36</v>
      </c>
      <c r="B257" s="431"/>
      <c r="C257" s="431"/>
      <c r="D257" s="431"/>
      <c r="E257" s="262">
        <v>0</v>
      </c>
      <c r="F257" s="262"/>
      <c r="G257" s="263">
        <v>11527</v>
      </c>
      <c r="H257" s="263"/>
      <c r="I257" s="263">
        <v>1877</v>
      </c>
      <c r="J257" s="263"/>
      <c r="K257" s="263">
        <v>0</v>
      </c>
      <c r="L257" s="143"/>
      <c r="M257" s="18"/>
    </row>
    <row r="258" spans="1:13" x14ac:dyDescent="0.2">
      <c r="A258" s="396" t="s">
        <v>95</v>
      </c>
      <c r="B258" s="431"/>
      <c r="C258" s="431"/>
      <c r="D258" s="431"/>
      <c r="E258" s="262">
        <v>0</v>
      </c>
      <c r="F258" s="262"/>
      <c r="G258" s="263">
        <v>0</v>
      </c>
      <c r="H258" s="263"/>
      <c r="I258" s="263">
        <v>0</v>
      </c>
      <c r="J258" s="263"/>
      <c r="K258" s="263">
        <v>0</v>
      </c>
      <c r="L258" s="143"/>
      <c r="M258" s="18"/>
    </row>
    <row r="259" spans="1:13" x14ac:dyDescent="0.2">
      <c r="A259" s="396" t="s">
        <v>94</v>
      </c>
      <c r="B259" s="431"/>
      <c r="C259" s="431"/>
      <c r="D259" s="431"/>
      <c r="E259" s="262">
        <v>0</v>
      </c>
      <c r="F259" s="262"/>
      <c r="G259" s="263">
        <v>0</v>
      </c>
      <c r="H259" s="263"/>
      <c r="I259" s="263">
        <v>112</v>
      </c>
      <c r="J259" s="263"/>
      <c r="K259" s="263">
        <v>0</v>
      </c>
      <c r="L259" s="143"/>
      <c r="M259" s="18"/>
    </row>
    <row r="260" spans="1:13" ht="22.5" customHeight="1" x14ac:dyDescent="0.2">
      <c r="A260" s="344" t="s">
        <v>484</v>
      </c>
      <c r="B260" s="344"/>
      <c r="C260" s="344"/>
      <c r="D260" s="344"/>
      <c r="E260" s="262">
        <f>SUM(E261:E263)</f>
        <v>0</v>
      </c>
      <c r="F260" s="262"/>
      <c r="G260" s="262">
        <f>SUM(G261:G263)</f>
        <v>29619</v>
      </c>
      <c r="H260" s="262"/>
      <c r="I260" s="262">
        <f>SUM(I261:I263)</f>
        <v>17126</v>
      </c>
      <c r="J260" s="262"/>
      <c r="K260" s="262">
        <f>SUM(K261:K263)</f>
        <v>0</v>
      </c>
      <c r="L260" s="143"/>
      <c r="M260" s="18"/>
    </row>
    <row r="261" spans="1:13" ht="22.5" customHeight="1" x14ac:dyDescent="0.2">
      <c r="A261" s="396" t="s">
        <v>36</v>
      </c>
      <c r="B261" s="431"/>
      <c r="C261" s="431"/>
      <c r="D261" s="431"/>
      <c r="E261" s="262">
        <v>0</v>
      </c>
      <c r="F261" s="262"/>
      <c r="G261" s="263">
        <v>29619</v>
      </c>
      <c r="H261" s="263"/>
      <c r="I261" s="263">
        <v>14486</v>
      </c>
      <c r="J261" s="263"/>
      <c r="K261" s="263">
        <v>0</v>
      </c>
      <c r="L261" s="143"/>
      <c r="M261" s="18"/>
    </row>
    <row r="262" spans="1:13" x14ac:dyDescent="0.2">
      <c r="A262" s="396" t="s">
        <v>95</v>
      </c>
      <c r="B262" s="431"/>
      <c r="C262" s="431"/>
      <c r="D262" s="431"/>
      <c r="E262" s="262">
        <v>0</v>
      </c>
      <c r="F262" s="262"/>
      <c r="G262" s="263">
        <v>0</v>
      </c>
      <c r="H262" s="263"/>
      <c r="I262" s="263">
        <v>0</v>
      </c>
      <c r="J262" s="263"/>
      <c r="K262" s="263">
        <v>0</v>
      </c>
      <c r="L262" s="143"/>
      <c r="M262" s="18"/>
    </row>
    <row r="263" spans="1:13" x14ac:dyDescent="0.2">
      <c r="A263" s="396" t="s">
        <v>94</v>
      </c>
      <c r="B263" s="431"/>
      <c r="C263" s="431"/>
      <c r="D263" s="431"/>
      <c r="E263" s="262">
        <v>0</v>
      </c>
      <c r="F263" s="262"/>
      <c r="G263" s="263">
        <v>0</v>
      </c>
      <c r="H263" s="263"/>
      <c r="I263" s="263">
        <v>2640</v>
      </c>
      <c r="J263" s="263"/>
      <c r="K263" s="263">
        <v>0</v>
      </c>
      <c r="L263" s="143"/>
      <c r="M263" s="18"/>
    </row>
    <row r="264" spans="1:13" ht="22.5" customHeight="1" x14ac:dyDescent="0.2">
      <c r="A264" s="344" t="s">
        <v>485</v>
      </c>
      <c r="B264" s="344"/>
      <c r="C264" s="344"/>
      <c r="D264" s="344"/>
      <c r="E264" s="262">
        <f>SUM(E265:E268)</f>
        <v>0</v>
      </c>
      <c r="F264" s="262"/>
      <c r="G264" s="262">
        <f>SUM(G265:G268)</f>
        <v>27517</v>
      </c>
      <c r="H264" s="262"/>
      <c r="I264" s="262">
        <f>SUM(I265:I268)</f>
        <v>5052</v>
      </c>
      <c r="J264" s="262"/>
      <c r="K264" s="262">
        <f>SUM(K265:K268)</f>
        <v>0</v>
      </c>
      <c r="L264" s="143"/>
      <c r="M264" s="18"/>
    </row>
    <row r="265" spans="1:13" ht="22.5" customHeight="1" x14ac:dyDescent="0.2">
      <c r="A265" s="396" t="s">
        <v>36</v>
      </c>
      <c r="B265" s="431"/>
      <c r="C265" s="431"/>
      <c r="D265" s="431"/>
      <c r="E265" s="262">
        <v>0</v>
      </c>
      <c r="F265" s="262"/>
      <c r="G265" s="263">
        <v>27517</v>
      </c>
      <c r="H265" s="263"/>
      <c r="I265" s="263">
        <v>1226</v>
      </c>
      <c r="J265" s="263"/>
      <c r="K265" s="263">
        <v>0</v>
      </c>
      <c r="L265" s="143"/>
      <c r="M265" s="18"/>
    </row>
    <row r="266" spans="1:13" x14ac:dyDescent="0.2">
      <c r="A266" s="428" t="s">
        <v>96</v>
      </c>
      <c r="B266" s="431"/>
      <c r="C266" s="431"/>
      <c r="D266" s="431"/>
      <c r="E266" s="262">
        <v>0</v>
      </c>
      <c r="F266" s="262"/>
      <c r="G266" s="263">
        <v>0</v>
      </c>
      <c r="H266" s="263"/>
      <c r="I266" s="263">
        <v>2368</v>
      </c>
      <c r="J266" s="263"/>
      <c r="K266" s="263">
        <v>0</v>
      </c>
      <c r="L266" s="143"/>
      <c r="M266" s="18"/>
    </row>
    <row r="267" spans="1:13" x14ac:dyDescent="0.2">
      <c r="A267" s="396" t="s">
        <v>95</v>
      </c>
      <c r="B267" s="431"/>
      <c r="C267" s="431"/>
      <c r="D267" s="431"/>
      <c r="E267" s="262">
        <v>0</v>
      </c>
      <c r="F267" s="262"/>
      <c r="G267" s="263">
        <v>0</v>
      </c>
      <c r="H267" s="263"/>
      <c r="I267" s="263">
        <v>1348</v>
      </c>
      <c r="J267" s="263"/>
      <c r="K267" s="263">
        <v>0</v>
      </c>
      <c r="L267" s="143"/>
      <c r="M267" s="18"/>
    </row>
    <row r="268" spans="1:13" x14ac:dyDescent="0.2">
      <c r="A268" s="396" t="s">
        <v>94</v>
      </c>
      <c r="B268" s="431"/>
      <c r="C268" s="431"/>
      <c r="D268" s="431"/>
      <c r="E268" s="262">
        <v>0</v>
      </c>
      <c r="F268" s="262"/>
      <c r="G268" s="263">
        <v>0</v>
      </c>
      <c r="H268" s="263"/>
      <c r="I268" s="263">
        <v>110</v>
      </c>
      <c r="J268" s="263"/>
      <c r="K268" s="263">
        <v>0</v>
      </c>
      <c r="L268" s="143"/>
      <c r="M268" s="18"/>
    </row>
    <row r="269" spans="1:13" ht="22.5" customHeight="1" x14ac:dyDescent="0.2">
      <c r="A269" s="344" t="s">
        <v>486</v>
      </c>
      <c r="B269" s="344"/>
      <c r="C269" s="344"/>
      <c r="D269" s="344"/>
      <c r="E269" s="262">
        <f>SUM(E270:E271)</f>
        <v>0</v>
      </c>
      <c r="F269" s="262"/>
      <c r="G269" s="262">
        <f>SUM(G270:G271)</f>
        <v>4164</v>
      </c>
      <c r="H269" s="262"/>
      <c r="I269" s="262">
        <f>SUM(I270:I271)</f>
        <v>1127</v>
      </c>
      <c r="J269" s="262"/>
      <c r="K269" s="262">
        <f>SUM(K270:K271)</f>
        <v>0</v>
      </c>
      <c r="L269" s="143"/>
      <c r="M269" s="18"/>
    </row>
    <row r="270" spans="1:13" ht="22.5" customHeight="1" x14ac:dyDescent="0.2">
      <c r="A270" s="396" t="s">
        <v>36</v>
      </c>
      <c r="B270" s="431"/>
      <c r="C270" s="431"/>
      <c r="D270" s="431"/>
      <c r="E270" s="262">
        <v>0</v>
      </c>
      <c r="F270" s="262"/>
      <c r="G270" s="263">
        <v>4164</v>
      </c>
      <c r="H270" s="263"/>
      <c r="I270" s="263">
        <v>1007</v>
      </c>
      <c r="J270" s="263"/>
      <c r="K270" s="263">
        <v>0</v>
      </c>
      <c r="L270" s="143"/>
      <c r="M270" s="18"/>
    </row>
    <row r="271" spans="1:13" x14ac:dyDescent="0.2">
      <c r="A271" s="396" t="s">
        <v>94</v>
      </c>
      <c r="B271" s="431"/>
      <c r="C271" s="431"/>
      <c r="D271" s="431"/>
      <c r="E271" s="262">
        <v>0</v>
      </c>
      <c r="F271" s="262"/>
      <c r="G271" s="263">
        <v>0</v>
      </c>
      <c r="H271" s="263"/>
      <c r="I271" s="263">
        <v>120</v>
      </c>
      <c r="J271" s="263"/>
      <c r="K271" s="263">
        <v>0</v>
      </c>
      <c r="L271" s="143"/>
      <c r="M271" s="18"/>
    </row>
    <row r="272" spans="1:13" ht="22.5" customHeight="1" x14ac:dyDescent="0.2">
      <c r="A272" s="344" t="s">
        <v>487</v>
      </c>
      <c r="B272" s="344"/>
      <c r="C272" s="344"/>
      <c r="D272" s="344"/>
      <c r="E272" s="262">
        <f>SUM(E273:E274)</f>
        <v>0</v>
      </c>
      <c r="F272" s="262"/>
      <c r="G272" s="262">
        <f>SUM(G273:G274)</f>
        <v>0</v>
      </c>
      <c r="H272" s="262"/>
      <c r="I272" s="262">
        <f>SUM(I273:I274)</f>
        <v>5210</v>
      </c>
      <c r="J272" s="262"/>
      <c r="K272" s="262">
        <f>SUM(K273:K274)</f>
        <v>0</v>
      </c>
      <c r="L272" s="143"/>
      <c r="M272" s="18"/>
    </row>
    <row r="273" spans="1:13" ht="22.5" customHeight="1" x14ac:dyDescent="0.2">
      <c r="A273" s="396" t="s">
        <v>36</v>
      </c>
      <c r="B273" s="431"/>
      <c r="C273" s="431"/>
      <c r="D273" s="431"/>
      <c r="E273" s="262">
        <v>0</v>
      </c>
      <c r="F273" s="262"/>
      <c r="G273" s="263">
        <v>0</v>
      </c>
      <c r="H273" s="263"/>
      <c r="I273" s="263">
        <v>4389</v>
      </c>
      <c r="J273" s="263"/>
      <c r="K273" s="263">
        <v>0</v>
      </c>
      <c r="L273" s="143"/>
      <c r="M273" s="18"/>
    </row>
    <row r="274" spans="1:13" x14ac:dyDescent="0.2">
      <c r="A274" s="396" t="s">
        <v>94</v>
      </c>
      <c r="B274" s="431"/>
      <c r="C274" s="431"/>
      <c r="D274" s="431"/>
      <c r="E274" s="262">
        <v>0</v>
      </c>
      <c r="F274" s="262"/>
      <c r="G274" s="263">
        <v>0</v>
      </c>
      <c r="H274" s="263"/>
      <c r="I274" s="263">
        <v>821</v>
      </c>
      <c r="J274" s="263"/>
      <c r="K274" s="263">
        <v>0</v>
      </c>
      <c r="L274" s="143"/>
      <c r="M274" s="18"/>
    </row>
    <row r="275" spans="1:13" ht="22.5" customHeight="1" x14ac:dyDescent="0.2">
      <c r="A275" s="344" t="s">
        <v>488</v>
      </c>
      <c r="B275" s="344"/>
      <c r="C275" s="344"/>
      <c r="D275" s="344"/>
      <c r="E275" s="262">
        <f>SUM(E276:E279)</f>
        <v>0</v>
      </c>
      <c r="F275" s="262"/>
      <c r="G275" s="262">
        <f>SUM(G276:G279)</f>
        <v>0</v>
      </c>
      <c r="H275" s="262"/>
      <c r="I275" s="262">
        <f>SUM(I276:I279)</f>
        <v>28846</v>
      </c>
      <c r="J275" s="262"/>
      <c r="K275" s="262">
        <f>SUM(K276:K279)</f>
        <v>0</v>
      </c>
      <c r="L275" s="143"/>
      <c r="M275" s="18"/>
    </row>
    <row r="276" spans="1:13" ht="22.5" customHeight="1" x14ac:dyDescent="0.2">
      <c r="A276" s="396" t="s">
        <v>36</v>
      </c>
      <c r="B276" s="431"/>
      <c r="C276" s="431"/>
      <c r="D276" s="431"/>
      <c r="E276" s="262">
        <v>0</v>
      </c>
      <c r="F276" s="262"/>
      <c r="G276" s="262" t="s">
        <v>690</v>
      </c>
      <c r="H276" s="262"/>
      <c r="I276" s="263">
        <v>23682</v>
      </c>
      <c r="J276" s="263"/>
      <c r="K276" s="263">
        <v>0</v>
      </c>
      <c r="L276" s="143"/>
      <c r="M276" s="18"/>
    </row>
    <row r="277" spans="1:13" x14ac:dyDescent="0.2">
      <c r="A277" s="428" t="s">
        <v>96</v>
      </c>
      <c r="B277" s="431"/>
      <c r="C277" s="431"/>
      <c r="D277" s="431"/>
      <c r="E277" s="262">
        <v>0</v>
      </c>
      <c r="F277" s="262"/>
      <c r="G277" s="263">
        <v>0</v>
      </c>
      <c r="H277" s="263"/>
      <c r="I277" s="263">
        <v>3510</v>
      </c>
      <c r="J277" s="263"/>
      <c r="K277" s="263">
        <v>0</v>
      </c>
      <c r="L277" s="143"/>
      <c r="M277" s="18"/>
    </row>
    <row r="278" spans="1:13" x14ac:dyDescent="0.2">
      <c r="A278" s="396" t="s">
        <v>95</v>
      </c>
      <c r="B278" s="431"/>
      <c r="C278" s="431"/>
      <c r="D278" s="431"/>
      <c r="E278" s="262">
        <v>0</v>
      </c>
      <c r="F278" s="262"/>
      <c r="G278" s="263">
        <v>0</v>
      </c>
      <c r="H278" s="263"/>
      <c r="I278" s="263">
        <v>916</v>
      </c>
      <c r="J278" s="263"/>
      <c r="K278" s="263">
        <v>0</v>
      </c>
      <c r="L278" s="143"/>
      <c r="M278" s="18"/>
    </row>
    <row r="279" spans="1:13" x14ac:dyDescent="0.2">
      <c r="A279" s="396" t="s">
        <v>94</v>
      </c>
      <c r="B279" s="431"/>
      <c r="C279" s="431"/>
      <c r="D279" s="431"/>
      <c r="E279" s="262">
        <v>0</v>
      </c>
      <c r="F279" s="262"/>
      <c r="G279" s="263">
        <v>0</v>
      </c>
      <c r="H279" s="263"/>
      <c r="I279" s="263">
        <v>738</v>
      </c>
      <c r="J279" s="263"/>
      <c r="K279" s="263">
        <v>0</v>
      </c>
      <c r="L279" s="143"/>
      <c r="M279" s="18"/>
    </row>
    <row r="280" spans="1:13" ht="22.5" customHeight="1" x14ac:dyDescent="0.2">
      <c r="A280" s="344" t="s">
        <v>489</v>
      </c>
      <c r="B280" s="344"/>
      <c r="C280" s="344"/>
      <c r="D280" s="344"/>
      <c r="E280" s="262">
        <f>SUM(E281:E281)</f>
        <v>0</v>
      </c>
      <c r="F280" s="262"/>
      <c r="G280" s="262">
        <f>SUM(G281:G281)</f>
        <v>8966</v>
      </c>
      <c r="H280" s="262"/>
      <c r="I280" s="262">
        <f>SUM(I281:I281)</f>
        <v>9482</v>
      </c>
      <c r="J280" s="262"/>
      <c r="K280" s="262">
        <f>SUM(K281:K281)</f>
        <v>0</v>
      </c>
      <c r="L280" s="143"/>
      <c r="M280" s="18"/>
    </row>
    <row r="281" spans="1:13" ht="22.5" customHeight="1" x14ac:dyDescent="0.2">
      <c r="A281" s="396" t="s">
        <v>36</v>
      </c>
      <c r="B281" s="431"/>
      <c r="C281" s="431"/>
      <c r="D281" s="431"/>
      <c r="E281" s="262">
        <v>0</v>
      </c>
      <c r="F281" s="262"/>
      <c r="G281" s="263">
        <v>8966</v>
      </c>
      <c r="H281" s="263"/>
      <c r="I281" s="263">
        <v>9482</v>
      </c>
      <c r="J281" s="263"/>
      <c r="K281" s="263">
        <v>0</v>
      </c>
      <c r="L281" s="143"/>
      <c r="M281" s="18"/>
    </row>
    <row r="282" spans="1:13" x14ac:dyDescent="0.2">
      <c r="A282" s="432" t="s">
        <v>94</v>
      </c>
      <c r="B282" s="433"/>
      <c r="C282" s="433"/>
      <c r="D282" s="433"/>
      <c r="E282" s="262">
        <v>0</v>
      </c>
      <c r="F282" s="262"/>
      <c r="G282" s="263">
        <v>0</v>
      </c>
      <c r="H282" s="263"/>
      <c r="I282" s="282" t="s">
        <v>690</v>
      </c>
      <c r="J282" s="263"/>
      <c r="K282" s="263">
        <v>0</v>
      </c>
      <c r="L282" s="143"/>
      <c r="M282" s="18"/>
    </row>
    <row r="283" spans="1:13" ht="22.5" customHeight="1" x14ac:dyDescent="0.2">
      <c r="A283" s="344" t="s">
        <v>490</v>
      </c>
      <c r="B283" s="344"/>
      <c r="C283" s="344"/>
      <c r="D283" s="344"/>
      <c r="E283" s="262">
        <f>SUM(E284:E287)</f>
        <v>0</v>
      </c>
      <c r="F283" s="262"/>
      <c r="G283" s="262">
        <f>SUM(G284:G287)</f>
        <v>28443</v>
      </c>
      <c r="H283" s="262"/>
      <c r="I283" s="262">
        <f>SUM(I284:I287)</f>
        <v>12001</v>
      </c>
      <c r="J283" s="262"/>
      <c r="K283" s="262">
        <f>SUM(K284:K287)</f>
        <v>0</v>
      </c>
      <c r="L283" s="143"/>
      <c r="M283" s="18"/>
    </row>
    <row r="284" spans="1:13" ht="22.5" customHeight="1" x14ac:dyDescent="0.2">
      <c r="A284" s="396" t="s">
        <v>36</v>
      </c>
      <c r="B284" s="431"/>
      <c r="C284" s="431"/>
      <c r="D284" s="431"/>
      <c r="E284" s="262">
        <v>0</v>
      </c>
      <c r="F284" s="262"/>
      <c r="G284" s="263">
        <v>28443</v>
      </c>
      <c r="H284" s="263"/>
      <c r="I284" s="263">
        <v>2330</v>
      </c>
      <c r="J284" s="263"/>
      <c r="K284" s="263">
        <v>0</v>
      </c>
      <c r="L284" s="143"/>
      <c r="M284" s="18"/>
    </row>
    <row r="285" spans="1:13" x14ac:dyDescent="0.2">
      <c r="A285" s="428" t="s">
        <v>96</v>
      </c>
      <c r="B285" s="431"/>
      <c r="C285" s="431"/>
      <c r="D285" s="431"/>
      <c r="E285" s="262">
        <v>0</v>
      </c>
      <c r="F285" s="262"/>
      <c r="G285" s="263">
        <v>0</v>
      </c>
      <c r="H285" s="263"/>
      <c r="I285" s="263">
        <v>6385</v>
      </c>
      <c r="J285" s="263"/>
      <c r="K285" s="263">
        <v>0</v>
      </c>
      <c r="L285" s="143"/>
      <c r="M285" s="18"/>
    </row>
    <row r="286" spans="1:13" x14ac:dyDescent="0.2">
      <c r="A286" s="396" t="s">
        <v>95</v>
      </c>
      <c r="B286" s="431"/>
      <c r="C286" s="431"/>
      <c r="D286" s="431"/>
      <c r="E286" s="262">
        <v>0</v>
      </c>
      <c r="F286" s="262"/>
      <c r="G286" s="263">
        <v>0</v>
      </c>
      <c r="H286" s="263"/>
      <c r="I286" s="263">
        <v>2886</v>
      </c>
      <c r="J286" s="263"/>
      <c r="K286" s="263">
        <v>0</v>
      </c>
      <c r="L286" s="143"/>
      <c r="M286" s="18"/>
    </row>
    <row r="287" spans="1:13" x14ac:dyDescent="0.2">
      <c r="A287" s="396" t="s">
        <v>94</v>
      </c>
      <c r="B287" s="431"/>
      <c r="C287" s="431"/>
      <c r="D287" s="431"/>
      <c r="E287" s="262">
        <v>0</v>
      </c>
      <c r="F287" s="262"/>
      <c r="G287" s="263">
        <v>0</v>
      </c>
      <c r="H287" s="263"/>
      <c r="I287" s="263">
        <v>400</v>
      </c>
      <c r="J287" s="263"/>
      <c r="K287" s="263">
        <v>0</v>
      </c>
      <c r="L287" s="143"/>
      <c r="M287" s="18"/>
    </row>
    <row r="288" spans="1:13" ht="22.5" customHeight="1" x14ac:dyDescent="0.2">
      <c r="A288" s="344" t="s">
        <v>491</v>
      </c>
      <c r="B288" s="344"/>
      <c r="C288" s="344"/>
      <c r="D288" s="344"/>
      <c r="E288" s="262">
        <f>SUM(E289:E292)</f>
        <v>0</v>
      </c>
      <c r="F288" s="262"/>
      <c r="G288" s="262">
        <f>SUM(G289:G292)</f>
        <v>19739</v>
      </c>
      <c r="H288" s="262"/>
      <c r="I288" s="262">
        <f>SUM(I289:I292)</f>
        <v>17993</v>
      </c>
      <c r="J288" s="262"/>
      <c r="K288" s="262">
        <f>SUM(K289:K292)</f>
        <v>0</v>
      </c>
      <c r="L288" s="143"/>
      <c r="M288" s="18"/>
    </row>
    <row r="289" spans="1:13" ht="22.5" customHeight="1" x14ac:dyDescent="0.2">
      <c r="A289" s="396" t="s">
        <v>36</v>
      </c>
      <c r="B289" s="431"/>
      <c r="C289" s="431"/>
      <c r="D289" s="431"/>
      <c r="E289" s="262">
        <v>0</v>
      </c>
      <c r="F289" s="262"/>
      <c r="G289" s="263">
        <v>19739</v>
      </c>
      <c r="H289" s="263"/>
      <c r="I289" s="263">
        <v>14638</v>
      </c>
      <c r="J289" s="263"/>
      <c r="K289" s="263">
        <v>0</v>
      </c>
      <c r="L289" s="143"/>
      <c r="M289" s="18"/>
    </row>
    <row r="290" spans="1:13" x14ac:dyDescent="0.2">
      <c r="A290" s="428" t="s">
        <v>96</v>
      </c>
      <c r="B290" s="431"/>
      <c r="C290" s="431"/>
      <c r="D290" s="431"/>
      <c r="E290" s="262">
        <v>0</v>
      </c>
      <c r="F290" s="262"/>
      <c r="G290" s="263">
        <v>0</v>
      </c>
      <c r="H290" s="263"/>
      <c r="I290" s="263">
        <v>820</v>
      </c>
      <c r="J290" s="263"/>
      <c r="K290" s="263">
        <v>0</v>
      </c>
      <c r="L290" s="143"/>
      <c r="M290" s="18"/>
    </row>
    <row r="291" spans="1:13" x14ac:dyDescent="0.2">
      <c r="A291" s="396" t="s">
        <v>95</v>
      </c>
      <c r="B291" s="431"/>
      <c r="C291" s="431"/>
      <c r="D291" s="431"/>
      <c r="E291" s="262">
        <v>0</v>
      </c>
      <c r="F291" s="262"/>
      <c r="G291" s="263">
        <v>0</v>
      </c>
      <c r="H291" s="263"/>
      <c r="I291" s="263">
        <v>242</v>
      </c>
      <c r="J291" s="263"/>
      <c r="K291" s="263">
        <v>0</v>
      </c>
      <c r="L291" s="143"/>
      <c r="M291" s="18"/>
    </row>
    <row r="292" spans="1:13" x14ac:dyDescent="0.2">
      <c r="A292" s="396" t="s">
        <v>94</v>
      </c>
      <c r="B292" s="431"/>
      <c r="C292" s="431"/>
      <c r="D292" s="431"/>
      <c r="E292" s="262">
        <v>0</v>
      </c>
      <c r="F292" s="262"/>
      <c r="G292" s="263">
        <v>0</v>
      </c>
      <c r="H292" s="263"/>
      <c r="I292" s="263">
        <v>2293</v>
      </c>
      <c r="J292" s="263"/>
      <c r="K292" s="263">
        <v>0</v>
      </c>
      <c r="L292" s="143"/>
      <c r="M292" s="18"/>
    </row>
    <row r="293" spans="1:13" ht="22.5" customHeight="1" x14ac:dyDescent="0.2">
      <c r="A293" s="344" t="s">
        <v>492</v>
      </c>
      <c r="B293" s="344"/>
      <c r="C293" s="344"/>
      <c r="D293" s="344"/>
      <c r="E293" s="262">
        <f>SUM(E294:E296)</f>
        <v>0</v>
      </c>
      <c r="F293" s="262"/>
      <c r="G293" s="262">
        <f>SUM(G294:G296)</f>
        <v>29433</v>
      </c>
      <c r="H293" s="262"/>
      <c r="I293" s="262">
        <f>SUM(I294:I296)</f>
        <v>11247</v>
      </c>
      <c r="J293" s="262"/>
      <c r="K293" s="262">
        <f>SUM(K294:K296)</f>
        <v>0</v>
      </c>
      <c r="L293" s="143"/>
      <c r="M293" s="18"/>
    </row>
    <row r="294" spans="1:13" ht="22.5" customHeight="1" x14ac:dyDescent="0.2">
      <c r="A294" s="396" t="s">
        <v>36</v>
      </c>
      <c r="B294" s="431"/>
      <c r="C294" s="431"/>
      <c r="D294" s="431"/>
      <c r="E294" s="262">
        <v>0</v>
      </c>
      <c r="F294" s="262"/>
      <c r="G294" s="263">
        <v>29433</v>
      </c>
      <c r="H294" s="263"/>
      <c r="I294" s="263">
        <v>8299</v>
      </c>
      <c r="J294" s="263"/>
      <c r="K294" s="263">
        <v>0</v>
      </c>
      <c r="L294" s="143"/>
      <c r="M294" s="18"/>
    </row>
    <row r="295" spans="1:13" x14ac:dyDescent="0.2">
      <c r="A295" s="396" t="s">
        <v>95</v>
      </c>
      <c r="B295" s="431"/>
      <c r="C295" s="431"/>
      <c r="D295" s="431"/>
      <c r="E295" s="262">
        <v>0</v>
      </c>
      <c r="F295" s="262"/>
      <c r="G295" s="263">
        <v>0</v>
      </c>
      <c r="H295" s="263"/>
      <c r="I295" s="263">
        <v>0</v>
      </c>
      <c r="J295" s="263"/>
      <c r="K295" s="263">
        <v>0</v>
      </c>
      <c r="L295" s="143"/>
      <c r="M295" s="18"/>
    </row>
    <row r="296" spans="1:13" x14ac:dyDescent="0.2">
      <c r="A296" s="396" t="s">
        <v>94</v>
      </c>
      <c r="B296" s="431"/>
      <c r="C296" s="431"/>
      <c r="D296" s="431"/>
      <c r="E296" s="262">
        <v>0</v>
      </c>
      <c r="F296" s="262"/>
      <c r="G296" s="263">
        <v>0</v>
      </c>
      <c r="H296" s="263"/>
      <c r="I296" s="263">
        <v>2948</v>
      </c>
      <c r="J296" s="263"/>
      <c r="K296" s="263">
        <v>0</v>
      </c>
      <c r="L296" s="143"/>
      <c r="M296" s="18"/>
    </row>
    <row r="297" spans="1:13" ht="22.5" customHeight="1" x14ac:dyDescent="0.2">
      <c r="A297" s="344" t="s">
        <v>493</v>
      </c>
      <c r="B297" s="344"/>
      <c r="C297" s="344"/>
      <c r="D297" s="344"/>
      <c r="E297" s="262">
        <f>SUM(E298:E299)</f>
        <v>0</v>
      </c>
      <c r="F297" s="262"/>
      <c r="G297" s="262">
        <f>SUM(G298:G299)</f>
        <v>0</v>
      </c>
      <c r="H297" s="262"/>
      <c r="I297" s="262">
        <f>SUM(I298:I299)</f>
        <v>3954</v>
      </c>
      <c r="J297" s="262"/>
      <c r="K297" s="262">
        <f>SUM(K298:K299)</f>
        <v>0</v>
      </c>
      <c r="L297" s="143"/>
      <c r="M297" s="18"/>
    </row>
    <row r="298" spans="1:13" ht="22.5" customHeight="1" x14ac:dyDescent="0.2">
      <c r="A298" s="396" t="s">
        <v>36</v>
      </c>
      <c r="B298" s="431"/>
      <c r="C298" s="431"/>
      <c r="D298" s="431"/>
      <c r="E298" s="262">
        <v>0</v>
      </c>
      <c r="F298" s="262"/>
      <c r="G298" s="263">
        <v>0</v>
      </c>
      <c r="H298" s="263"/>
      <c r="I298" s="263">
        <v>3442</v>
      </c>
      <c r="J298" s="263"/>
      <c r="K298" s="263">
        <v>0</v>
      </c>
      <c r="L298" s="143"/>
      <c r="M298" s="18"/>
    </row>
    <row r="299" spans="1:13" x14ac:dyDescent="0.2">
      <c r="A299" s="396" t="s">
        <v>94</v>
      </c>
      <c r="B299" s="431"/>
      <c r="C299" s="431"/>
      <c r="D299" s="431"/>
      <c r="E299" s="262">
        <v>0</v>
      </c>
      <c r="F299" s="262"/>
      <c r="G299" s="263">
        <v>0</v>
      </c>
      <c r="H299" s="263"/>
      <c r="I299" s="263">
        <v>512</v>
      </c>
      <c r="J299" s="263"/>
      <c r="K299" s="263">
        <v>0</v>
      </c>
      <c r="L299" s="143"/>
      <c r="M299" s="18"/>
    </row>
    <row r="300" spans="1:13" ht="22.5" customHeight="1" x14ac:dyDescent="0.2">
      <c r="A300" s="344" t="s">
        <v>494</v>
      </c>
      <c r="B300" s="344"/>
      <c r="C300" s="344"/>
      <c r="D300" s="344"/>
      <c r="E300" s="262">
        <f>SUM(E301:E303)</f>
        <v>0</v>
      </c>
      <c r="F300" s="262"/>
      <c r="G300" s="262">
        <f>SUM(G301:G303)</f>
        <v>12224</v>
      </c>
      <c r="H300" s="262"/>
      <c r="I300" s="262">
        <f>SUM(I301:I303)</f>
        <v>7390</v>
      </c>
      <c r="J300" s="262"/>
      <c r="K300" s="262">
        <f>SUM(K301:K303)</f>
        <v>0</v>
      </c>
      <c r="L300" s="143"/>
      <c r="M300" s="18"/>
    </row>
    <row r="301" spans="1:13" ht="22.5" customHeight="1" x14ac:dyDescent="0.2">
      <c r="A301" s="396" t="s">
        <v>36</v>
      </c>
      <c r="B301" s="431"/>
      <c r="C301" s="431"/>
      <c r="D301" s="431"/>
      <c r="E301" s="262">
        <v>0</v>
      </c>
      <c r="F301" s="262"/>
      <c r="G301" s="263">
        <v>12224</v>
      </c>
      <c r="H301" s="263"/>
      <c r="I301" s="263">
        <v>6342</v>
      </c>
      <c r="J301" s="263"/>
      <c r="K301" s="263">
        <v>0</v>
      </c>
      <c r="L301" s="143"/>
      <c r="M301" s="18"/>
    </row>
    <row r="302" spans="1:13" x14ac:dyDescent="0.2">
      <c r="A302" s="428" t="s">
        <v>96</v>
      </c>
      <c r="B302" s="431"/>
      <c r="C302" s="431"/>
      <c r="D302" s="431"/>
      <c r="E302" s="262">
        <v>0</v>
      </c>
      <c r="F302" s="262"/>
      <c r="G302" s="263">
        <v>0</v>
      </c>
      <c r="H302" s="263"/>
      <c r="I302" s="263">
        <v>53</v>
      </c>
      <c r="J302" s="263"/>
      <c r="K302" s="263">
        <v>0</v>
      </c>
      <c r="L302" s="143"/>
      <c r="M302" s="18"/>
    </row>
    <row r="303" spans="1:13" x14ac:dyDescent="0.2">
      <c r="A303" s="396" t="s">
        <v>94</v>
      </c>
      <c r="B303" s="431"/>
      <c r="C303" s="431"/>
      <c r="D303" s="431"/>
      <c r="E303" s="262">
        <v>0</v>
      </c>
      <c r="F303" s="262"/>
      <c r="G303" s="263">
        <v>0</v>
      </c>
      <c r="H303" s="263"/>
      <c r="I303" s="263">
        <v>995</v>
      </c>
      <c r="J303" s="263"/>
      <c r="K303" s="263">
        <v>0</v>
      </c>
      <c r="L303" s="143"/>
      <c r="M303" s="18"/>
    </row>
    <row r="304" spans="1:13" ht="22.5" customHeight="1" x14ac:dyDescent="0.2">
      <c r="A304" s="344" t="s">
        <v>640</v>
      </c>
      <c r="B304" s="344"/>
      <c r="C304" s="344"/>
      <c r="D304" s="344"/>
      <c r="E304" s="262">
        <f>SUM(E305:E306)</f>
        <v>0</v>
      </c>
      <c r="F304" s="262"/>
      <c r="G304" s="262">
        <f>SUM(G305:G306)</f>
        <v>18940</v>
      </c>
      <c r="H304" s="262"/>
      <c r="I304" s="262">
        <f>SUM(I305:I306)</f>
        <v>4075</v>
      </c>
      <c r="J304" s="262"/>
      <c r="K304" s="262">
        <f>SUM(K305:K306)</f>
        <v>0</v>
      </c>
      <c r="L304" s="143"/>
      <c r="M304" s="18"/>
    </row>
    <row r="305" spans="1:13" ht="22.5" customHeight="1" x14ac:dyDescent="0.2">
      <c r="A305" s="396" t="s">
        <v>36</v>
      </c>
      <c r="B305" s="431"/>
      <c r="C305" s="431"/>
      <c r="D305" s="431"/>
      <c r="E305" s="262">
        <v>0</v>
      </c>
      <c r="F305" s="262"/>
      <c r="G305" s="263">
        <v>18940</v>
      </c>
      <c r="H305" s="263"/>
      <c r="I305" s="263">
        <v>4018</v>
      </c>
      <c r="J305" s="263"/>
      <c r="K305" s="263">
        <v>0</v>
      </c>
      <c r="L305" s="143"/>
      <c r="M305" s="18"/>
    </row>
    <row r="306" spans="1:13" x14ac:dyDescent="0.2">
      <c r="A306" s="396" t="s">
        <v>94</v>
      </c>
      <c r="B306" s="431"/>
      <c r="C306" s="431"/>
      <c r="D306" s="431"/>
      <c r="E306" s="262">
        <v>0</v>
      </c>
      <c r="F306" s="262"/>
      <c r="G306" s="263">
        <v>0</v>
      </c>
      <c r="H306" s="263"/>
      <c r="I306" s="263">
        <v>57</v>
      </c>
      <c r="J306" s="263"/>
      <c r="K306" s="263">
        <v>0</v>
      </c>
      <c r="L306" s="143"/>
      <c r="M306" s="18"/>
    </row>
    <row r="307" spans="1:13" ht="22.5" customHeight="1" x14ac:dyDescent="0.2">
      <c r="A307" s="344" t="s">
        <v>496</v>
      </c>
      <c r="B307" s="344"/>
      <c r="C307" s="344"/>
      <c r="D307" s="344"/>
      <c r="E307" s="262">
        <f>SUM(E308:E311)</f>
        <v>0</v>
      </c>
      <c r="F307" s="262"/>
      <c r="G307" s="262">
        <f>SUM(G308:G311)</f>
        <v>18216</v>
      </c>
      <c r="H307" s="262"/>
      <c r="I307" s="262">
        <f>SUM(I308:I311)</f>
        <v>15981</v>
      </c>
      <c r="J307" s="262"/>
      <c r="K307" s="262">
        <f>SUM(K308:K311)</f>
        <v>0</v>
      </c>
      <c r="L307" s="143"/>
      <c r="M307" s="18"/>
    </row>
    <row r="308" spans="1:13" ht="22.5" customHeight="1" x14ac:dyDescent="0.2">
      <c r="A308" s="396" t="s">
        <v>36</v>
      </c>
      <c r="B308" s="431"/>
      <c r="C308" s="431"/>
      <c r="D308" s="431"/>
      <c r="E308" s="262">
        <v>0</v>
      </c>
      <c r="F308" s="262"/>
      <c r="G308" s="263">
        <v>18216</v>
      </c>
      <c r="H308" s="263"/>
      <c r="I308" s="263">
        <v>5430</v>
      </c>
      <c r="J308" s="263"/>
      <c r="K308" s="263">
        <v>0</v>
      </c>
      <c r="L308" s="143"/>
      <c r="M308" s="18"/>
    </row>
    <row r="309" spans="1:13" x14ac:dyDescent="0.2">
      <c r="A309" s="428" t="s">
        <v>96</v>
      </c>
      <c r="B309" s="431"/>
      <c r="C309" s="431"/>
      <c r="D309" s="431"/>
      <c r="E309" s="262">
        <v>0</v>
      </c>
      <c r="F309" s="262"/>
      <c r="G309" s="263">
        <v>0</v>
      </c>
      <c r="H309" s="263"/>
      <c r="I309" s="263">
        <v>8740</v>
      </c>
      <c r="J309" s="263"/>
      <c r="K309" s="263">
        <v>0</v>
      </c>
      <c r="L309" s="143"/>
      <c r="M309" s="18"/>
    </row>
    <row r="310" spans="1:13" x14ac:dyDescent="0.2">
      <c r="A310" s="396" t="s">
        <v>95</v>
      </c>
      <c r="B310" s="431"/>
      <c r="C310" s="431"/>
      <c r="D310" s="431"/>
      <c r="E310" s="262">
        <v>0</v>
      </c>
      <c r="F310" s="262"/>
      <c r="G310" s="263">
        <v>0</v>
      </c>
      <c r="H310" s="263"/>
      <c r="I310" s="263">
        <v>1360</v>
      </c>
      <c r="J310" s="263"/>
      <c r="K310" s="263">
        <v>0</v>
      </c>
      <c r="L310" s="143"/>
      <c r="M310" s="18"/>
    </row>
    <row r="311" spans="1:13" x14ac:dyDescent="0.2">
      <c r="A311" s="396" t="s">
        <v>94</v>
      </c>
      <c r="B311" s="431"/>
      <c r="C311" s="431"/>
      <c r="D311" s="431"/>
      <c r="E311" s="262">
        <v>0</v>
      </c>
      <c r="F311" s="262"/>
      <c r="G311" s="263">
        <v>0</v>
      </c>
      <c r="H311" s="263"/>
      <c r="I311" s="263">
        <v>451</v>
      </c>
      <c r="J311" s="263"/>
      <c r="K311" s="263">
        <v>0</v>
      </c>
      <c r="L311" s="143"/>
      <c r="M311" s="18"/>
    </row>
    <row r="312" spans="1:13" ht="22.5" customHeight="1" x14ac:dyDescent="0.2">
      <c r="A312" s="344" t="s">
        <v>497</v>
      </c>
      <c r="B312" s="344"/>
      <c r="C312" s="344"/>
      <c r="D312" s="344"/>
      <c r="E312" s="262">
        <f>SUM(E313:E314)</f>
        <v>0</v>
      </c>
      <c r="F312" s="262"/>
      <c r="G312" s="262">
        <f>SUM(G313:G314)</f>
        <v>19559</v>
      </c>
      <c r="H312" s="262"/>
      <c r="I312" s="262">
        <f>SUM(I313:I314)</f>
        <v>2464</v>
      </c>
      <c r="J312" s="262"/>
      <c r="K312" s="262">
        <f>SUM(K313:K314)</f>
        <v>0</v>
      </c>
      <c r="L312" s="143"/>
      <c r="M312" s="18"/>
    </row>
    <row r="313" spans="1:13" ht="22.5" customHeight="1" x14ac:dyDescent="0.2">
      <c r="A313" s="396" t="s">
        <v>36</v>
      </c>
      <c r="B313" s="431"/>
      <c r="C313" s="431"/>
      <c r="D313" s="431"/>
      <c r="E313" s="262">
        <v>0</v>
      </c>
      <c r="F313" s="262"/>
      <c r="G313" s="263">
        <v>19559</v>
      </c>
      <c r="H313" s="263"/>
      <c r="I313" s="263">
        <v>2404</v>
      </c>
      <c r="J313" s="263"/>
      <c r="K313" s="263">
        <v>0</v>
      </c>
      <c r="L313" s="143"/>
      <c r="M313" s="18"/>
    </row>
    <row r="314" spans="1:13" x14ac:dyDescent="0.2">
      <c r="A314" s="396" t="s">
        <v>94</v>
      </c>
      <c r="B314" s="431"/>
      <c r="C314" s="431"/>
      <c r="D314" s="431"/>
      <c r="E314" s="262">
        <v>0</v>
      </c>
      <c r="F314" s="262"/>
      <c r="G314" s="263">
        <v>0</v>
      </c>
      <c r="H314" s="263"/>
      <c r="I314" s="263">
        <v>60</v>
      </c>
      <c r="J314" s="263"/>
      <c r="K314" s="263">
        <v>0</v>
      </c>
      <c r="L314" s="143"/>
      <c r="M314" s="18"/>
    </row>
    <row r="315" spans="1:13" ht="22.5" customHeight="1" x14ac:dyDescent="0.2">
      <c r="A315" s="344" t="s">
        <v>498</v>
      </c>
      <c r="B315" s="344"/>
      <c r="C315" s="344"/>
      <c r="D315" s="344"/>
      <c r="E315" s="262">
        <f>SUM(E316:E318)</f>
        <v>0</v>
      </c>
      <c r="F315" s="262"/>
      <c r="G315" s="262">
        <f>SUM(G316:G318)</f>
        <v>3398</v>
      </c>
      <c r="H315" s="262"/>
      <c r="I315" s="262">
        <f>SUM(I316:I318)</f>
        <v>4381</v>
      </c>
      <c r="J315" s="262"/>
      <c r="K315" s="262">
        <f>SUM(K316:K318)</f>
        <v>0</v>
      </c>
      <c r="L315" s="143"/>
      <c r="M315" s="18"/>
    </row>
    <row r="316" spans="1:13" ht="22.5" customHeight="1" x14ac:dyDescent="0.2">
      <c r="A316" s="396" t="s">
        <v>36</v>
      </c>
      <c r="B316" s="431"/>
      <c r="C316" s="431"/>
      <c r="D316" s="431"/>
      <c r="E316" s="262">
        <v>0</v>
      </c>
      <c r="F316" s="262"/>
      <c r="G316" s="263">
        <v>3398</v>
      </c>
      <c r="H316" s="263"/>
      <c r="I316" s="263">
        <v>2898</v>
      </c>
      <c r="J316" s="263"/>
      <c r="K316" s="263">
        <v>0</v>
      </c>
      <c r="L316" s="143"/>
      <c r="M316" s="18"/>
    </row>
    <row r="317" spans="1:13" x14ac:dyDescent="0.2">
      <c r="A317" s="428" t="s">
        <v>96</v>
      </c>
      <c r="B317" s="431"/>
      <c r="C317" s="431"/>
      <c r="D317" s="431"/>
      <c r="E317" s="262">
        <v>0</v>
      </c>
      <c r="F317" s="262"/>
      <c r="G317" s="263">
        <v>0</v>
      </c>
      <c r="H317" s="263"/>
      <c r="I317" s="263">
        <v>25</v>
      </c>
      <c r="J317" s="263"/>
      <c r="K317" s="263">
        <v>0</v>
      </c>
      <c r="L317" s="143"/>
      <c r="M317" s="18"/>
    </row>
    <row r="318" spans="1:13" x14ac:dyDescent="0.2">
      <c r="A318" s="396" t="s">
        <v>94</v>
      </c>
      <c r="B318" s="431"/>
      <c r="C318" s="431"/>
      <c r="D318" s="431"/>
      <c r="E318" s="262">
        <v>0</v>
      </c>
      <c r="F318" s="262"/>
      <c r="G318" s="263">
        <v>0</v>
      </c>
      <c r="H318" s="263"/>
      <c r="I318" s="263">
        <v>1458</v>
      </c>
      <c r="J318" s="263"/>
      <c r="K318" s="263">
        <v>0</v>
      </c>
      <c r="L318" s="143"/>
      <c r="M318" s="18"/>
    </row>
    <row r="319" spans="1:13" ht="22.5" customHeight="1" x14ac:dyDescent="0.2">
      <c r="A319" s="344" t="s">
        <v>499</v>
      </c>
      <c r="B319" s="344"/>
      <c r="C319" s="344"/>
      <c r="D319" s="344"/>
      <c r="E319" s="262">
        <f>SUM(E320:E322)</f>
        <v>0</v>
      </c>
      <c r="F319" s="262"/>
      <c r="G319" s="262">
        <f>SUM(G320:G322)</f>
        <v>15625</v>
      </c>
      <c r="H319" s="262"/>
      <c r="I319" s="262">
        <f>SUM(I320:I322)</f>
        <v>3976</v>
      </c>
      <c r="J319" s="262"/>
      <c r="K319" s="262">
        <f>SUM(K320:K322)</f>
        <v>0</v>
      </c>
      <c r="L319" s="143"/>
      <c r="M319" s="18"/>
    </row>
    <row r="320" spans="1:13" ht="22.5" customHeight="1" x14ac:dyDescent="0.2">
      <c r="A320" s="396" t="s">
        <v>36</v>
      </c>
      <c r="B320" s="431"/>
      <c r="C320" s="431"/>
      <c r="D320" s="431"/>
      <c r="E320" s="262">
        <v>0</v>
      </c>
      <c r="F320" s="262"/>
      <c r="G320" s="263">
        <v>15625</v>
      </c>
      <c r="H320" s="263"/>
      <c r="I320" s="263">
        <v>3268</v>
      </c>
      <c r="J320" s="263"/>
      <c r="K320" s="263">
        <v>0</v>
      </c>
      <c r="L320" s="143"/>
      <c r="M320" s="18"/>
    </row>
    <row r="321" spans="1:13" x14ac:dyDescent="0.2">
      <c r="A321" s="396" t="s">
        <v>95</v>
      </c>
      <c r="B321" s="431"/>
      <c r="C321" s="431"/>
      <c r="D321" s="431"/>
      <c r="E321" s="262">
        <v>0</v>
      </c>
      <c r="F321" s="262"/>
      <c r="G321" s="263">
        <v>0</v>
      </c>
      <c r="H321" s="263"/>
      <c r="I321" s="263">
        <v>0</v>
      </c>
      <c r="J321" s="263"/>
      <c r="K321" s="263">
        <v>0</v>
      </c>
      <c r="L321" s="143"/>
      <c r="M321" s="18"/>
    </row>
    <row r="322" spans="1:13" x14ac:dyDescent="0.2">
      <c r="A322" s="396" t="s">
        <v>94</v>
      </c>
      <c r="B322" s="431"/>
      <c r="C322" s="431"/>
      <c r="D322" s="431"/>
      <c r="E322" s="262">
        <v>0</v>
      </c>
      <c r="F322" s="262"/>
      <c r="G322" s="263">
        <v>0</v>
      </c>
      <c r="H322" s="263"/>
      <c r="I322" s="263">
        <v>708</v>
      </c>
      <c r="J322" s="263"/>
      <c r="K322" s="263">
        <v>0</v>
      </c>
      <c r="L322" s="143"/>
      <c r="M322" s="18"/>
    </row>
    <row r="323" spans="1:13" ht="22.5" customHeight="1" x14ac:dyDescent="0.2">
      <c r="A323" s="344" t="s">
        <v>500</v>
      </c>
      <c r="B323" s="344"/>
      <c r="C323" s="344"/>
      <c r="D323" s="344"/>
      <c r="E323" s="262">
        <f>SUM(E324:E324)</f>
        <v>0</v>
      </c>
      <c r="F323" s="262"/>
      <c r="G323" s="262">
        <f>SUM(G324:G324)</f>
        <v>26255</v>
      </c>
      <c r="H323" s="262"/>
      <c r="I323" s="262">
        <f>SUM(I324:I324)</f>
        <v>1648</v>
      </c>
      <c r="J323" s="262"/>
      <c r="K323" s="262">
        <f>SUM(K324:K324)</f>
        <v>0</v>
      </c>
      <c r="L323" s="143"/>
      <c r="M323" s="18"/>
    </row>
    <row r="324" spans="1:13" ht="22.5" customHeight="1" x14ac:dyDescent="0.2">
      <c r="A324" s="396" t="s">
        <v>36</v>
      </c>
      <c r="B324" s="431"/>
      <c r="C324" s="431"/>
      <c r="D324" s="431"/>
      <c r="E324" s="262">
        <v>0</v>
      </c>
      <c r="F324" s="262"/>
      <c r="G324" s="263">
        <v>26255</v>
      </c>
      <c r="H324" s="263"/>
      <c r="I324" s="263">
        <v>1648</v>
      </c>
      <c r="J324" s="263"/>
      <c r="K324" s="263">
        <v>0</v>
      </c>
      <c r="L324" s="143"/>
      <c r="M324" s="18"/>
    </row>
    <row r="325" spans="1:13" x14ac:dyDescent="0.2">
      <c r="A325" s="396" t="s">
        <v>94</v>
      </c>
      <c r="B325" s="431"/>
      <c r="C325" s="431"/>
      <c r="D325" s="431"/>
      <c r="E325" s="262">
        <v>0</v>
      </c>
      <c r="F325" s="262"/>
      <c r="G325" s="263">
        <v>0</v>
      </c>
      <c r="H325" s="263"/>
      <c r="I325" s="282" t="s">
        <v>690</v>
      </c>
      <c r="J325" s="263"/>
      <c r="K325" s="263">
        <v>0</v>
      </c>
      <c r="L325" s="143"/>
      <c r="M325" s="18"/>
    </row>
    <row r="326" spans="1:13" ht="22.5" customHeight="1" x14ac:dyDescent="0.2">
      <c r="A326" s="344" t="s">
        <v>501</v>
      </c>
      <c r="B326" s="344"/>
      <c r="C326" s="344"/>
      <c r="D326" s="344"/>
      <c r="E326" s="262">
        <f>SUM(E327:E330)</f>
        <v>0</v>
      </c>
      <c r="F326" s="262"/>
      <c r="G326" s="262">
        <f>SUM(G327:G330)</f>
        <v>0</v>
      </c>
      <c r="H326" s="262"/>
      <c r="I326" s="262">
        <f>SUM(I327:I330)</f>
        <v>9616</v>
      </c>
      <c r="J326" s="262"/>
      <c r="K326" s="262">
        <f>SUM(K327:K330)</f>
        <v>0</v>
      </c>
      <c r="L326" s="143"/>
      <c r="M326" s="18"/>
    </row>
    <row r="327" spans="1:13" ht="22.5" customHeight="1" x14ac:dyDescent="0.2">
      <c r="A327" s="396" t="s">
        <v>36</v>
      </c>
      <c r="B327" s="431"/>
      <c r="C327" s="431"/>
      <c r="D327" s="431"/>
      <c r="E327" s="262">
        <v>0</v>
      </c>
      <c r="F327" s="262"/>
      <c r="G327" s="263">
        <v>0</v>
      </c>
      <c r="H327" s="263"/>
      <c r="I327" s="263">
        <v>7135</v>
      </c>
      <c r="J327" s="263"/>
      <c r="K327" s="263">
        <v>0</v>
      </c>
      <c r="L327" s="143"/>
      <c r="M327" s="18"/>
    </row>
    <row r="328" spans="1:13" x14ac:dyDescent="0.2">
      <c r="A328" s="428" t="s">
        <v>96</v>
      </c>
      <c r="B328" s="431"/>
      <c r="C328" s="431"/>
      <c r="D328" s="431"/>
      <c r="E328" s="262">
        <v>0</v>
      </c>
      <c r="F328" s="262"/>
      <c r="G328" s="263">
        <v>0</v>
      </c>
      <c r="H328" s="263"/>
      <c r="I328" s="263">
        <v>1603</v>
      </c>
      <c r="J328" s="263"/>
      <c r="K328" s="263">
        <v>0</v>
      </c>
      <c r="L328" s="143"/>
      <c r="M328" s="18"/>
    </row>
    <row r="329" spans="1:13" x14ac:dyDescent="0.2">
      <c r="A329" s="396" t="s">
        <v>95</v>
      </c>
      <c r="B329" s="431"/>
      <c r="C329" s="431"/>
      <c r="D329" s="431"/>
      <c r="E329" s="262">
        <v>0</v>
      </c>
      <c r="F329" s="262"/>
      <c r="G329" s="263">
        <v>0</v>
      </c>
      <c r="H329" s="263"/>
      <c r="I329" s="263">
        <v>686</v>
      </c>
      <c r="J329" s="263"/>
      <c r="K329" s="263">
        <v>0</v>
      </c>
      <c r="L329" s="143"/>
      <c r="M329" s="18"/>
    </row>
    <row r="330" spans="1:13" x14ac:dyDescent="0.2">
      <c r="A330" s="396" t="s">
        <v>94</v>
      </c>
      <c r="B330" s="431"/>
      <c r="C330" s="431"/>
      <c r="D330" s="431"/>
      <c r="E330" s="262">
        <v>0</v>
      </c>
      <c r="F330" s="262"/>
      <c r="G330" s="263">
        <v>0</v>
      </c>
      <c r="H330" s="263"/>
      <c r="I330" s="263">
        <v>192</v>
      </c>
      <c r="J330" s="263"/>
      <c r="K330" s="263">
        <v>0</v>
      </c>
      <c r="L330" s="143"/>
      <c r="M330" s="18"/>
    </row>
    <row r="331" spans="1:13" ht="22.5" customHeight="1" x14ac:dyDescent="0.2">
      <c r="A331" s="344" t="s">
        <v>502</v>
      </c>
      <c r="B331" s="344"/>
      <c r="C331" s="344"/>
      <c r="D331" s="344"/>
      <c r="E331" s="262">
        <f>SUM(E332:E335)</f>
        <v>0</v>
      </c>
      <c r="F331" s="262"/>
      <c r="G331" s="262">
        <f>SUM(G332:G335)</f>
        <v>37903</v>
      </c>
      <c r="H331" s="262"/>
      <c r="I331" s="262">
        <f>SUM(I332:I335)</f>
        <v>7972</v>
      </c>
      <c r="J331" s="262"/>
      <c r="K331" s="262">
        <f>SUM(K332:K335)</f>
        <v>0</v>
      </c>
      <c r="L331" s="143"/>
      <c r="M331" s="18"/>
    </row>
    <row r="332" spans="1:13" ht="22.5" customHeight="1" x14ac:dyDescent="0.2">
      <c r="A332" s="396" t="s">
        <v>36</v>
      </c>
      <c r="B332" s="431"/>
      <c r="C332" s="431"/>
      <c r="D332" s="431"/>
      <c r="E332" s="262">
        <v>0</v>
      </c>
      <c r="F332" s="262"/>
      <c r="G332" s="263">
        <v>37903</v>
      </c>
      <c r="H332" s="263"/>
      <c r="I332" s="263">
        <v>5243</v>
      </c>
      <c r="J332" s="263"/>
      <c r="K332" s="263">
        <v>0</v>
      </c>
      <c r="L332" s="143"/>
      <c r="M332" s="18"/>
    </row>
    <row r="333" spans="1:13" x14ac:dyDescent="0.2">
      <c r="A333" s="428" t="s">
        <v>96</v>
      </c>
      <c r="B333" s="431"/>
      <c r="C333" s="431"/>
      <c r="D333" s="431"/>
      <c r="E333" s="262">
        <v>0</v>
      </c>
      <c r="F333" s="262"/>
      <c r="G333" s="263">
        <v>0</v>
      </c>
      <c r="H333" s="263"/>
      <c r="I333" s="263">
        <v>617</v>
      </c>
      <c r="J333" s="263"/>
      <c r="K333" s="263">
        <v>0</v>
      </c>
      <c r="L333" s="143"/>
      <c r="M333" s="18"/>
    </row>
    <row r="334" spans="1:13" x14ac:dyDescent="0.2">
      <c r="A334" s="396" t="s">
        <v>95</v>
      </c>
      <c r="B334" s="431"/>
      <c r="C334" s="431"/>
      <c r="D334" s="431"/>
      <c r="E334" s="262">
        <v>0</v>
      </c>
      <c r="F334" s="262"/>
      <c r="G334" s="263">
        <v>0</v>
      </c>
      <c r="H334" s="263"/>
      <c r="I334" s="263">
        <v>411</v>
      </c>
      <c r="J334" s="263"/>
      <c r="K334" s="263">
        <v>0</v>
      </c>
      <c r="L334" s="143"/>
      <c r="M334" s="18"/>
    </row>
    <row r="335" spans="1:13" x14ac:dyDescent="0.2">
      <c r="A335" s="396" t="s">
        <v>94</v>
      </c>
      <c r="B335" s="431"/>
      <c r="C335" s="431"/>
      <c r="D335" s="431"/>
      <c r="E335" s="262">
        <v>0</v>
      </c>
      <c r="F335" s="262"/>
      <c r="G335" s="263">
        <v>0</v>
      </c>
      <c r="H335" s="263"/>
      <c r="I335" s="263">
        <v>1701</v>
      </c>
      <c r="J335" s="263"/>
      <c r="K335" s="263">
        <v>0</v>
      </c>
      <c r="L335" s="143"/>
      <c r="M335" s="18"/>
    </row>
    <row r="336" spans="1:13" ht="22.5" customHeight="1" x14ac:dyDescent="0.2">
      <c r="A336" s="344" t="s">
        <v>503</v>
      </c>
      <c r="B336" s="344"/>
      <c r="C336" s="344"/>
      <c r="D336" s="344"/>
      <c r="E336" s="260">
        <f>SUM(E337:E339)</f>
        <v>0</v>
      </c>
      <c r="F336" s="260"/>
      <c r="G336" s="260">
        <f>SUM(G337:G339)</f>
        <v>0</v>
      </c>
      <c r="H336" s="262"/>
      <c r="I336" s="260">
        <f>SUM(I337:I339)</f>
        <v>3144</v>
      </c>
      <c r="J336" s="262"/>
      <c r="K336" s="260">
        <f>SUM(K337:K339)</f>
        <v>0</v>
      </c>
      <c r="L336" s="143"/>
      <c r="M336" s="18"/>
    </row>
    <row r="337" spans="1:13" ht="22.5" customHeight="1" x14ac:dyDescent="0.2">
      <c r="A337" s="396" t="s">
        <v>36</v>
      </c>
      <c r="B337" s="431"/>
      <c r="C337" s="431"/>
      <c r="D337" s="431"/>
      <c r="E337" s="262">
        <v>0</v>
      </c>
      <c r="F337" s="262"/>
      <c r="G337" s="263">
        <v>0</v>
      </c>
      <c r="H337" s="263"/>
      <c r="I337" s="263">
        <v>3144</v>
      </c>
      <c r="J337" s="263"/>
      <c r="K337" s="263">
        <v>0</v>
      </c>
      <c r="L337" s="143"/>
      <c r="M337" s="18"/>
    </row>
    <row r="338" spans="1:13" x14ac:dyDescent="0.2">
      <c r="A338" s="396" t="s">
        <v>95</v>
      </c>
      <c r="B338" s="431"/>
      <c r="C338" s="431"/>
      <c r="D338" s="431"/>
      <c r="E338" s="262">
        <v>0</v>
      </c>
      <c r="F338" s="262"/>
      <c r="G338" s="263">
        <v>0</v>
      </c>
      <c r="H338" s="263"/>
      <c r="I338" s="263">
        <v>0</v>
      </c>
      <c r="J338" s="263"/>
      <c r="K338" s="263">
        <v>0</v>
      </c>
      <c r="L338" s="143"/>
      <c r="M338" s="18"/>
    </row>
    <row r="339" spans="1:13" x14ac:dyDescent="0.2">
      <c r="A339" s="396" t="s">
        <v>94</v>
      </c>
      <c r="B339" s="431"/>
      <c r="C339" s="431"/>
      <c r="D339" s="431"/>
      <c r="E339" s="262">
        <v>0</v>
      </c>
      <c r="F339" s="262"/>
      <c r="G339" s="263">
        <v>0</v>
      </c>
      <c r="H339" s="263"/>
      <c r="I339" s="282" t="s">
        <v>690</v>
      </c>
      <c r="J339" s="263"/>
      <c r="K339" s="263">
        <v>0</v>
      </c>
      <c r="L339" s="143"/>
      <c r="M339" s="18"/>
    </row>
    <row r="340" spans="1:13" ht="22.5" customHeight="1" x14ac:dyDescent="0.2">
      <c r="A340" s="344" t="s">
        <v>504</v>
      </c>
      <c r="B340" s="344"/>
      <c r="C340" s="344"/>
      <c r="D340" s="344"/>
      <c r="E340" s="262">
        <f>SUM(E341:E343)</f>
        <v>0</v>
      </c>
      <c r="F340" s="262"/>
      <c r="G340" s="262">
        <f>SUM(G341:G343)</f>
        <v>18300</v>
      </c>
      <c r="H340" s="262"/>
      <c r="I340" s="262">
        <f>SUM(I341:I343)</f>
        <v>20166</v>
      </c>
      <c r="J340" s="262"/>
      <c r="K340" s="262">
        <f>SUM(K341:K343)</f>
        <v>0</v>
      </c>
      <c r="L340" s="143"/>
      <c r="M340" s="18"/>
    </row>
    <row r="341" spans="1:13" ht="22.5" customHeight="1" x14ac:dyDescent="0.2">
      <c r="A341" s="396" t="s">
        <v>36</v>
      </c>
      <c r="B341" s="431"/>
      <c r="C341" s="431"/>
      <c r="D341" s="431"/>
      <c r="E341" s="262">
        <v>0</v>
      </c>
      <c r="F341" s="262"/>
      <c r="G341" s="263">
        <v>18300</v>
      </c>
      <c r="H341" s="263"/>
      <c r="I341" s="263">
        <v>17944</v>
      </c>
      <c r="J341" s="263"/>
      <c r="K341" s="263">
        <v>0</v>
      </c>
      <c r="L341" s="143"/>
      <c r="M341" s="18"/>
    </row>
    <row r="342" spans="1:13" x14ac:dyDescent="0.2">
      <c r="A342" s="396" t="s">
        <v>95</v>
      </c>
      <c r="B342" s="431"/>
      <c r="C342" s="431"/>
      <c r="D342" s="431"/>
      <c r="E342" s="262">
        <v>0</v>
      </c>
      <c r="F342" s="262"/>
      <c r="G342" s="263">
        <v>0</v>
      </c>
      <c r="H342" s="263"/>
      <c r="I342" s="263">
        <v>0</v>
      </c>
      <c r="J342" s="263"/>
      <c r="K342" s="263">
        <v>0</v>
      </c>
      <c r="L342" s="143"/>
      <c r="M342" s="18"/>
    </row>
    <row r="343" spans="1:13" x14ac:dyDescent="0.2">
      <c r="A343" s="396" t="s">
        <v>94</v>
      </c>
      <c r="B343" s="431"/>
      <c r="C343" s="431"/>
      <c r="D343" s="431"/>
      <c r="E343" s="262">
        <v>0</v>
      </c>
      <c r="F343" s="262"/>
      <c r="G343" s="263">
        <v>0</v>
      </c>
      <c r="H343" s="263"/>
      <c r="I343" s="263">
        <v>2222</v>
      </c>
      <c r="J343" s="263"/>
      <c r="K343" s="263">
        <v>0</v>
      </c>
      <c r="L343" s="143"/>
      <c r="M343" s="18"/>
    </row>
    <row r="344" spans="1:13" ht="22.5" customHeight="1" x14ac:dyDescent="0.2">
      <c r="A344" s="344" t="s">
        <v>505</v>
      </c>
      <c r="B344" s="344"/>
      <c r="C344" s="344"/>
      <c r="D344" s="344"/>
      <c r="E344" s="262">
        <f>SUM(E345:E346)</f>
        <v>0</v>
      </c>
      <c r="F344" s="262"/>
      <c r="G344" s="262">
        <f>SUM(G345:G346)</f>
        <v>8128</v>
      </c>
      <c r="H344" s="262"/>
      <c r="I344" s="262">
        <f>SUM(I345:I346)</f>
        <v>17467</v>
      </c>
      <c r="J344" s="262"/>
      <c r="K344" s="262">
        <f>SUM(K345:K346)</f>
        <v>0</v>
      </c>
      <c r="L344" s="143"/>
      <c r="M344" s="18"/>
    </row>
    <row r="345" spans="1:13" ht="22.5" customHeight="1" x14ac:dyDescent="0.2">
      <c r="A345" s="396" t="s">
        <v>36</v>
      </c>
      <c r="B345" s="431"/>
      <c r="C345" s="431"/>
      <c r="D345" s="431"/>
      <c r="E345" s="262">
        <v>0</v>
      </c>
      <c r="F345" s="262"/>
      <c r="G345" s="263">
        <v>8128</v>
      </c>
      <c r="H345" s="263"/>
      <c r="I345" s="263">
        <v>14245</v>
      </c>
      <c r="J345" s="263"/>
      <c r="K345" s="263">
        <v>0</v>
      </c>
      <c r="L345" s="143"/>
      <c r="M345" s="18"/>
    </row>
    <row r="346" spans="1:13" x14ac:dyDescent="0.2">
      <c r="A346" s="396" t="s">
        <v>94</v>
      </c>
      <c r="B346" s="431"/>
      <c r="C346" s="431"/>
      <c r="D346" s="431"/>
      <c r="E346" s="262">
        <v>0</v>
      </c>
      <c r="F346" s="262"/>
      <c r="G346" s="263">
        <v>0</v>
      </c>
      <c r="H346" s="263"/>
      <c r="I346" s="263">
        <v>3222</v>
      </c>
      <c r="J346" s="263"/>
      <c r="K346" s="263">
        <v>0</v>
      </c>
      <c r="L346" s="143"/>
      <c r="M346" s="18"/>
    </row>
    <row r="347" spans="1:13" ht="22.5" customHeight="1" x14ac:dyDescent="0.2">
      <c r="A347" s="344" t="s">
        <v>506</v>
      </c>
      <c r="B347" s="344"/>
      <c r="C347" s="344"/>
      <c r="D347" s="344"/>
      <c r="E347" s="262">
        <f>SUM(E348:E349)</f>
        <v>0</v>
      </c>
      <c r="F347" s="262"/>
      <c r="G347" s="262">
        <f>SUM(G348:G349)</f>
        <v>5858</v>
      </c>
      <c r="H347" s="262"/>
      <c r="I347" s="262">
        <f>SUM(I348:I349)</f>
        <v>2646</v>
      </c>
      <c r="J347" s="262"/>
      <c r="K347" s="262">
        <f>SUM(K348:K349)</f>
        <v>0</v>
      </c>
      <c r="L347" s="143"/>
      <c r="M347" s="18"/>
    </row>
    <row r="348" spans="1:13" ht="22.5" customHeight="1" x14ac:dyDescent="0.2">
      <c r="A348" s="396" t="s">
        <v>36</v>
      </c>
      <c r="B348" s="431"/>
      <c r="C348" s="431"/>
      <c r="D348" s="431"/>
      <c r="E348" s="262">
        <v>0</v>
      </c>
      <c r="F348" s="262"/>
      <c r="G348" s="263">
        <v>5858</v>
      </c>
      <c r="H348" s="263"/>
      <c r="I348" s="263">
        <v>2113</v>
      </c>
      <c r="J348" s="263"/>
      <c r="K348" s="263">
        <v>0</v>
      </c>
      <c r="L348" s="143"/>
      <c r="M348" s="18"/>
    </row>
    <row r="349" spans="1:13" x14ac:dyDescent="0.2">
      <c r="A349" s="396" t="s">
        <v>94</v>
      </c>
      <c r="B349" s="431"/>
      <c r="C349" s="431"/>
      <c r="D349" s="431"/>
      <c r="E349" s="262">
        <v>0</v>
      </c>
      <c r="F349" s="262"/>
      <c r="G349" s="263">
        <v>0</v>
      </c>
      <c r="H349" s="263"/>
      <c r="I349" s="263">
        <v>533</v>
      </c>
      <c r="J349" s="263"/>
      <c r="K349" s="263">
        <v>0</v>
      </c>
      <c r="L349" s="143"/>
      <c r="M349" s="18"/>
    </row>
    <row r="350" spans="1:13" ht="22.5" customHeight="1" x14ac:dyDescent="0.2">
      <c r="A350" s="344" t="s">
        <v>507</v>
      </c>
      <c r="B350" s="344"/>
      <c r="C350" s="344"/>
      <c r="D350" s="344"/>
      <c r="E350" s="262">
        <f>SUM(E351:E354)</f>
        <v>0</v>
      </c>
      <c r="F350" s="262"/>
      <c r="G350" s="262">
        <f>SUM(G351:G354)</f>
        <v>57265</v>
      </c>
      <c r="H350" s="262"/>
      <c r="I350" s="262">
        <f>SUM(I351:I354)</f>
        <v>2137</v>
      </c>
      <c r="J350" s="262"/>
      <c r="K350" s="262">
        <f>SUM(K351:K354)</f>
        <v>0</v>
      </c>
      <c r="L350" s="143"/>
      <c r="M350" s="18"/>
    </row>
    <row r="351" spans="1:13" ht="22.5" customHeight="1" x14ac:dyDescent="0.2">
      <c r="A351" s="396" t="s">
        <v>36</v>
      </c>
      <c r="B351" s="431"/>
      <c r="C351" s="431"/>
      <c r="D351" s="431"/>
      <c r="E351" s="262">
        <v>0</v>
      </c>
      <c r="F351" s="262"/>
      <c r="G351" s="263">
        <v>24123</v>
      </c>
      <c r="H351" s="263"/>
      <c r="I351" s="263">
        <v>2137</v>
      </c>
      <c r="J351" s="263"/>
      <c r="K351" s="263">
        <v>0</v>
      </c>
      <c r="L351" s="143"/>
      <c r="M351" s="18"/>
    </row>
    <row r="352" spans="1:13" x14ac:dyDescent="0.2">
      <c r="A352" s="428" t="s">
        <v>96</v>
      </c>
      <c r="B352" s="431"/>
      <c r="C352" s="431"/>
      <c r="D352" s="431"/>
      <c r="E352" s="262">
        <v>0</v>
      </c>
      <c r="F352" s="262"/>
      <c r="G352" s="263">
        <v>9980</v>
      </c>
      <c r="H352" s="263"/>
      <c r="I352" s="263">
        <v>0</v>
      </c>
      <c r="J352" s="263"/>
      <c r="K352" s="263">
        <v>0</v>
      </c>
      <c r="L352" s="143"/>
      <c r="M352" s="18"/>
    </row>
    <row r="353" spans="1:13" x14ac:dyDescent="0.2">
      <c r="A353" s="396" t="s">
        <v>95</v>
      </c>
      <c r="B353" s="431"/>
      <c r="C353" s="431"/>
      <c r="D353" s="431"/>
      <c r="E353" s="262">
        <v>0</v>
      </c>
      <c r="F353" s="262"/>
      <c r="G353" s="263">
        <v>17271</v>
      </c>
      <c r="H353" s="263"/>
      <c r="I353" s="263">
        <v>0</v>
      </c>
      <c r="J353" s="263"/>
      <c r="K353" s="263">
        <v>0</v>
      </c>
      <c r="L353" s="143"/>
      <c r="M353" s="18"/>
    </row>
    <row r="354" spans="1:13" x14ac:dyDescent="0.2">
      <c r="A354" s="396" t="s">
        <v>94</v>
      </c>
      <c r="B354" s="431"/>
      <c r="C354" s="431"/>
      <c r="D354" s="431"/>
      <c r="E354" s="262">
        <v>0</v>
      </c>
      <c r="F354" s="262"/>
      <c r="G354" s="263">
        <v>5891</v>
      </c>
      <c r="H354" s="263"/>
      <c r="I354" s="282" t="s">
        <v>690</v>
      </c>
      <c r="J354" s="263"/>
      <c r="K354" s="263">
        <v>0</v>
      </c>
      <c r="L354" s="143"/>
      <c r="M354" s="18"/>
    </row>
    <row r="355" spans="1:13" ht="22.5" customHeight="1" x14ac:dyDescent="0.2">
      <c r="A355" s="344" t="s">
        <v>508</v>
      </c>
      <c r="B355" s="344"/>
      <c r="C355" s="344"/>
      <c r="D355" s="344"/>
      <c r="E355" s="262">
        <f>SUM(E356:E357)</f>
        <v>0</v>
      </c>
      <c r="F355" s="262"/>
      <c r="G355" s="262">
        <f>SUM(G356:G357)</f>
        <v>0</v>
      </c>
      <c r="H355" s="262"/>
      <c r="I355" s="262">
        <f>SUM(I356:I357)</f>
        <v>8263</v>
      </c>
      <c r="J355" s="262"/>
      <c r="K355" s="262">
        <f>SUM(K356:K357)</f>
        <v>0</v>
      </c>
      <c r="L355" s="143"/>
      <c r="M355" s="18"/>
    </row>
    <row r="356" spans="1:13" ht="22.5" customHeight="1" x14ac:dyDescent="0.2">
      <c r="A356" s="396" t="s">
        <v>36</v>
      </c>
      <c r="B356" s="431"/>
      <c r="C356" s="431"/>
      <c r="D356" s="431"/>
      <c r="E356" s="262">
        <v>0</v>
      </c>
      <c r="F356" s="262"/>
      <c r="G356" s="263">
        <v>0</v>
      </c>
      <c r="H356" s="263"/>
      <c r="I356" s="263">
        <v>7555</v>
      </c>
      <c r="J356" s="263"/>
      <c r="K356" s="263">
        <v>0</v>
      </c>
      <c r="L356" s="143"/>
      <c r="M356" s="18"/>
    </row>
    <row r="357" spans="1:13" x14ac:dyDescent="0.2">
      <c r="A357" s="396" t="s">
        <v>94</v>
      </c>
      <c r="B357" s="431"/>
      <c r="C357" s="431"/>
      <c r="D357" s="431"/>
      <c r="E357" s="262">
        <v>0</v>
      </c>
      <c r="F357" s="262"/>
      <c r="G357" s="263">
        <v>0</v>
      </c>
      <c r="H357" s="263"/>
      <c r="I357" s="263">
        <v>708</v>
      </c>
      <c r="J357" s="263"/>
      <c r="K357" s="263">
        <v>0</v>
      </c>
      <c r="L357" s="143"/>
      <c r="M357" s="18"/>
    </row>
    <row r="358" spans="1:13" ht="22.5" customHeight="1" x14ac:dyDescent="0.2">
      <c r="A358" s="344" t="s">
        <v>509</v>
      </c>
      <c r="B358" s="344"/>
      <c r="C358" s="344"/>
      <c r="D358" s="344"/>
      <c r="E358" s="262">
        <f>SUM(E359:E362)</f>
        <v>0</v>
      </c>
      <c r="F358" s="262"/>
      <c r="G358" s="262">
        <f>SUM(G359:G362)</f>
        <v>20280</v>
      </c>
      <c r="H358" s="262"/>
      <c r="I358" s="262">
        <f>SUM(I359:I362)</f>
        <v>17327</v>
      </c>
      <c r="J358" s="262"/>
      <c r="K358" s="262">
        <f>SUM(K359:K362)</f>
        <v>0</v>
      </c>
      <c r="L358" s="143"/>
      <c r="M358" s="18"/>
    </row>
    <row r="359" spans="1:13" ht="22.5" customHeight="1" x14ac:dyDescent="0.2">
      <c r="A359" s="396" t="s">
        <v>36</v>
      </c>
      <c r="B359" s="431"/>
      <c r="C359" s="431"/>
      <c r="D359" s="431"/>
      <c r="E359" s="262">
        <v>0</v>
      </c>
      <c r="F359" s="262"/>
      <c r="G359" s="263">
        <v>20280</v>
      </c>
      <c r="H359" s="263"/>
      <c r="I359" s="263">
        <v>15227</v>
      </c>
      <c r="J359" s="263"/>
      <c r="K359" s="263">
        <v>0</v>
      </c>
      <c r="L359" s="143"/>
      <c r="M359" s="18"/>
    </row>
    <row r="360" spans="1:13" x14ac:dyDescent="0.2">
      <c r="A360" s="428" t="s">
        <v>96</v>
      </c>
      <c r="B360" s="431"/>
      <c r="C360" s="431"/>
      <c r="D360" s="431"/>
      <c r="E360" s="262">
        <v>0</v>
      </c>
      <c r="F360" s="262"/>
      <c r="G360" s="263">
        <v>0</v>
      </c>
      <c r="H360" s="263"/>
      <c r="I360" s="263">
        <v>125</v>
      </c>
      <c r="J360" s="263"/>
      <c r="K360" s="263">
        <v>0</v>
      </c>
      <c r="L360" s="143"/>
      <c r="M360" s="18"/>
    </row>
    <row r="361" spans="1:13" x14ac:dyDescent="0.2">
      <c r="A361" s="396" t="s">
        <v>95</v>
      </c>
      <c r="B361" s="431"/>
      <c r="C361" s="431"/>
      <c r="D361" s="431"/>
      <c r="E361" s="262">
        <v>0</v>
      </c>
      <c r="F361" s="262"/>
      <c r="G361" s="263">
        <v>0</v>
      </c>
      <c r="H361" s="263"/>
      <c r="I361" s="263">
        <v>410</v>
      </c>
      <c r="J361" s="263"/>
      <c r="K361" s="263">
        <v>0</v>
      </c>
      <c r="L361" s="143"/>
      <c r="M361" s="18"/>
    </row>
    <row r="362" spans="1:13" x14ac:dyDescent="0.2">
      <c r="A362" s="396" t="s">
        <v>94</v>
      </c>
      <c r="B362" s="431"/>
      <c r="C362" s="431"/>
      <c r="D362" s="431"/>
      <c r="E362" s="262">
        <v>0</v>
      </c>
      <c r="F362" s="262"/>
      <c r="G362" s="263">
        <v>0</v>
      </c>
      <c r="H362" s="263"/>
      <c r="I362" s="263">
        <v>1565</v>
      </c>
      <c r="J362" s="263"/>
      <c r="K362" s="263">
        <v>0</v>
      </c>
      <c r="L362" s="143"/>
      <c r="M362" s="18"/>
    </row>
    <row r="363" spans="1:13" ht="22.5" customHeight="1" x14ac:dyDescent="0.2">
      <c r="A363" s="344" t="s">
        <v>510</v>
      </c>
      <c r="B363" s="344"/>
      <c r="C363" s="344"/>
      <c r="D363" s="344"/>
      <c r="E363" s="262">
        <f>SUM(E364:E366)</f>
        <v>0</v>
      </c>
      <c r="F363" s="262"/>
      <c r="G363" s="262">
        <f>SUM(G364:G366)</f>
        <v>0</v>
      </c>
      <c r="H363" s="262"/>
      <c r="I363" s="262">
        <f>SUM(I364:I366)</f>
        <v>1366</v>
      </c>
      <c r="J363" s="262"/>
      <c r="K363" s="262">
        <f>SUM(K364:K366)</f>
        <v>0</v>
      </c>
      <c r="L363" s="143"/>
      <c r="M363" s="18"/>
    </row>
    <row r="364" spans="1:13" ht="22.5" customHeight="1" x14ac:dyDescent="0.2">
      <c r="A364" s="396" t="s">
        <v>36</v>
      </c>
      <c r="B364" s="431"/>
      <c r="C364" s="431"/>
      <c r="D364" s="431"/>
      <c r="E364" s="262">
        <v>0</v>
      </c>
      <c r="F364" s="262"/>
      <c r="G364" s="263">
        <v>0</v>
      </c>
      <c r="H364" s="263"/>
      <c r="I364" s="263">
        <v>1249</v>
      </c>
      <c r="J364" s="263"/>
      <c r="K364" s="263">
        <v>0</v>
      </c>
      <c r="L364" s="143"/>
      <c r="M364" s="18"/>
    </row>
    <row r="365" spans="1:13" x14ac:dyDescent="0.2">
      <c r="A365" s="396" t="s">
        <v>95</v>
      </c>
      <c r="B365" s="431"/>
      <c r="C365" s="431"/>
      <c r="D365" s="431"/>
      <c r="E365" s="262">
        <v>0</v>
      </c>
      <c r="F365" s="262"/>
      <c r="G365" s="263">
        <v>0</v>
      </c>
      <c r="H365" s="263"/>
      <c r="I365" s="263">
        <v>0</v>
      </c>
      <c r="J365" s="263"/>
      <c r="K365" s="263">
        <v>0</v>
      </c>
      <c r="L365" s="143"/>
      <c r="M365" s="18"/>
    </row>
    <row r="366" spans="1:13" x14ac:dyDescent="0.2">
      <c r="A366" s="396" t="s">
        <v>94</v>
      </c>
      <c r="B366" s="431"/>
      <c r="C366" s="431"/>
      <c r="D366" s="431"/>
      <c r="E366" s="262">
        <v>0</v>
      </c>
      <c r="F366" s="262"/>
      <c r="G366" s="263">
        <v>0</v>
      </c>
      <c r="H366" s="263"/>
      <c r="I366" s="263">
        <v>117</v>
      </c>
      <c r="J366" s="263"/>
      <c r="K366" s="263">
        <v>0</v>
      </c>
      <c r="L366" s="143"/>
      <c r="M366" s="18"/>
    </row>
    <row r="367" spans="1:13" ht="22.5" customHeight="1" x14ac:dyDescent="0.2">
      <c r="A367" s="344" t="s">
        <v>511</v>
      </c>
      <c r="B367" s="344"/>
      <c r="C367" s="344"/>
      <c r="D367" s="344"/>
      <c r="E367" s="262">
        <f>SUM(E368:E371)</f>
        <v>0</v>
      </c>
      <c r="F367" s="262"/>
      <c r="G367" s="262">
        <f>SUM(G368:G371)</f>
        <v>18314</v>
      </c>
      <c r="H367" s="262"/>
      <c r="I367" s="262">
        <f>SUM(I368:I371)</f>
        <v>8638</v>
      </c>
      <c r="J367" s="262"/>
      <c r="K367" s="262">
        <f>SUM(K368:K371)</f>
        <v>0</v>
      </c>
      <c r="L367" s="143"/>
      <c r="M367" s="18"/>
    </row>
    <row r="368" spans="1:13" ht="22.5" customHeight="1" x14ac:dyDescent="0.2">
      <c r="A368" s="396" t="s">
        <v>36</v>
      </c>
      <c r="B368" s="431"/>
      <c r="C368" s="431"/>
      <c r="D368" s="431"/>
      <c r="E368" s="262">
        <v>0</v>
      </c>
      <c r="F368" s="262"/>
      <c r="G368" s="263">
        <v>18314</v>
      </c>
      <c r="H368" s="263"/>
      <c r="I368" s="263">
        <v>2673</v>
      </c>
      <c r="J368" s="263"/>
      <c r="K368" s="263">
        <v>0</v>
      </c>
      <c r="L368" s="143"/>
      <c r="M368" s="18"/>
    </row>
    <row r="369" spans="1:13" x14ac:dyDescent="0.2">
      <c r="A369" s="428" t="s">
        <v>96</v>
      </c>
      <c r="B369" s="431"/>
      <c r="C369" s="431"/>
      <c r="D369" s="431"/>
      <c r="E369" s="262">
        <v>0</v>
      </c>
      <c r="F369" s="262"/>
      <c r="G369" s="263">
        <v>0</v>
      </c>
      <c r="H369" s="263"/>
      <c r="I369" s="263">
        <v>4406</v>
      </c>
      <c r="J369" s="263"/>
      <c r="K369" s="263">
        <v>0</v>
      </c>
      <c r="L369" s="143"/>
      <c r="M369" s="18"/>
    </row>
    <row r="370" spans="1:13" x14ac:dyDescent="0.2">
      <c r="A370" s="396" t="s">
        <v>95</v>
      </c>
      <c r="B370" s="431"/>
      <c r="C370" s="431"/>
      <c r="D370" s="431"/>
      <c r="E370" s="262">
        <v>0</v>
      </c>
      <c r="F370" s="262"/>
      <c r="G370" s="263">
        <v>0</v>
      </c>
      <c r="H370" s="263"/>
      <c r="I370" s="263">
        <v>880</v>
      </c>
      <c r="J370" s="263"/>
      <c r="K370" s="263">
        <v>0</v>
      </c>
      <c r="L370" s="143"/>
      <c r="M370" s="18"/>
    </row>
    <row r="371" spans="1:13" x14ac:dyDescent="0.2">
      <c r="A371" s="396" t="s">
        <v>94</v>
      </c>
      <c r="B371" s="431"/>
      <c r="C371" s="431"/>
      <c r="D371" s="431"/>
      <c r="E371" s="262">
        <v>0</v>
      </c>
      <c r="F371" s="262"/>
      <c r="G371" s="263">
        <v>0</v>
      </c>
      <c r="H371" s="263"/>
      <c r="I371" s="263">
        <v>679</v>
      </c>
      <c r="J371" s="263"/>
      <c r="K371" s="263">
        <v>0</v>
      </c>
      <c r="L371" s="143"/>
      <c r="M371" s="18"/>
    </row>
    <row r="372" spans="1:13" ht="22.5" customHeight="1" x14ac:dyDescent="0.2">
      <c r="A372" s="344" t="s">
        <v>512</v>
      </c>
      <c r="B372" s="344"/>
      <c r="C372" s="344"/>
      <c r="D372" s="344"/>
      <c r="E372" s="262">
        <f>SUM(E373:E374)</f>
        <v>0</v>
      </c>
      <c r="F372" s="262"/>
      <c r="G372" s="262">
        <f>SUM(G373:G374)</f>
        <v>19981</v>
      </c>
      <c r="H372" s="262"/>
      <c r="I372" s="262">
        <f>SUM(I373:I374)</f>
        <v>4432</v>
      </c>
      <c r="J372" s="262"/>
      <c r="K372" s="262">
        <f>SUM(K373:K374)</f>
        <v>0</v>
      </c>
      <c r="L372" s="143"/>
      <c r="M372" s="18"/>
    </row>
    <row r="373" spans="1:13" ht="22.5" customHeight="1" x14ac:dyDescent="0.2">
      <c r="A373" s="396" t="s">
        <v>36</v>
      </c>
      <c r="B373" s="431"/>
      <c r="C373" s="431"/>
      <c r="D373" s="431"/>
      <c r="E373" s="262">
        <v>0</v>
      </c>
      <c r="F373" s="262"/>
      <c r="G373" s="263">
        <v>19981</v>
      </c>
      <c r="H373" s="263"/>
      <c r="I373" s="263">
        <v>4295</v>
      </c>
      <c r="J373" s="263"/>
      <c r="K373" s="263">
        <v>0</v>
      </c>
      <c r="L373" s="143"/>
      <c r="M373" s="18"/>
    </row>
    <row r="374" spans="1:13" x14ac:dyDescent="0.2">
      <c r="A374" s="396" t="s">
        <v>94</v>
      </c>
      <c r="B374" s="431"/>
      <c r="C374" s="431"/>
      <c r="D374" s="431"/>
      <c r="E374" s="262">
        <v>0</v>
      </c>
      <c r="F374" s="262"/>
      <c r="G374" s="263">
        <v>0</v>
      </c>
      <c r="H374" s="263"/>
      <c r="I374" s="263">
        <v>137</v>
      </c>
      <c r="J374" s="263"/>
      <c r="K374" s="263">
        <v>0</v>
      </c>
      <c r="L374" s="143"/>
      <c r="M374" s="18"/>
    </row>
    <row r="375" spans="1:13" ht="22.5" customHeight="1" x14ac:dyDescent="0.2">
      <c r="A375" s="344" t="s">
        <v>513</v>
      </c>
      <c r="B375" s="344"/>
      <c r="C375" s="344"/>
      <c r="D375" s="344"/>
      <c r="E375" s="262">
        <f>SUM(E376:E377)</f>
        <v>0</v>
      </c>
      <c r="F375" s="262"/>
      <c r="G375" s="262">
        <f>SUM(G376:G377)</f>
        <v>17000</v>
      </c>
      <c r="H375" s="262"/>
      <c r="I375" s="262">
        <f>SUM(I376:I377)</f>
        <v>19246</v>
      </c>
      <c r="J375" s="262"/>
      <c r="K375" s="262">
        <f>SUM(K376:K377)</f>
        <v>0</v>
      </c>
      <c r="L375" s="143"/>
      <c r="M375" s="18"/>
    </row>
    <row r="376" spans="1:13" ht="22.5" customHeight="1" x14ac:dyDescent="0.2">
      <c r="A376" s="396" t="s">
        <v>36</v>
      </c>
      <c r="B376" s="431"/>
      <c r="C376" s="431"/>
      <c r="D376" s="431"/>
      <c r="E376" s="262">
        <v>0</v>
      </c>
      <c r="F376" s="262"/>
      <c r="G376" s="263">
        <v>17000</v>
      </c>
      <c r="H376" s="263"/>
      <c r="I376" s="263">
        <v>14806</v>
      </c>
      <c r="J376" s="263"/>
      <c r="K376" s="263">
        <v>0</v>
      </c>
      <c r="L376" s="143"/>
      <c r="M376" s="18"/>
    </row>
    <row r="377" spans="1:13" x14ac:dyDescent="0.2">
      <c r="A377" s="396" t="s">
        <v>94</v>
      </c>
      <c r="B377" s="431"/>
      <c r="C377" s="431"/>
      <c r="D377" s="431"/>
      <c r="E377" s="262">
        <v>0</v>
      </c>
      <c r="F377" s="262"/>
      <c r="G377" s="263">
        <v>0</v>
      </c>
      <c r="H377" s="263"/>
      <c r="I377" s="263">
        <v>4440</v>
      </c>
      <c r="J377" s="263"/>
      <c r="K377" s="263">
        <v>0</v>
      </c>
      <c r="L377" s="143"/>
      <c r="M377" s="18"/>
    </row>
    <row r="378" spans="1:13" ht="22.5" customHeight="1" x14ac:dyDescent="0.2">
      <c r="A378" s="344" t="s">
        <v>514</v>
      </c>
      <c r="B378" s="344"/>
      <c r="C378" s="344"/>
      <c r="D378" s="344"/>
      <c r="E378" s="262">
        <f>SUM(E379:E382)</f>
        <v>0</v>
      </c>
      <c r="F378" s="262"/>
      <c r="G378" s="262">
        <f>SUM(G379:G382)</f>
        <v>5155</v>
      </c>
      <c r="H378" s="262"/>
      <c r="I378" s="262">
        <f>SUM(I379:I382)</f>
        <v>16445</v>
      </c>
      <c r="J378" s="262"/>
      <c r="K378" s="262">
        <f>SUM(K379:K382)</f>
        <v>0</v>
      </c>
      <c r="L378" s="143"/>
      <c r="M378" s="18"/>
    </row>
    <row r="379" spans="1:13" ht="22.5" customHeight="1" x14ac:dyDescent="0.2">
      <c r="A379" s="396" t="s">
        <v>36</v>
      </c>
      <c r="B379" s="431"/>
      <c r="C379" s="431"/>
      <c r="D379" s="431"/>
      <c r="E379" s="262">
        <v>0</v>
      </c>
      <c r="F379" s="262"/>
      <c r="G379" s="263">
        <v>5155</v>
      </c>
      <c r="H379" s="263"/>
      <c r="I379" s="263">
        <v>8746</v>
      </c>
      <c r="J379" s="263"/>
      <c r="K379" s="263">
        <v>0</v>
      </c>
      <c r="L379" s="143"/>
      <c r="M379" s="18"/>
    </row>
    <row r="380" spans="1:13" x14ac:dyDescent="0.2">
      <c r="A380" s="428" t="s">
        <v>96</v>
      </c>
      <c r="B380" s="431"/>
      <c r="C380" s="431"/>
      <c r="D380" s="431"/>
      <c r="E380" s="262">
        <v>0</v>
      </c>
      <c r="F380" s="262"/>
      <c r="G380" s="263">
        <v>0</v>
      </c>
      <c r="H380" s="263"/>
      <c r="I380" s="263">
        <v>4681</v>
      </c>
      <c r="J380" s="263"/>
      <c r="K380" s="263">
        <v>0</v>
      </c>
      <c r="L380" s="143"/>
      <c r="M380" s="18"/>
    </row>
    <row r="381" spans="1:13" x14ac:dyDescent="0.2">
      <c r="A381" s="396" t="s">
        <v>95</v>
      </c>
      <c r="B381" s="431"/>
      <c r="C381" s="431"/>
      <c r="D381" s="431"/>
      <c r="E381" s="262">
        <v>0</v>
      </c>
      <c r="F381" s="262"/>
      <c r="G381" s="263">
        <v>0</v>
      </c>
      <c r="H381" s="263"/>
      <c r="I381" s="263">
        <v>1691</v>
      </c>
      <c r="J381" s="263"/>
      <c r="K381" s="263">
        <v>0</v>
      </c>
      <c r="L381" s="143"/>
      <c r="M381" s="18"/>
    </row>
    <row r="382" spans="1:13" x14ac:dyDescent="0.2">
      <c r="A382" s="396" t="s">
        <v>94</v>
      </c>
      <c r="B382" s="431"/>
      <c r="C382" s="431"/>
      <c r="D382" s="431"/>
      <c r="E382" s="262">
        <v>0</v>
      </c>
      <c r="F382" s="262"/>
      <c r="G382" s="263">
        <v>0</v>
      </c>
      <c r="H382" s="263"/>
      <c r="I382" s="263">
        <v>1327</v>
      </c>
      <c r="J382" s="263"/>
      <c r="K382" s="263">
        <v>0</v>
      </c>
      <c r="L382" s="143"/>
      <c r="M382" s="18"/>
    </row>
    <row r="383" spans="1:13" ht="22.5" customHeight="1" x14ac:dyDescent="0.2">
      <c r="A383" s="344" t="s">
        <v>697</v>
      </c>
      <c r="B383" s="344"/>
      <c r="C383" s="344"/>
      <c r="D383" s="344"/>
      <c r="E383" s="262">
        <f>SUM(E384:E385)</f>
        <v>0</v>
      </c>
      <c r="F383" s="262"/>
      <c r="G383" s="262">
        <f>SUM(G384:G385)</f>
        <v>0</v>
      </c>
      <c r="H383" s="262"/>
      <c r="I383" s="262">
        <f>SUM(I384:I385)</f>
        <v>2578</v>
      </c>
      <c r="J383" s="262"/>
      <c r="K383" s="262">
        <f>SUM(K384:K385)</f>
        <v>0</v>
      </c>
      <c r="L383" s="143"/>
      <c r="M383" s="18"/>
    </row>
    <row r="384" spans="1:13" ht="22.5" customHeight="1" x14ac:dyDescent="0.2">
      <c r="A384" s="396" t="s">
        <v>36</v>
      </c>
      <c r="B384" s="431"/>
      <c r="C384" s="431"/>
      <c r="D384" s="431"/>
      <c r="E384" s="262">
        <v>0</v>
      </c>
      <c r="F384" s="262"/>
      <c r="G384" s="263">
        <v>0</v>
      </c>
      <c r="H384" s="263"/>
      <c r="I384" s="263">
        <v>1716</v>
      </c>
      <c r="J384" s="263"/>
      <c r="K384" s="263">
        <v>0</v>
      </c>
      <c r="L384" s="143"/>
      <c r="M384" s="18"/>
    </row>
    <row r="385" spans="1:13" x14ac:dyDescent="0.2">
      <c r="A385" s="396" t="s">
        <v>94</v>
      </c>
      <c r="B385" s="431"/>
      <c r="C385" s="431"/>
      <c r="D385" s="431"/>
      <c r="E385" s="262">
        <v>0</v>
      </c>
      <c r="F385" s="262"/>
      <c r="G385" s="263">
        <v>0</v>
      </c>
      <c r="H385" s="263"/>
      <c r="I385" s="263">
        <v>862</v>
      </c>
      <c r="J385" s="263"/>
      <c r="K385" s="263">
        <v>0</v>
      </c>
      <c r="L385" s="143"/>
      <c r="M385" s="18"/>
    </row>
    <row r="386" spans="1:13" ht="22.5" customHeight="1" x14ac:dyDescent="0.2">
      <c r="A386" s="344" t="s">
        <v>516</v>
      </c>
      <c r="B386" s="344"/>
      <c r="C386" s="344"/>
      <c r="D386" s="344"/>
      <c r="E386" s="262">
        <f>SUM(E387:E388)</f>
        <v>0</v>
      </c>
      <c r="F386" s="262"/>
      <c r="G386" s="262">
        <f>SUM(G387:G388)</f>
        <v>22522</v>
      </c>
      <c r="H386" s="262"/>
      <c r="I386" s="262">
        <f>SUM(I387:I388)</f>
        <v>3748</v>
      </c>
      <c r="J386" s="262"/>
      <c r="K386" s="262">
        <f>SUM(K387:K388)</f>
        <v>0</v>
      </c>
      <c r="L386" s="143"/>
      <c r="M386" s="18"/>
    </row>
    <row r="387" spans="1:13" ht="22.5" customHeight="1" x14ac:dyDescent="0.2">
      <c r="A387" s="396" t="s">
        <v>36</v>
      </c>
      <c r="B387" s="431"/>
      <c r="C387" s="431"/>
      <c r="D387" s="431"/>
      <c r="E387" s="262">
        <v>0</v>
      </c>
      <c r="F387" s="262"/>
      <c r="G387" s="263">
        <v>22522</v>
      </c>
      <c r="H387" s="263"/>
      <c r="I387" s="263">
        <v>3149</v>
      </c>
      <c r="J387" s="263"/>
      <c r="K387" s="263">
        <v>0</v>
      </c>
      <c r="L387" s="143"/>
      <c r="M387" s="18"/>
    </row>
    <row r="388" spans="1:13" x14ac:dyDescent="0.2">
      <c r="A388" s="396" t="s">
        <v>94</v>
      </c>
      <c r="B388" s="431"/>
      <c r="C388" s="431"/>
      <c r="D388" s="431"/>
      <c r="E388" s="262">
        <v>0</v>
      </c>
      <c r="F388" s="262"/>
      <c r="G388" s="263">
        <v>0</v>
      </c>
      <c r="H388" s="263"/>
      <c r="I388" s="263">
        <v>599</v>
      </c>
      <c r="J388" s="263"/>
      <c r="K388" s="263">
        <v>0</v>
      </c>
      <c r="L388" s="143"/>
      <c r="M388" s="18"/>
    </row>
    <row r="389" spans="1:13" ht="22.5" customHeight="1" x14ac:dyDescent="0.2">
      <c r="A389" s="344" t="s">
        <v>517</v>
      </c>
      <c r="B389" s="344"/>
      <c r="C389" s="344"/>
      <c r="D389" s="344"/>
      <c r="E389" s="262">
        <f>SUM(E390:E393)</f>
        <v>0</v>
      </c>
      <c r="F389" s="262"/>
      <c r="G389" s="262">
        <f>SUM(G390:G393)</f>
        <v>32085</v>
      </c>
      <c r="H389" s="262"/>
      <c r="I389" s="262">
        <f>SUM(I390:I393)</f>
        <v>34971</v>
      </c>
      <c r="J389" s="262"/>
      <c r="K389" s="262">
        <f>SUM(K390:K393)</f>
        <v>0</v>
      </c>
      <c r="L389" s="143"/>
      <c r="M389" s="18"/>
    </row>
    <row r="390" spans="1:13" ht="22.5" customHeight="1" x14ac:dyDescent="0.2">
      <c r="A390" s="396" t="s">
        <v>36</v>
      </c>
      <c r="B390" s="396"/>
      <c r="C390" s="396"/>
      <c r="D390" s="396"/>
      <c r="E390" s="262">
        <v>0</v>
      </c>
      <c r="F390" s="262"/>
      <c r="G390" s="263">
        <v>32085</v>
      </c>
      <c r="H390" s="263"/>
      <c r="I390" s="263">
        <v>29383</v>
      </c>
      <c r="J390" s="263"/>
      <c r="K390" s="263">
        <v>0</v>
      </c>
      <c r="L390" s="143"/>
      <c r="M390" s="18"/>
    </row>
    <row r="391" spans="1:13" x14ac:dyDescent="0.2">
      <c r="A391" s="428" t="s">
        <v>96</v>
      </c>
      <c r="B391" s="428"/>
      <c r="C391" s="428"/>
      <c r="D391" s="428"/>
      <c r="E391" s="262">
        <v>0</v>
      </c>
      <c r="F391" s="262"/>
      <c r="G391" s="263">
        <v>0</v>
      </c>
      <c r="H391" s="263"/>
      <c r="I391" s="263">
        <v>1477</v>
      </c>
      <c r="J391" s="263"/>
      <c r="K391" s="263">
        <v>0</v>
      </c>
      <c r="L391" s="143"/>
      <c r="M391" s="18"/>
    </row>
    <row r="392" spans="1:13" x14ac:dyDescent="0.2">
      <c r="A392" s="396" t="s">
        <v>95</v>
      </c>
      <c r="B392" s="396"/>
      <c r="C392" s="396"/>
      <c r="D392" s="396"/>
      <c r="E392" s="262">
        <v>0</v>
      </c>
      <c r="F392" s="262"/>
      <c r="G392" s="263">
        <v>0</v>
      </c>
      <c r="H392" s="263"/>
      <c r="I392" s="263">
        <v>2728</v>
      </c>
      <c r="J392" s="263"/>
      <c r="K392" s="263">
        <v>0</v>
      </c>
      <c r="L392" s="143"/>
      <c r="M392" s="18"/>
    </row>
    <row r="393" spans="1:13" x14ac:dyDescent="0.2">
      <c r="A393" s="396" t="s">
        <v>94</v>
      </c>
      <c r="B393" s="396"/>
      <c r="C393" s="396"/>
      <c r="D393" s="396"/>
      <c r="E393" s="262">
        <v>0</v>
      </c>
      <c r="F393" s="262"/>
      <c r="G393" s="263">
        <v>0</v>
      </c>
      <c r="H393" s="263"/>
      <c r="I393" s="263">
        <v>1383</v>
      </c>
      <c r="J393" s="263"/>
      <c r="K393" s="263">
        <v>0</v>
      </c>
      <c r="L393" s="143"/>
      <c r="M393" s="18"/>
    </row>
    <row r="394" spans="1:13" ht="22.5" customHeight="1" x14ac:dyDescent="0.2">
      <c r="A394" s="344" t="s">
        <v>641</v>
      </c>
      <c r="B394" s="344"/>
      <c r="C394" s="344"/>
      <c r="D394" s="344"/>
      <c r="E394" s="262">
        <f>SUM(E395:E396)</f>
        <v>0</v>
      </c>
      <c r="F394" s="262"/>
      <c r="G394" s="262">
        <f>SUM(G395:G396)</f>
        <v>0</v>
      </c>
      <c r="H394" s="262"/>
      <c r="I394" s="262">
        <f>SUM(I395:I396)</f>
        <v>745</v>
      </c>
      <c r="J394" s="262"/>
      <c r="K394" s="262">
        <f>SUM(K395:K396)</f>
        <v>0</v>
      </c>
      <c r="L394" s="143"/>
      <c r="M394" s="18"/>
    </row>
    <row r="395" spans="1:13" ht="22.5" customHeight="1" x14ac:dyDescent="0.2">
      <c r="A395" s="396" t="s">
        <v>36</v>
      </c>
      <c r="B395" s="396"/>
      <c r="C395" s="396"/>
      <c r="D395" s="396"/>
      <c r="E395" s="262">
        <v>0</v>
      </c>
      <c r="F395" s="262"/>
      <c r="G395" s="263">
        <v>0</v>
      </c>
      <c r="H395" s="263"/>
      <c r="I395" s="263">
        <v>611</v>
      </c>
      <c r="J395" s="263"/>
      <c r="K395" s="263">
        <v>0</v>
      </c>
      <c r="L395" s="143"/>
      <c r="M395" s="18"/>
    </row>
    <row r="396" spans="1:13" x14ac:dyDescent="0.2">
      <c r="A396" s="396" t="s">
        <v>94</v>
      </c>
      <c r="B396" s="396"/>
      <c r="C396" s="396"/>
      <c r="D396" s="396"/>
      <c r="E396" s="262">
        <v>0</v>
      </c>
      <c r="F396" s="262"/>
      <c r="G396" s="263">
        <v>0</v>
      </c>
      <c r="H396" s="263"/>
      <c r="I396" s="263">
        <v>134</v>
      </c>
      <c r="J396" s="263"/>
      <c r="K396" s="263">
        <v>0</v>
      </c>
      <c r="L396" s="143"/>
      <c r="M396" s="18"/>
    </row>
    <row r="397" spans="1:13" ht="22.5" customHeight="1" x14ac:dyDescent="0.2">
      <c r="A397" s="344" t="s">
        <v>519</v>
      </c>
      <c r="B397" s="344"/>
      <c r="C397" s="344"/>
      <c r="D397" s="344"/>
      <c r="E397" s="262">
        <f>SUM(E398:E399)</f>
        <v>0</v>
      </c>
      <c r="F397" s="262"/>
      <c r="G397" s="262">
        <f>SUM(G398:G399)</f>
        <v>0</v>
      </c>
      <c r="H397" s="262"/>
      <c r="I397" s="262">
        <f>SUM(I398:I399)</f>
        <v>1496</v>
      </c>
      <c r="J397" s="262"/>
      <c r="K397" s="262">
        <f>SUM(K398:K399)</f>
        <v>0</v>
      </c>
      <c r="L397" s="143"/>
      <c r="M397" s="18"/>
    </row>
    <row r="398" spans="1:13" ht="22.5" customHeight="1" x14ac:dyDescent="0.2">
      <c r="A398" s="396" t="s">
        <v>36</v>
      </c>
      <c r="B398" s="396"/>
      <c r="C398" s="396"/>
      <c r="D398" s="396"/>
      <c r="E398" s="262">
        <v>0</v>
      </c>
      <c r="F398" s="262"/>
      <c r="G398" s="263">
        <v>0</v>
      </c>
      <c r="H398" s="263"/>
      <c r="I398" s="263">
        <v>1382</v>
      </c>
      <c r="J398" s="263"/>
      <c r="K398" s="263">
        <v>0</v>
      </c>
      <c r="L398" s="143"/>
      <c r="M398" s="18"/>
    </row>
    <row r="399" spans="1:13" x14ac:dyDescent="0.2">
      <c r="A399" s="396" t="s">
        <v>94</v>
      </c>
      <c r="B399" s="396"/>
      <c r="C399" s="396"/>
      <c r="D399" s="396"/>
      <c r="E399" s="262">
        <v>0</v>
      </c>
      <c r="F399" s="262"/>
      <c r="G399" s="263">
        <v>0</v>
      </c>
      <c r="H399" s="263"/>
      <c r="I399" s="263">
        <v>114</v>
      </c>
      <c r="J399" s="263"/>
      <c r="K399" s="263">
        <v>0</v>
      </c>
      <c r="L399" s="143"/>
      <c r="M399" s="18"/>
    </row>
    <row r="400" spans="1:13" ht="22.5" customHeight="1" x14ac:dyDescent="0.2">
      <c r="A400" s="344" t="s">
        <v>520</v>
      </c>
      <c r="B400" s="344"/>
      <c r="C400" s="344"/>
      <c r="D400" s="344"/>
      <c r="E400" s="262">
        <f>SUM(E401:E404)</f>
        <v>0</v>
      </c>
      <c r="F400" s="262"/>
      <c r="G400" s="262">
        <f>SUM(G401:G404)</f>
        <v>0</v>
      </c>
      <c r="H400" s="262"/>
      <c r="I400" s="262">
        <f>SUM(I401:I404)</f>
        <v>0</v>
      </c>
      <c r="J400" s="262"/>
      <c r="K400" s="262">
        <f>SUM(K401:K404)</f>
        <v>0</v>
      </c>
      <c r="L400" s="143"/>
      <c r="M400" s="18"/>
    </row>
    <row r="401" spans="1:13" ht="22.5" customHeight="1" x14ac:dyDescent="0.2">
      <c r="A401" s="396" t="s">
        <v>36</v>
      </c>
      <c r="B401" s="396"/>
      <c r="C401" s="396"/>
      <c r="D401" s="396"/>
      <c r="E401" s="262">
        <v>0</v>
      </c>
      <c r="F401" s="262"/>
      <c r="G401" s="263">
        <v>0</v>
      </c>
      <c r="H401" s="263"/>
      <c r="I401" s="262" t="s">
        <v>690</v>
      </c>
      <c r="J401" s="263"/>
      <c r="K401" s="263">
        <v>0</v>
      </c>
      <c r="L401" s="143"/>
      <c r="M401" s="18"/>
    </row>
    <row r="402" spans="1:13" x14ac:dyDescent="0.2">
      <c r="A402" s="428" t="s">
        <v>96</v>
      </c>
      <c r="B402" s="428"/>
      <c r="C402" s="428"/>
      <c r="D402" s="428"/>
      <c r="E402" s="262">
        <v>0</v>
      </c>
      <c r="F402" s="262"/>
      <c r="G402" s="263">
        <v>0</v>
      </c>
      <c r="H402" s="263"/>
      <c r="I402" s="262">
        <v>0</v>
      </c>
      <c r="J402" s="263"/>
      <c r="K402" s="263">
        <v>0</v>
      </c>
      <c r="L402" s="143"/>
      <c r="M402" s="18"/>
    </row>
    <row r="403" spans="1:13" x14ac:dyDescent="0.2">
      <c r="A403" s="396" t="s">
        <v>95</v>
      </c>
      <c r="B403" s="396"/>
      <c r="C403" s="396"/>
      <c r="D403" s="396"/>
      <c r="E403" s="262">
        <v>0</v>
      </c>
      <c r="F403" s="262"/>
      <c r="G403" s="263">
        <v>0</v>
      </c>
      <c r="H403" s="263"/>
      <c r="I403" s="262">
        <v>0</v>
      </c>
      <c r="J403" s="263"/>
      <c r="K403" s="263">
        <v>0</v>
      </c>
      <c r="L403" s="143"/>
      <c r="M403" s="18"/>
    </row>
    <row r="404" spans="1:13" x14ac:dyDescent="0.2">
      <c r="A404" s="396" t="s">
        <v>94</v>
      </c>
      <c r="B404" s="396"/>
      <c r="C404" s="396"/>
      <c r="D404" s="396"/>
      <c r="E404" s="262">
        <v>0</v>
      </c>
      <c r="F404" s="262"/>
      <c r="G404" s="263">
        <v>0</v>
      </c>
      <c r="H404" s="263"/>
      <c r="I404" s="262" t="s">
        <v>690</v>
      </c>
      <c r="J404" s="263"/>
      <c r="K404" s="263">
        <v>0</v>
      </c>
      <c r="L404" s="143"/>
      <c r="M404" s="18"/>
    </row>
    <row r="405" spans="1:13" ht="22.5" customHeight="1" x14ac:dyDescent="0.2">
      <c r="A405" s="344" t="s">
        <v>698</v>
      </c>
      <c r="B405" s="344"/>
      <c r="C405" s="344"/>
      <c r="D405" s="344"/>
      <c r="E405" s="262">
        <f>SUM(E406:E406)</f>
        <v>0</v>
      </c>
      <c r="F405" s="262"/>
      <c r="G405" s="262">
        <f>SUM(G406:G406)</f>
        <v>11942</v>
      </c>
      <c r="H405" s="262"/>
      <c r="I405" s="262">
        <f>SUM(I406:I406)</f>
        <v>0</v>
      </c>
      <c r="J405" s="262"/>
      <c r="K405" s="262">
        <f>SUM(K406:K406)</f>
        <v>0</v>
      </c>
      <c r="L405" s="143"/>
      <c r="M405" s="18"/>
    </row>
    <row r="406" spans="1:13" ht="22.5" customHeight="1" x14ac:dyDescent="0.2">
      <c r="A406" s="396" t="s">
        <v>36</v>
      </c>
      <c r="B406" s="396"/>
      <c r="C406" s="396"/>
      <c r="D406" s="396"/>
      <c r="E406" s="262">
        <v>0</v>
      </c>
      <c r="F406" s="262"/>
      <c r="G406" s="263">
        <v>11942</v>
      </c>
      <c r="H406" s="263"/>
      <c r="I406" s="263">
        <v>0</v>
      </c>
      <c r="J406" s="263"/>
      <c r="K406" s="263">
        <v>0</v>
      </c>
      <c r="L406" s="143"/>
      <c r="M406" s="18"/>
    </row>
    <row r="407" spans="1:13" ht="22.5" customHeight="1" x14ac:dyDescent="0.2">
      <c r="A407" s="344" t="s">
        <v>699</v>
      </c>
      <c r="B407" s="344"/>
      <c r="C407" s="344"/>
      <c r="D407" s="344"/>
      <c r="E407" s="262">
        <f>SUM(E408:E408)</f>
        <v>0</v>
      </c>
      <c r="F407" s="262"/>
      <c r="G407" s="262">
        <f>SUM(G408:G408)</f>
        <v>8821</v>
      </c>
      <c r="H407" s="262"/>
      <c r="I407" s="262">
        <f>SUM(I408:I408)</f>
        <v>0</v>
      </c>
      <c r="J407" s="262"/>
      <c r="K407" s="262">
        <f>SUM(K408:K408)</f>
        <v>0</v>
      </c>
      <c r="L407" s="143"/>
      <c r="M407" s="18"/>
    </row>
    <row r="408" spans="1:13" ht="22.5" customHeight="1" x14ac:dyDescent="0.2">
      <c r="A408" s="396" t="s">
        <v>36</v>
      </c>
      <c r="B408" s="396"/>
      <c r="C408" s="396"/>
      <c r="D408" s="396"/>
      <c r="E408" s="262">
        <v>0</v>
      </c>
      <c r="F408" s="262"/>
      <c r="G408" s="263">
        <v>8821</v>
      </c>
      <c r="H408" s="263"/>
      <c r="I408" s="263">
        <v>0</v>
      </c>
      <c r="J408" s="263"/>
      <c r="K408" s="263">
        <v>0</v>
      </c>
      <c r="L408" s="143"/>
      <c r="M408" s="18"/>
    </row>
    <row r="409" spans="1:13" ht="22.5" customHeight="1" x14ac:dyDescent="0.2">
      <c r="A409" s="344" t="s">
        <v>523</v>
      </c>
      <c r="B409" s="344"/>
      <c r="C409" s="344"/>
      <c r="D409" s="344"/>
      <c r="E409" s="262">
        <f>SUM(E410:E411)</f>
        <v>0</v>
      </c>
      <c r="F409" s="262"/>
      <c r="G409" s="262">
        <f>SUM(G410:G411)</f>
        <v>13384</v>
      </c>
      <c r="H409" s="262"/>
      <c r="I409" s="262">
        <f>SUM(I410:I411)</f>
        <v>3958</v>
      </c>
      <c r="J409" s="262"/>
      <c r="K409" s="262">
        <f>SUM(K410:K411)</f>
        <v>0</v>
      </c>
      <c r="L409" s="143"/>
      <c r="M409" s="18"/>
    </row>
    <row r="410" spans="1:13" ht="22.5" customHeight="1" x14ac:dyDescent="0.2">
      <c r="A410" s="396" t="s">
        <v>36</v>
      </c>
      <c r="B410" s="396"/>
      <c r="C410" s="396"/>
      <c r="D410" s="396"/>
      <c r="E410" s="262">
        <v>0</v>
      </c>
      <c r="F410" s="262"/>
      <c r="G410" s="263">
        <v>13384</v>
      </c>
      <c r="H410" s="263"/>
      <c r="I410" s="263">
        <v>3460</v>
      </c>
      <c r="J410" s="263"/>
      <c r="K410" s="263">
        <v>0</v>
      </c>
      <c r="L410" s="143"/>
      <c r="M410" s="18"/>
    </row>
    <row r="411" spans="1:13" x14ac:dyDescent="0.2">
      <c r="A411" s="396" t="s">
        <v>94</v>
      </c>
      <c r="B411" s="396"/>
      <c r="C411" s="396"/>
      <c r="D411" s="396"/>
      <c r="E411" s="262">
        <v>0</v>
      </c>
      <c r="F411" s="262"/>
      <c r="G411" s="263">
        <v>0</v>
      </c>
      <c r="H411" s="263"/>
      <c r="I411" s="263">
        <v>498</v>
      </c>
      <c r="J411" s="263"/>
      <c r="K411" s="263">
        <v>0</v>
      </c>
      <c r="L411" s="143"/>
      <c r="M411" s="18"/>
    </row>
    <row r="412" spans="1:13" ht="22.5" customHeight="1" x14ac:dyDescent="0.2">
      <c r="A412" s="344" t="s">
        <v>524</v>
      </c>
      <c r="B412" s="344"/>
      <c r="C412" s="344"/>
      <c r="D412" s="344"/>
      <c r="E412" s="262">
        <f>SUM(E413:E415)</f>
        <v>0</v>
      </c>
      <c r="F412" s="262"/>
      <c r="G412" s="262">
        <f>SUM(G413:G415)</f>
        <v>13368</v>
      </c>
      <c r="H412" s="262"/>
      <c r="I412" s="262">
        <f>SUM(I413:I415)</f>
        <v>4034</v>
      </c>
      <c r="J412" s="262"/>
      <c r="K412" s="262">
        <f>SUM(K413:K415)</f>
        <v>0</v>
      </c>
      <c r="L412" s="143"/>
      <c r="M412" s="18"/>
    </row>
    <row r="413" spans="1:13" ht="22.5" customHeight="1" x14ac:dyDescent="0.2">
      <c r="A413" s="396" t="s">
        <v>36</v>
      </c>
      <c r="B413" s="396"/>
      <c r="C413" s="396"/>
      <c r="D413" s="396"/>
      <c r="E413" s="262">
        <v>0</v>
      </c>
      <c r="F413" s="262"/>
      <c r="G413" s="263">
        <v>13368</v>
      </c>
      <c r="H413" s="263"/>
      <c r="I413" s="263">
        <v>3947</v>
      </c>
      <c r="J413" s="263"/>
      <c r="K413" s="263">
        <v>0</v>
      </c>
      <c r="L413" s="143"/>
      <c r="M413" s="18"/>
    </row>
    <row r="414" spans="1:13" x14ac:dyDescent="0.2">
      <c r="A414" s="396" t="s">
        <v>95</v>
      </c>
      <c r="B414" s="396"/>
      <c r="C414" s="396"/>
      <c r="D414" s="396"/>
      <c r="E414" s="262">
        <v>0</v>
      </c>
      <c r="F414" s="262"/>
      <c r="G414" s="263">
        <v>0</v>
      </c>
      <c r="H414" s="263"/>
      <c r="I414" s="263">
        <v>0</v>
      </c>
      <c r="J414" s="263"/>
      <c r="K414" s="263">
        <v>0</v>
      </c>
      <c r="L414" s="143"/>
      <c r="M414" s="18"/>
    </row>
    <row r="415" spans="1:13" x14ac:dyDescent="0.2">
      <c r="A415" s="396" t="s">
        <v>94</v>
      </c>
      <c r="B415" s="396"/>
      <c r="C415" s="396"/>
      <c r="D415" s="396"/>
      <c r="E415" s="262">
        <v>0</v>
      </c>
      <c r="F415" s="262"/>
      <c r="G415" s="263">
        <v>0</v>
      </c>
      <c r="H415" s="263"/>
      <c r="I415" s="263">
        <v>87</v>
      </c>
      <c r="J415" s="263"/>
      <c r="K415" s="263">
        <v>0</v>
      </c>
      <c r="L415" s="143"/>
      <c r="M415" s="18"/>
    </row>
    <row r="416" spans="1:13" ht="22.5" customHeight="1" x14ac:dyDescent="0.2">
      <c r="A416" s="344" t="s">
        <v>525</v>
      </c>
      <c r="B416" s="344"/>
      <c r="C416" s="344"/>
      <c r="D416" s="344"/>
      <c r="E416" s="262">
        <f>SUM(E417:E418)</f>
        <v>0</v>
      </c>
      <c r="F416" s="262"/>
      <c r="G416" s="262">
        <f>SUM(G417:G418)</f>
        <v>11520</v>
      </c>
      <c r="H416" s="262"/>
      <c r="I416" s="262">
        <f>SUM(I417:I418)</f>
        <v>8857</v>
      </c>
      <c r="J416" s="262"/>
      <c r="K416" s="262">
        <f>SUM(K417:K418)</f>
        <v>0</v>
      </c>
      <c r="L416" s="143"/>
      <c r="M416" s="18"/>
    </row>
    <row r="417" spans="1:13" ht="22.5" customHeight="1" x14ac:dyDescent="0.2">
      <c r="A417" s="396" t="s">
        <v>36</v>
      </c>
      <c r="B417" s="396"/>
      <c r="C417" s="396"/>
      <c r="D417" s="396"/>
      <c r="E417" s="262">
        <v>0</v>
      </c>
      <c r="F417" s="262"/>
      <c r="G417" s="263">
        <v>11520</v>
      </c>
      <c r="H417" s="263"/>
      <c r="I417" s="263">
        <v>7352</v>
      </c>
      <c r="J417" s="263"/>
      <c r="K417" s="263">
        <v>0</v>
      </c>
      <c r="L417" s="143"/>
      <c r="M417" s="18"/>
    </row>
    <row r="418" spans="1:13" x14ac:dyDescent="0.2">
      <c r="A418" s="396" t="s">
        <v>94</v>
      </c>
      <c r="B418" s="396"/>
      <c r="C418" s="396"/>
      <c r="D418" s="396"/>
      <c r="E418" s="262">
        <v>0</v>
      </c>
      <c r="F418" s="262"/>
      <c r="G418" s="263">
        <v>0</v>
      </c>
      <c r="H418" s="263"/>
      <c r="I418" s="263">
        <v>1505</v>
      </c>
      <c r="J418" s="263"/>
      <c r="K418" s="263">
        <v>0</v>
      </c>
      <c r="L418" s="143"/>
      <c r="M418" s="18"/>
    </row>
    <row r="419" spans="1:13" ht="22.5" customHeight="1" x14ac:dyDescent="0.2">
      <c r="A419" s="344" t="s">
        <v>526</v>
      </c>
      <c r="B419" s="344"/>
      <c r="C419" s="344"/>
      <c r="D419" s="344"/>
      <c r="E419" s="262">
        <f>SUM(E420:E423)</f>
        <v>0</v>
      </c>
      <c r="F419" s="262"/>
      <c r="G419" s="262">
        <f>SUM(G420:G423)</f>
        <v>0</v>
      </c>
      <c r="H419" s="262"/>
      <c r="I419" s="262">
        <f>SUM(I420:I423)</f>
        <v>123042</v>
      </c>
      <c r="J419" s="262"/>
      <c r="K419" s="262">
        <f>SUM(K420:K423)</f>
        <v>0</v>
      </c>
      <c r="L419" s="143"/>
      <c r="M419" s="18"/>
    </row>
    <row r="420" spans="1:13" ht="22.5" customHeight="1" x14ac:dyDescent="0.2">
      <c r="A420" s="396" t="s">
        <v>36</v>
      </c>
      <c r="B420" s="396"/>
      <c r="C420" s="396"/>
      <c r="D420" s="396"/>
      <c r="E420" s="262">
        <v>0</v>
      </c>
      <c r="F420" s="262"/>
      <c r="G420" s="263">
        <v>0</v>
      </c>
      <c r="H420" s="263"/>
      <c r="I420" s="263">
        <v>102086</v>
      </c>
      <c r="J420" s="263"/>
      <c r="K420" s="263">
        <v>0</v>
      </c>
      <c r="L420" s="143"/>
      <c r="M420" s="18"/>
    </row>
    <row r="421" spans="1:13" x14ac:dyDescent="0.2">
      <c r="A421" s="428" t="s">
        <v>96</v>
      </c>
      <c r="B421" s="428"/>
      <c r="C421" s="428"/>
      <c r="D421" s="428"/>
      <c r="E421" s="262">
        <v>0</v>
      </c>
      <c r="F421" s="262"/>
      <c r="G421" s="263">
        <v>0</v>
      </c>
      <c r="H421" s="263"/>
      <c r="I421" s="263">
        <v>7639</v>
      </c>
      <c r="J421" s="263"/>
      <c r="K421" s="263">
        <v>0</v>
      </c>
      <c r="L421" s="143"/>
      <c r="M421" s="18"/>
    </row>
    <row r="422" spans="1:13" x14ac:dyDescent="0.2">
      <c r="A422" s="396" t="s">
        <v>95</v>
      </c>
      <c r="B422" s="396"/>
      <c r="C422" s="396"/>
      <c r="D422" s="396"/>
      <c r="E422" s="262">
        <v>0</v>
      </c>
      <c r="F422" s="262"/>
      <c r="G422" s="263">
        <v>0</v>
      </c>
      <c r="H422" s="263"/>
      <c r="I422" s="263">
        <v>4408</v>
      </c>
      <c r="J422" s="263"/>
      <c r="K422" s="263">
        <v>0</v>
      </c>
      <c r="L422" s="143"/>
      <c r="M422" s="18"/>
    </row>
    <row r="423" spans="1:13" x14ac:dyDescent="0.2">
      <c r="A423" s="396" t="s">
        <v>94</v>
      </c>
      <c r="B423" s="396"/>
      <c r="C423" s="396"/>
      <c r="D423" s="396"/>
      <c r="E423" s="262">
        <v>0</v>
      </c>
      <c r="F423" s="262"/>
      <c r="G423" s="263">
        <v>0</v>
      </c>
      <c r="H423" s="263"/>
      <c r="I423" s="263">
        <v>8909</v>
      </c>
      <c r="J423" s="263"/>
      <c r="K423" s="263">
        <v>0</v>
      </c>
      <c r="L423" s="143"/>
      <c r="M423" s="18"/>
    </row>
    <row r="424" spans="1:13" ht="22.5" customHeight="1" x14ac:dyDescent="0.2">
      <c r="A424" s="344" t="s">
        <v>642</v>
      </c>
      <c r="B424" s="344"/>
      <c r="C424" s="344"/>
      <c r="D424" s="344"/>
      <c r="E424" s="262">
        <f>SUM(E425:E426)</f>
        <v>0</v>
      </c>
      <c r="F424" s="262"/>
      <c r="G424" s="262">
        <f>SUM(G425:G426)</f>
        <v>9398</v>
      </c>
      <c r="H424" s="262"/>
      <c r="I424" s="262">
        <f>SUM(I425:I426)</f>
        <v>487</v>
      </c>
      <c r="J424" s="262"/>
      <c r="K424" s="262">
        <f>SUM(K425:K426)</f>
        <v>0</v>
      </c>
      <c r="L424" s="143"/>
      <c r="M424" s="18"/>
    </row>
    <row r="425" spans="1:13" ht="22.5" customHeight="1" x14ac:dyDescent="0.2">
      <c r="A425" s="396" t="s">
        <v>36</v>
      </c>
      <c r="B425" s="396"/>
      <c r="C425" s="396"/>
      <c r="D425" s="396"/>
      <c r="E425" s="262">
        <v>0</v>
      </c>
      <c r="F425" s="262"/>
      <c r="G425" s="263">
        <v>9398</v>
      </c>
      <c r="H425" s="263"/>
      <c r="I425" s="263">
        <v>417</v>
      </c>
      <c r="J425" s="263"/>
      <c r="K425" s="263">
        <v>0</v>
      </c>
      <c r="L425" s="143"/>
      <c r="M425" s="18"/>
    </row>
    <row r="426" spans="1:13" x14ac:dyDescent="0.2">
      <c r="A426" s="396" t="s">
        <v>94</v>
      </c>
      <c r="B426" s="396"/>
      <c r="C426" s="396"/>
      <c r="D426" s="396"/>
      <c r="E426" s="262">
        <v>0</v>
      </c>
      <c r="F426" s="262"/>
      <c r="G426" s="263">
        <v>0</v>
      </c>
      <c r="H426" s="263"/>
      <c r="I426" s="263">
        <v>70</v>
      </c>
      <c r="J426" s="263"/>
      <c r="K426" s="263">
        <v>0</v>
      </c>
      <c r="L426" s="143"/>
      <c r="M426" s="18"/>
    </row>
    <row r="427" spans="1:13" ht="22.5" customHeight="1" x14ac:dyDescent="0.2">
      <c r="A427" s="344" t="s">
        <v>643</v>
      </c>
      <c r="B427" s="344"/>
      <c r="C427" s="344"/>
      <c r="D427" s="344"/>
      <c r="E427" s="262">
        <f>SUM(E428:E431)</f>
        <v>0</v>
      </c>
      <c r="F427" s="262"/>
      <c r="G427" s="262">
        <f>SUM(G428:G431)</f>
        <v>8153</v>
      </c>
      <c r="H427" s="262"/>
      <c r="I427" s="262">
        <f>SUM(I428:I431)</f>
        <v>15504</v>
      </c>
      <c r="J427" s="262"/>
      <c r="K427" s="262">
        <f>SUM(K428:K431)</f>
        <v>0</v>
      </c>
      <c r="L427" s="143"/>
      <c r="M427" s="18"/>
    </row>
    <row r="428" spans="1:13" ht="22.5" customHeight="1" x14ac:dyDescent="0.2">
      <c r="A428" s="396" t="s">
        <v>36</v>
      </c>
      <c r="B428" s="396"/>
      <c r="C428" s="396"/>
      <c r="D428" s="396"/>
      <c r="E428" s="262">
        <v>0</v>
      </c>
      <c r="F428" s="262"/>
      <c r="G428" s="263">
        <v>8153</v>
      </c>
      <c r="H428" s="263"/>
      <c r="I428" s="263">
        <v>10459</v>
      </c>
      <c r="J428" s="263"/>
      <c r="K428" s="263">
        <v>0</v>
      </c>
      <c r="L428" s="143"/>
      <c r="M428" s="18"/>
    </row>
    <row r="429" spans="1:13" x14ac:dyDescent="0.2">
      <c r="A429" s="428" t="s">
        <v>96</v>
      </c>
      <c r="B429" s="428"/>
      <c r="C429" s="428"/>
      <c r="D429" s="428"/>
      <c r="E429" s="262">
        <v>0</v>
      </c>
      <c r="F429" s="262"/>
      <c r="G429" s="263">
        <v>0</v>
      </c>
      <c r="H429" s="263"/>
      <c r="I429" s="263">
        <v>2944</v>
      </c>
      <c r="J429" s="263"/>
      <c r="K429" s="263">
        <v>0</v>
      </c>
      <c r="L429" s="143"/>
      <c r="M429" s="18"/>
    </row>
    <row r="430" spans="1:13" x14ac:dyDescent="0.2">
      <c r="A430" s="396" t="s">
        <v>95</v>
      </c>
      <c r="B430" s="396"/>
      <c r="C430" s="396"/>
      <c r="D430" s="396"/>
      <c r="E430" s="262">
        <v>0</v>
      </c>
      <c r="F430" s="262"/>
      <c r="G430" s="263">
        <v>0</v>
      </c>
      <c r="H430" s="263"/>
      <c r="I430" s="263">
        <v>1498</v>
      </c>
      <c r="J430" s="263"/>
      <c r="K430" s="263">
        <v>0</v>
      </c>
      <c r="L430" s="143"/>
      <c r="M430" s="18"/>
    </row>
    <row r="431" spans="1:13" ht="11.25" customHeight="1" x14ac:dyDescent="0.2">
      <c r="A431" s="396" t="s">
        <v>94</v>
      </c>
      <c r="B431" s="396"/>
      <c r="C431" s="396"/>
      <c r="D431" s="396"/>
      <c r="E431" s="262">
        <v>0</v>
      </c>
      <c r="F431" s="262"/>
      <c r="G431" s="263">
        <v>0</v>
      </c>
      <c r="H431" s="263"/>
      <c r="I431" s="263">
        <v>603</v>
      </c>
      <c r="J431" s="263"/>
      <c r="K431" s="263">
        <v>0</v>
      </c>
      <c r="L431" s="143"/>
      <c r="M431" s="18"/>
    </row>
    <row r="432" spans="1:13" ht="22.5" customHeight="1" x14ac:dyDescent="0.2">
      <c r="A432" s="344" t="s">
        <v>529</v>
      </c>
      <c r="B432" s="344"/>
      <c r="C432" s="344"/>
      <c r="D432" s="344"/>
      <c r="E432" s="262">
        <f>SUM(E433:E435)</f>
        <v>0</v>
      </c>
      <c r="F432" s="262"/>
      <c r="G432" s="262">
        <f>SUM(G433:G435)</f>
        <v>0</v>
      </c>
      <c r="H432" s="262"/>
      <c r="I432" s="262">
        <f>SUM(I433:I435)</f>
        <v>28891</v>
      </c>
      <c r="J432" s="262"/>
      <c r="K432" s="262">
        <f>SUM(K433:K435)</f>
        <v>0</v>
      </c>
      <c r="L432" s="143"/>
      <c r="M432" s="18"/>
    </row>
    <row r="433" spans="1:13" ht="22.5" customHeight="1" x14ac:dyDescent="0.2">
      <c r="A433" s="396" t="s">
        <v>36</v>
      </c>
      <c r="B433" s="396"/>
      <c r="C433" s="396"/>
      <c r="D433" s="396"/>
      <c r="E433" s="262">
        <v>0</v>
      </c>
      <c r="F433" s="262"/>
      <c r="G433" s="263">
        <v>0</v>
      </c>
      <c r="H433" s="263"/>
      <c r="I433" s="263">
        <v>24295</v>
      </c>
      <c r="J433" s="263"/>
      <c r="K433" s="263">
        <v>0</v>
      </c>
      <c r="L433" s="143"/>
      <c r="M433" s="18"/>
    </row>
    <row r="434" spans="1:13" x14ac:dyDescent="0.2">
      <c r="A434" s="428" t="s">
        <v>96</v>
      </c>
      <c r="B434" s="428"/>
      <c r="C434" s="428"/>
      <c r="D434" s="428"/>
      <c r="E434" s="262">
        <v>0</v>
      </c>
      <c r="F434" s="262"/>
      <c r="G434" s="263">
        <v>0</v>
      </c>
      <c r="H434" s="263"/>
      <c r="I434" s="263">
        <v>2711</v>
      </c>
      <c r="J434" s="263"/>
      <c r="K434" s="263">
        <v>0</v>
      </c>
      <c r="L434" s="143"/>
      <c r="M434" s="18"/>
    </row>
    <row r="435" spans="1:13" x14ac:dyDescent="0.2">
      <c r="A435" s="396" t="s">
        <v>94</v>
      </c>
      <c r="B435" s="396"/>
      <c r="C435" s="396"/>
      <c r="D435" s="396"/>
      <c r="E435" s="262">
        <v>0</v>
      </c>
      <c r="F435" s="262"/>
      <c r="G435" s="263">
        <v>0</v>
      </c>
      <c r="H435" s="263"/>
      <c r="I435" s="263">
        <v>1885</v>
      </c>
      <c r="J435" s="263"/>
      <c r="K435" s="263">
        <v>0</v>
      </c>
      <c r="L435" s="143"/>
      <c r="M435" s="18"/>
    </row>
    <row r="436" spans="1:13" ht="22.5" customHeight="1" x14ac:dyDescent="0.2">
      <c r="A436" s="344" t="s">
        <v>644</v>
      </c>
      <c r="B436" s="344"/>
      <c r="C436" s="344"/>
      <c r="D436" s="344"/>
      <c r="E436" s="262">
        <f>SUM(E437:E438)</f>
        <v>0</v>
      </c>
      <c r="F436" s="262"/>
      <c r="G436" s="262">
        <f>SUM(G437:G438)</f>
        <v>0</v>
      </c>
      <c r="H436" s="262"/>
      <c r="I436" s="262">
        <f>SUM(I437:I438)</f>
        <v>4006</v>
      </c>
      <c r="J436" s="262"/>
      <c r="K436" s="262">
        <f>SUM(K437:K438)</f>
        <v>0</v>
      </c>
      <c r="L436" s="143"/>
      <c r="M436" s="18"/>
    </row>
    <row r="437" spans="1:13" ht="22.5" customHeight="1" x14ac:dyDescent="0.2">
      <c r="A437" s="396" t="s">
        <v>36</v>
      </c>
      <c r="B437" s="396"/>
      <c r="C437" s="396"/>
      <c r="D437" s="396"/>
      <c r="E437" s="262">
        <v>0</v>
      </c>
      <c r="F437" s="262"/>
      <c r="G437" s="263">
        <v>0</v>
      </c>
      <c r="H437" s="263"/>
      <c r="I437" s="263">
        <v>3087</v>
      </c>
      <c r="J437" s="263"/>
      <c r="K437" s="263">
        <v>0</v>
      </c>
      <c r="L437" s="143"/>
      <c r="M437" s="18"/>
    </row>
    <row r="438" spans="1:13" x14ac:dyDescent="0.2">
      <c r="A438" s="396" t="s">
        <v>94</v>
      </c>
      <c r="B438" s="396"/>
      <c r="C438" s="396"/>
      <c r="D438" s="396"/>
      <c r="E438" s="262">
        <v>0</v>
      </c>
      <c r="F438" s="262"/>
      <c r="G438" s="263">
        <v>0</v>
      </c>
      <c r="H438" s="263"/>
      <c r="I438" s="263">
        <v>919</v>
      </c>
      <c r="J438" s="263"/>
      <c r="K438" s="263">
        <v>0</v>
      </c>
      <c r="L438" s="143"/>
      <c r="M438" s="18"/>
    </row>
    <row r="439" spans="1:13" ht="22.5" customHeight="1" x14ac:dyDescent="0.2">
      <c r="A439" s="344" t="s">
        <v>531</v>
      </c>
      <c r="B439" s="344"/>
      <c r="C439" s="344"/>
      <c r="D439" s="344"/>
      <c r="E439" s="262">
        <f>SUM(E440:E443)</f>
        <v>0</v>
      </c>
      <c r="F439" s="262"/>
      <c r="G439" s="262">
        <f>SUM(G440:G443)</f>
        <v>43203</v>
      </c>
      <c r="H439" s="262"/>
      <c r="I439" s="262">
        <f>SUM(I440:I443)</f>
        <v>24406</v>
      </c>
      <c r="J439" s="262"/>
      <c r="K439" s="262">
        <f>SUM(K440:K443)</f>
        <v>0</v>
      </c>
      <c r="L439" s="143"/>
      <c r="M439" s="18"/>
    </row>
    <row r="440" spans="1:13" ht="22.5" customHeight="1" x14ac:dyDescent="0.2">
      <c r="A440" s="396" t="s">
        <v>36</v>
      </c>
      <c r="B440" s="396"/>
      <c r="C440" s="396"/>
      <c r="D440" s="396"/>
      <c r="E440" s="262">
        <v>0</v>
      </c>
      <c r="F440" s="262"/>
      <c r="G440" s="263">
        <v>43203</v>
      </c>
      <c r="H440" s="263"/>
      <c r="I440" s="263">
        <v>7702</v>
      </c>
      <c r="J440" s="263"/>
      <c r="K440" s="263">
        <v>0</v>
      </c>
      <c r="L440" s="143"/>
      <c r="M440" s="18"/>
    </row>
    <row r="441" spans="1:13" x14ac:dyDescent="0.2">
      <c r="A441" s="428" t="s">
        <v>96</v>
      </c>
      <c r="B441" s="428"/>
      <c r="C441" s="428"/>
      <c r="D441" s="428"/>
      <c r="E441" s="262">
        <v>0</v>
      </c>
      <c r="F441" s="262"/>
      <c r="G441" s="263">
        <v>0</v>
      </c>
      <c r="H441" s="263"/>
      <c r="I441" s="263">
        <v>10808</v>
      </c>
      <c r="J441" s="263"/>
      <c r="K441" s="263">
        <v>0</v>
      </c>
      <c r="L441" s="143"/>
      <c r="M441" s="18"/>
    </row>
    <row r="442" spans="1:13" x14ac:dyDescent="0.2">
      <c r="A442" s="396" t="s">
        <v>95</v>
      </c>
      <c r="B442" s="396"/>
      <c r="C442" s="396"/>
      <c r="D442" s="396"/>
      <c r="E442" s="262">
        <v>0</v>
      </c>
      <c r="F442" s="262"/>
      <c r="G442" s="263">
        <v>0</v>
      </c>
      <c r="H442" s="263"/>
      <c r="I442" s="263">
        <v>5896</v>
      </c>
      <c r="J442" s="263"/>
      <c r="K442" s="263">
        <v>0</v>
      </c>
      <c r="L442" s="143"/>
      <c r="M442" s="18"/>
    </row>
    <row r="443" spans="1:13" x14ac:dyDescent="0.2">
      <c r="A443" s="396" t="s">
        <v>94</v>
      </c>
      <c r="B443" s="396"/>
      <c r="C443" s="396"/>
      <c r="D443" s="396"/>
      <c r="E443" s="262">
        <v>0</v>
      </c>
      <c r="F443" s="262"/>
      <c r="G443" s="263">
        <v>0</v>
      </c>
      <c r="H443" s="263"/>
      <c r="I443" s="262" t="s">
        <v>690</v>
      </c>
      <c r="J443" s="263"/>
      <c r="K443" s="263">
        <v>0</v>
      </c>
      <c r="L443" s="143"/>
      <c r="M443" s="18"/>
    </row>
    <row r="444" spans="1:13" ht="22.5" customHeight="1" x14ac:dyDescent="0.2">
      <c r="A444" s="344" t="s">
        <v>532</v>
      </c>
      <c r="B444" s="344"/>
      <c r="C444" s="344"/>
      <c r="D444" s="344"/>
      <c r="E444" s="262">
        <f>SUM(E445:E448)</f>
        <v>0</v>
      </c>
      <c r="F444" s="262"/>
      <c r="G444" s="262">
        <f>SUM(G445:G448)</f>
        <v>23638</v>
      </c>
      <c r="H444" s="262"/>
      <c r="I444" s="262">
        <f>SUM(I445:I448)</f>
        <v>29758</v>
      </c>
      <c r="J444" s="262"/>
      <c r="K444" s="262">
        <f>SUM(K445:K448)</f>
        <v>0</v>
      </c>
      <c r="L444" s="143"/>
    </row>
    <row r="445" spans="1:13" ht="22.5" customHeight="1" x14ac:dyDescent="0.2">
      <c r="A445" s="396" t="s">
        <v>36</v>
      </c>
      <c r="B445" s="396"/>
      <c r="C445" s="396"/>
      <c r="D445" s="396"/>
      <c r="E445" s="262">
        <v>0</v>
      </c>
      <c r="F445" s="262"/>
      <c r="G445" s="263">
        <v>23638</v>
      </c>
      <c r="H445" s="263"/>
      <c r="I445" s="263">
        <v>19514</v>
      </c>
      <c r="J445" s="263"/>
      <c r="K445" s="263">
        <v>0</v>
      </c>
      <c r="L445" s="143"/>
      <c r="M445" s="18"/>
    </row>
    <row r="446" spans="1:13" x14ac:dyDescent="0.2">
      <c r="A446" s="428" t="s">
        <v>96</v>
      </c>
      <c r="B446" s="428"/>
      <c r="C446" s="428"/>
      <c r="D446" s="428"/>
      <c r="E446" s="262">
        <v>0</v>
      </c>
      <c r="F446" s="262"/>
      <c r="G446" s="263">
        <v>0</v>
      </c>
      <c r="H446" s="263"/>
      <c r="I446" s="263">
        <v>6132</v>
      </c>
      <c r="J446" s="263"/>
      <c r="K446" s="263">
        <v>0</v>
      </c>
      <c r="L446" s="143"/>
      <c r="M446" s="18"/>
    </row>
    <row r="447" spans="1:13" x14ac:dyDescent="0.2">
      <c r="A447" s="396" t="s">
        <v>95</v>
      </c>
      <c r="B447" s="396"/>
      <c r="C447" s="396"/>
      <c r="D447" s="396"/>
      <c r="E447" s="262">
        <v>0</v>
      </c>
      <c r="F447" s="262"/>
      <c r="G447" s="263">
        <v>0</v>
      </c>
      <c r="H447" s="263"/>
      <c r="I447" s="263">
        <v>2630</v>
      </c>
      <c r="J447" s="263"/>
      <c r="K447" s="263">
        <v>0</v>
      </c>
      <c r="L447" s="143"/>
      <c r="M447" s="18"/>
    </row>
    <row r="448" spans="1:13" x14ac:dyDescent="0.2">
      <c r="A448" s="396" t="s">
        <v>94</v>
      </c>
      <c r="B448" s="396"/>
      <c r="C448" s="396"/>
      <c r="D448" s="396"/>
      <c r="E448" s="262">
        <v>0</v>
      </c>
      <c r="F448" s="262"/>
      <c r="G448" s="263">
        <v>0</v>
      </c>
      <c r="H448" s="263"/>
      <c r="I448" s="263">
        <v>1482</v>
      </c>
      <c r="J448" s="263"/>
      <c r="K448" s="263">
        <v>0</v>
      </c>
      <c r="L448" s="143"/>
      <c r="M448" s="18"/>
    </row>
    <row r="449" spans="1:13" ht="22.5" customHeight="1" x14ac:dyDescent="0.2">
      <c r="A449" s="344" t="s">
        <v>645</v>
      </c>
      <c r="B449" s="344"/>
      <c r="C449" s="344"/>
      <c r="D449" s="344"/>
      <c r="E449" s="262">
        <f>SUM(E450:E451)</f>
        <v>0</v>
      </c>
      <c r="F449" s="262"/>
      <c r="G449" s="262">
        <f>SUM(G450:G451)</f>
        <v>14762</v>
      </c>
      <c r="H449" s="262"/>
      <c r="I449" s="262">
        <f>SUM(I450:I451)</f>
        <v>703</v>
      </c>
      <c r="J449" s="262"/>
      <c r="K449" s="262">
        <f>SUM(K450:K451)</f>
        <v>0</v>
      </c>
      <c r="L449" s="143"/>
      <c r="M449" s="18"/>
    </row>
    <row r="450" spans="1:13" ht="22.5" customHeight="1" x14ac:dyDescent="0.2">
      <c r="A450" s="396" t="s">
        <v>36</v>
      </c>
      <c r="B450" s="396"/>
      <c r="C450" s="396"/>
      <c r="D450" s="396"/>
      <c r="E450" s="262">
        <v>0</v>
      </c>
      <c r="F450" s="262"/>
      <c r="G450" s="263">
        <v>14762</v>
      </c>
      <c r="H450" s="263"/>
      <c r="I450" s="263">
        <v>690</v>
      </c>
      <c r="J450" s="263"/>
      <c r="K450" s="263">
        <v>0</v>
      </c>
      <c r="L450" s="143"/>
      <c r="M450" s="18"/>
    </row>
    <row r="451" spans="1:13" x14ac:dyDescent="0.2">
      <c r="A451" s="396" t="s">
        <v>94</v>
      </c>
      <c r="B451" s="396"/>
      <c r="C451" s="396"/>
      <c r="D451" s="396"/>
      <c r="E451" s="262">
        <v>0</v>
      </c>
      <c r="F451" s="262"/>
      <c r="G451" s="263">
        <v>0</v>
      </c>
      <c r="H451" s="263"/>
      <c r="I451" s="263">
        <v>13</v>
      </c>
      <c r="J451" s="263"/>
      <c r="K451" s="263">
        <v>0</v>
      </c>
      <c r="L451" s="143"/>
      <c r="M451" s="18"/>
    </row>
    <row r="452" spans="1:13" ht="22.5" customHeight="1" x14ac:dyDescent="0.2">
      <c r="A452" s="344" t="s">
        <v>534</v>
      </c>
      <c r="B452" s="344"/>
      <c r="C452" s="344"/>
      <c r="D452" s="344"/>
      <c r="E452" s="262">
        <f>SUM(E453:E455)</f>
        <v>0</v>
      </c>
      <c r="F452" s="262"/>
      <c r="G452" s="262">
        <f>SUM(G453:G455)</f>
        <v>4780</v>
      </c>
      <c r="H452" s="262"/>
      <c r="I452" s="262">
        <f>SUM(I453:I455)</f>
        <v>1909</v>
      </c>
      <c r="J452" s="262"/>
      <c r="K452" s="262">
        <f>SUM(K453:K455)</f>
        <v>0</v>
      </c>
      <c r="L452" s="143"/>
      <c r="M452" s="18"/>
    </row>
    <row r="453" spans="1:13" ht="22.5" customHeight="1" x14ac:dyDescent="0.2">
      <c r="A453" s="396" t="s">
        <v>36</v>
      </c>
      <c r="B453" s="396"/>
      <c r="C453" s="396"/>
      <c r="D453" s="396"/>
      <c r="E453" s="262">
        <v>0</v>
      </c>
      <c r="F453" s="262"/>
      <c r="G453" s="263">
        <v>4780</v>
      </c>
      <c r="H453" s="263"/>
      <c r="I453" s="263">
        <v>1909</v>
      </c>
      <c r="J453" s="263"/>
      <c r="K453" s="263">
        <v>0</v>
      </c>
      <c r="L453" s="143"/>
      <c r="M453" s="18"/>
    </row>
    <row r="454" spans="1:13" x14ac:dyDescent="0.2">
      <c r="A454" s="396" t="s">
        <v>95</v>
      </c>
      <c r="B454" s="396"/>
      <c r="C454" s="396"/>
      <c r="D454" s="396"/>
      <c r="E454" s="262">
        <v>0</v>
      </c>
      <c r="F454" s="262"/>
      <c r="G454" s="263">
        <v>0</v>
      </c>
      <c r="H454" s="263"/>
      <c r="I454" s="263">
        <v>0</v>
      </c>
      <c r="J454" s="263"/>
      <c r="K454" s="263">
        <v>0</v>
      </c>
      <c r="L454" s="143"/>
      <c r="M454" s="18"/>
    </row>
    <row r="455" spans="1:13" x14ac:dyDescent="0.2">
      <c r="A455" s="396" t="s">
        <v>94</v>
      </c>
      <c r="B455" s="396"/>
      <c r="C455" s="396"/>
      <c r="D455" s="396"/>
      <c r="E455" s="262">
        <v>0</v>
      </c>
      <c r="F455" s="262"/>
      <c r="G455" s="263">
        <v>0</v>
      </c>
      <c r="H455" s="263"/>
      <c r="I455" s="262" t="s">
        <v>690</v>
      </c>
      <c r="J455" s="263"/>
      <c r="K455" s="263">
        <v>0</v>
      </c>
      <c r="L455" s="143"/>
      <c r="M455" s="18"/>
    </row>
    <row r="456" spans="1:13" ht="33.75" customHeight="1" x14ac:dyDescent="0.2">
      <c r="A456" s="344" t="s">
        <v>535</v>
      </c>
      <c r="B456" s="344"/>
      <c r="C456" s="344"/>
      <c r="D456" s="344"/>
      <c r="E456" s="262">
        <f>SUM(E457:E460)</f>
        <v>0</v>
      </c>
      <c r="F456" s="262"/>
      <c r="G456" s="262">
        <f>SUM(G457:G460)</f>
        <v>0</v>
      </c>
      <c r="H456" s="262"/>
      <c r="I456" s="262">
        <f>SUM(I457:I460)</f>
        <v>0</v>
      </c>
      <c r="J456" s="262"/>
      <c r="K456" s="262">
        <f>SUM(K457:K460)</f>
        <v>0</v>
      </c>
      <c r="L456" s="143"/>
      <c r="M456" s="18"/>
    </row>
    <row r="457" spans="1:13" ht="22.5" customHeight="1" x14ac:dyDescent="0.2">
      <c r="A457" s="396" t="s">
        <v>36</v>
      </c>
      <c r="B457" s="396"/>
      <c r="C457" s="396"/>
      <c r="D457" s="396"/>
      <c r="E457" s="262">
        <v>0</v>
      </c>
      <c r="F457" s="262"/>
      <c r="G457" s="263">
        <v>0</v>
      </c>
      <c r="H457" s="263"/>
      <c r="I457" s="263">
        <v>0</v>
      </c>
      <c r="J457" s="263"/>
      <c r="K457" s="263">
        <v>0</v>
      </c>
      <c r="L457" s="143"/>
      <c r="M457" s="18"/>
    </row>
    <row r="458" spans="1:13" x14ac:dyDescent="0.2">
      <c r="A458" s="428" t="s">
        <v>96</v>
      </c>
      <c r="B458" s="428"/>
      <c r="C458" s="428"/>
      <c r="D458" s="428"/>
      <c r="E458" s="262">
        <v>0</v>
      </c>
      <c r="F458" s="262"/>
      <c r="G458" s="263">
        <v>0</v>
      </c>
      <c r="H458" s="263"/>
      <c r="I458" s="262" t="s">
        <v>690</v>
      </c>
      <c r="J458" s="263"/>
      <c r="K458" s="263">
        <v>0</v>
      </c>
      <c r="L458" s="143"/>
      <c r="M458" s="18"/>
    </row>
    <row r="459" spans="1:13" x14ac:dyDescent="0.2">
      <c r="A459" s="396" t="s">
        <v>95</v>
      </c>
      <c r="B459" s="396"/>
      <c r="C459" s="396"/>
      <c r="D459" s="396"/>
      <c r="E459" s="262">
        <v>0</v>
      </c>
      <c r="F459" s="262"/>
      <c r="G459" s="263">
        <v>0</v>
      </c>
      <c r="H459" s="263"/>
      <c r="I459" s="263">
        <v>0</v>
      </c>
      <c r="J459" s="263"/>
      <c r="K459" s="263">
        <v>0</v>
      </c>
      <c r="L459" s="143"/>
      <c r="M459" s="18"/>
    </row>
    <row r="460" spans="1:13" x14ac:dyDescent="0.2">
      <c r="A460" s="396" t="s">
        <v>94</v>
      </c>
      <c r="B460" s="396"/>
      <c r="C460" s="396"/>
      <c r="D460" s="396"/>
      <c r="E460" s="262">
        <v>0</v>
      </c>
      <c r="F460" s="262"/>
      <c r="G460" s="263">
        <v>0</v>
      </c>
      <c r="H460" s="263"/>
      <c r="I460" s="262" t="s">
        <v>690</v>
      </c>
      <c r="J460" s="263"/>
      <c r="K460" s="263">
        <v>0</v>
      </c>
      <c r="L460" s="143"/>
      <c r="M460" s="18"/>
    </row>
    <row r="461" spans="1:13" ht="22.5" customHeight="1" x14ac:dyDescent="0.2">
      <c r="A461" s="344" t="s">
        <v>536</v>
      </c>
      <c r="B461" s="344"/>
      <c r="C461" s="344"/>
      <c r="D461" s="344"/>
      <c r="E461" s="262">
        <f>SUM(E462:E465)</f>
        <v>0</v>
      </c>
      <c r="F461" s="262"/>
      <c r="G461" s="262">
        <f>SUM(G462:G465)</f>
        <v>25500</v>
      </c>
      <c r="H461" s="262"/>
      <c r="I461" s="262">
        <f>SUM(I462:I465)</f>
        <v>13151</v>
      </c>
      <c r="J461" s="262"/>
      <c r="K461" s="262">
        <f>SUM(K462:K465)</f>
        <v>0</v>
      </c>
      <c r="L461" s="143"/>
      <c r="M461" s="18"/>
    </row>
    <row r="462" spans="1:13" ht="22.5" customHeight="1" x14ac:dyDescent="0.2">
      <c r="A462" s="396" t="s">
        <v>36</v>
      </c>
      <c r="B462" s="396"/>
      <c r="C462" s="396"/>
      <c r="D462" s="396"/>
      <c r="E462" s="262">
        <v>0</v>
      </c>
      <c r="F462" s="262"/>
      <c r="G462" s="263">
        <v>25500</v>
      </c>
      <c r="H462" s="263"/>
      <c r="I462" s="263">
        <v>8840</v>
      </c>
      <c r="J462" s="263"/>
      <c r="K462" s="263">
        <v>0</v>
      </c>
      <c r="L462" s="143"/>
      <c r="M462" s="18"/>
    </row>
    <row r="463" spans="1:13" x14ac:dyDescent="0.2">
      <c r="A463" s="428" t="s">
        <v>96</v>
      </c>
      <c r="B463" s="428"/>
      <c r="C463" s="428"/>
      <c r="D463" s="428"/>
      <c r="E463" s="262">
        <v>0</v>
      </c>
      <c r="F463" s="262"/>
      <c r="G463" s="263">
        <v>0</v>
      </c>
      <c r="H463" s="263"/>
      <c r="I463" s="263">
        <v>1512</v>
      </c>
      <c r="J463" s="263"/>
      <c r="K463" s="263">
        <v>0</v>
      </c>
      <c r="L463" s="143"/>
      <c r="M463" s="18"/>
    </row>
    <row r="464" spans="1:13" x14ac:dyDescent="0.2">
      <c r="A464" s="396" t="s">
        <v>95</v>
      </c>
      <c r="B464" s="396"/>
      <c r="C464" s="396"/>
      <c r="D464" s="396"/>
      <c r="E464" s="262">
        <v>0</v>
      </c>
      <c r="F464" s="262"/>
      <c r="G464" s="263">
        <v>0</v>
      </c>
      <c r="H464" s="263"/>
      <c r="I464" s="263">
        <v>962</v>
      </c>
      <c r="J464" s="263"/>
      <c r="K464" s="263">
        <v>0</v>
      </c>
      <c r="L464" s="143"/>
      <c r="M464" s="18"/>
    </row>
    <row r="465" spans="1:13" x14ac:dyDescent="0.2">
      <c r="A465" s="396" t="s">
        <v>94</v>
      </c>
      <c r="B465" s="396"/>
      <c r="C465" s="396"/>
      <c r="D465" s="396"/>
      <c r="E465" s="262">
        <v>0</v>
      </c>
      <c r="F465" s="262"/>
      <c r="G465" s="263">
        <v>0</v>
      </c>
      <c r="H465" s="263"/>
      <c r="I465" s="263">
        <v>1837</v>
      </c>
      <c r="J465" s="263"/>
      <c r="K465" s="263">
        <v>0</v>
      </c>
      <c r="L465" s="143"/>
      <c r="M465" s="18"/>
    </row>
    <row r="466" spans="1:13" ht="22.5" customHeight="1" x14ac:dyDescent="0.2">
      <c r="A466" s="344" t="s">
        <v>646</v>
      </c>
      <c r="B466" s="344"/>
      <c r="C466" s="344"/>
      <c r="D466" s="344"/>
      <c r="E466" s="262">
        <f>SUM(E467:E468)</f>
        <v>0</v>
      </c>
      <c r="F466" s="262"/>
      <c r="G466" s="262">
        <f>SUM(G467:G468)</f>
        <v>3115</v>
      </c>
      <c r="H466" s="262"/>
      <c r="I466" s="262">
        <f>SUM(I467:I468)</f>
        <v>553</v>
      </c>
      <c r="J466" s="262"/>
      <c r="K466" s="262">
        <f>SUM(K467:K468)</f>
        <v>0</v>
      </c>
      <c r="L466" s="143"/>
      <c r="M466" s="18"/>
    </row>
    <row r="467" spans="1:13" ht="22.5" customHeight="1" x14ac:dyDescent="0.2">
      <c r="A467" s="396" t="s">
        <v>36</v>
      </c>
      <c r="B467" s="396"/>
      <c r="C467" s="396"/>
      <c r="D467" s="396"/>
      <c r="E467" s="262">
        <v>0</v>
      </c>
      <c r="F467" s="262"/>
      <c r="G467" s="263">
        <v>3115</v>
      </c>
      <c r="H467" s="263"/>
      <c r="I467" s="263">
        <v>520</v>
      </c>
      <c r="J467" s="263"/>
      <c r="K467" s="263">
        <v>0</v>
      </c>
      <c r="L467" s="143"/>
      <c r="M467" s="18"/>
    </row>
    <row r="468" spans="1:13" x14ac:dyDescent="0.2">
      <c r="A468" s="396" t="s">
        <v>94</v>
      </c>
      <c r="B468" s="396"/>
      <c r="C468" s="396"/>
      <c r="D468" s="396"/>
      <c r="E468" s="262">
        <v>0</v>
      </c>
      <c r="F468" s="262"/>
      <c r="G468" s="263">
        <v>0</v>
      </c>
      <c r="H468" s="263"/>
      <c r="I468" s="263">
        <v>33</v>
      </c>
      <c r="J468" s="263"/>
      <c r="K468" s="263">
        <v>0</v>
      </c>
      <c r="L468" s="143"/>
      <c r="M468" s="18"/>
    </row>
    <row r="469" spans="1:13" ht="22.5" customHeight="1" x14ac:dyDescent="0.2">
      <c r="A469" s="344" t="s">
        <v>538</v>
      </c>
      <c r="B469" s="344"/>
      <c r="C469" s="344"/>
      <c r="D469" s="344"/>
      <c r="E469" s="262">
        <f>SUM(E470:E473)</f>
        <v>0</v>
      </c>
      <c r="F469" s="262"/>
      <c r="G469" s="262">
        <f>SUM(G470:G473)</f>
        <v>5033</v>
      </c>
      <c r="H469" s="262"/>
      <c r="I469" s="262">
        <f>SUM(I470:I473)</f>
        <v>11742</v>
      </c>
      <c r="J469" s="262"/>
      <c r="K469" s="262">
        <f>SUM(K470:K473)</f>
        <v>0</v>
      </c>
      <c r="L469" s="143"/>
      <c r="M469" s="18"/>
    </row>
    <row r="470" spans="1:13" ht="22.5" customHeight="1" x14ac:dyDescent="0.2">
      <c r="A470" s="396" t="s">
        <v>36</v>
      </c>
      <c r="B470" s="396"/>
      <c r="C470" s="396"/>
      <c r="D470" s="396"/>
      <c r="E470" s="262">
        <v>0</v>
      </c>
      <c r="F470" s="262"/>
      <c r="G470" s="263">
        <v>5033</v>
      </c>
      <c r="H470" s="263"/>
      <c r="I470" s="263">
        <v>1377</v>
      </c>
      <c r="J470" s="263"/>
      <c r="K470" s="263">
        <v>0</v>
      </c>
      <c r="L470" s="143"/>
      <c r="M470" s="18"/>
    </row>
    <row r="471" spans="1:13" x14ac:dyDescent="0.2">
      <c r="A471" s="428" t="s">
        <v>96</v>
      </c>
      <c r="B471" s="428"/>
      <c r="C471" s="428"/>
      <c r="D471" s="428"/>
      <c r="E471" s="262">
        <v>0</v>
      </c>
      <c r="F471" s="262"/>
      <c r="G471" s="263">
        <v>0</v>
      </c>
      <c r="H471" s="263"/>
      <c r="I471" s="263">
        <v>8624</v>
      </c>
      <c r="J471" s="263"/>
      <c r="K471" s="263">
        <v>0</v>
      </c>
      <c r="L471" s="143"/>
      <c r="M471" s="18"/>
    </row>
    <row r="472" spans="1:13" x14ac:dyDescent="0.2">
      <c r="A472" s="396" t="s">
        <v>95</v>
      </c>
      <c r="B472" s="396"/>
      <c r="C472" s="396"/>
      <c r="D472" s="396"/>
      <c r="E472" s="262">
        <v>0</v>
      </c>
      <c r="F472" s="262"/>
      <c r="G472" s="263">
        <v>0</v>
      </c>
      <c r="H472" s="263"/>
      <c r="I472" s="263">
        <v>1536</v>
      </c>
      <c r="J472" s="263"/>
      <c r="K472" s="263">
        <v>0</v>
      </c>
      <c r="L472" s="143"/>
      <c r="M472" s="18"/>
    </row>
    <row r="473" spans="1:13" x14ac:dyDescent="0.2">
      <c r="A473" s="396" t="s">
        <v>94</v>
      </c>
      <c r="B473" s="396"/>
      <c r="C473" s="396"/>
      <c r="D473" s="396"/>
      <c r="E473" s="262">
        <v>0</v>
      </c>
      <c r="F473" s="262"/>
      <c r="G473" s="263">
        <v>0</v>
      </c>
      <c r="H473" s="263"/>
      <c r="I473" s="263">
        <v>205</v>
      </c>
      <c r="J473" s="263"/>
      <c r="K473" s="263">
        <v>0</v>
      </c>
      <c r="L473" s="143"/>
      <c r="M473" s="18"/>
    </row>
    <row r="474" spans="1:13" ht="22.5" customHeight="1" x14ac:dyDescent="0.2">
      <c r="A474" s="344" t="s">
        <v>539</v>
      </c>
      <c r="B474" s="344"/>
      <c r="C474" s="344"/>
      <c r="D474" s="344"/>
      <c r="E474" s="262">
        <f>SUM(E475:E476)</f>
        <v>0</v>
      </c>
      <c r="F474" s="262"/>
      <c r="G474" s="262">
        <f>SUM(G475:G476)</f>
        <v>6156</v>
      </c>
      <c r="H474" s="262"/>
      <c r="I474" s="262">
        <f>SUM(I475:I476)</f>
        <v>14750</v>
      </c>
      <c r="J474" s="262"/>
      <c r="K474" s="262">
        <f>SUM(K475:K476)</f>
        <v>0</v>
      </c>
      <c r="L474" s="143"/>
      <c r="M474" s="18"/>
    </row>
    <row r="475" spans="1:13" ht="22.5" customHeight="1" x14ac:dyDescent="0.2">
      <c r="A475" s="396" t="s">
        <v>36</v>
      </c>
      <c r="B475" s="396"/>
      <c r="C475" s="396"/>
      <c r="D475" s="396"/>
      <c r="E475" s="262">
        <v>0</v>
      </c>
      <c r="F475" s="262"/>
      <c r="G475" s="263">
        <v>6156</v>
      </c>
      <c r="H475" s="263"/>
      <c r="I475" s="263">
        <v>13027</v>
      </c>
      <c r="J475" s="263"/>
      <c r="K475" s="263">
        <v>0</v>
      </c>
      <c r="L475" s="143"/>
      <c r="M475" s="18"/>
    </row>
    <row r="476" spans="1:13" x14ac:dyDescent="0.2">
      <c r="A476" s="396" t="s">
        <v>94</v>
      </c>
      <c r="B476" s="396"/>
      <c r="C476" s="396"/>
      <c r="D476" s="396"/>
      <c r="E476" s="262">
        <v>0</v>
      </c>
      <c r="F476" s="262"/>
      <c r="G476" s="263">
        <v>0</v>
      </c>
      <c r="H476" s="263"/>
      <c r="I476" s="263">
        <v>1723</v>
      </c>
      <c r="J476" s="263"/>
      <c r="K476" s="263">
        <v>0</v>
      </c>
      <c r="L476" s="143"/>
      <c r="M476" s="18"/>
    </row>
    <row r="477" spans="1:13" ht="22.5" customHeight="1" x14ac:dyDescent="0.2">
      <c r="A477" s="344" t="s">
        <v>540</v>
      </c>
      <c r="B477" s="344"/>
      <c r="C477" s="344"/>
      <c r="D477" s="344"/>
      <c r="E477" s="262">
        <f>SUM(E478:E481)</f>
        <v>0</v>
      </c>
      <c r="F477" s="262"/>
      <c r="G477" s="262">
        <f>SUM(G478:G481)</f>
        <v>5976</v>
      </c>
      <c r="H477" s="262"/>
      <c r="I477" s="262">
        <f>SUM(I478:I481)</f>
        <v>9092</v>
      </c>
      <c r="J477" s="262"/>
      <c r="K477" s="262">
        <f>SUM(K478:K481)</f>
        <v>0</v>
      </c>
      <c r="L477" s="143"/>
      <c r="M477" s="18"/>
    </row>
    <row r="478" spans="1:13" ht="22.5" customHeight="1" x14ac:dyDescent="0.2">
      <c r="A478" s="396" t="s">
        <v>36</v>
      </c>
      <c r="B478" s="396"/>
      <c r="C478" s="396"/>
      <c r="D478" s="396"/>
      <c r="E478" s="262">
        <v>0</v>
      </c>
      <c r="F478" s="262"/>
      <c r="G478" s="263">
        <v>5976</v>
      </c>
      <c r="H478" s="263"/>
      <c r="I478" s="263">
        <v>7605</v>
      </c>
      <c r="J478" s="263"/>
      <c r="K478" s="263">
        <v>0</v>
      </c>
      <c r="L478" s="143"/>
      <c r="M478" s="18"/>
    </row>
    <row r="479" spans="1:13" x14ac:dyDescent="0.2">
      <c r="A479" s="428" t="s">
        <v>96</v>
      </c>
      <c r="B479" s="428"/>
      <c r="C479" s="428"/>
      <c r="D479" s="428"/>
      <c r="E479" s="262">
        <v>0</v>
      </c>
      <c r="F479" s="262"/>
      <c r="G479" s="262">
        <v>0</v>
      </c>
      <c r="H479" s="263"/>
      <c r="I479" s="263">
        <v>0</v>
      </c>
      <c r="J479" s="263"/>
      <c r="K479" s="263">
        <v>0</v>
      </c>
      <c r="L479" s="143"/>
      <c r="M479" s="18"/>
    </row>
    <row r="480" spans="1:13" x14ac:dyDescent="0.2">
      <c r="A480" s="396" t="s">
        <v>95</v>
      </c>
      <c r="B480" s="396"/>
      <c r="C480" s="396"/>
      <c r="D480" s="396"/>
      <c r="E480" s="262">
        <v>0</v>
      </c>
      <c r="F480" s="262"/>
      <c r="G480" s="263">
        <v>0</v>
      </c>
      <c r="H480" s="263"/>
      <c r="I480" s="263">
        <v>0</v>
      </c>
      <c r="J480" s="263"/>
      <c r="K480" s="263">
        <v>0</v>
      </c>
      <c r="L480" s="143"/>
      <c r="M480" s="18"/>
    </row>
    <row r="481" spans="1:13" x14ac:dyDescent="0.2">
      <c r="A481" s="396" t="s">
        <v>94</v>
      </c>
      <c r="B481" s="396"/>
      <c r="C481" s="396"/>
      <c r="D481" s="396"/>
      <c r="E481" s="262">
        <v>0</v>
      </c>
      <c r="F481" s="262"/>
      <c r="G481" s="263">
        <v>0</v>
      </c>
      <c r="H481" s="263"/>
      <c r="I481" s="263">
        <v>1487</v>
      </c>
      <c r="J481" s="263"/>
      <c r="K481" s="263">
        <v>0</v>
      </c>
      <c r="L481" s="143"/>
      <c r="M481" s="18"/>
    </row>
    <row r="482" spans="1:13" ht="22.5" customHeight="1" x14ac:dyDescent="0.2">
      <c r="A482" s="344" t="s">
        <v>541</v>
      </c>
      <c r="B482" s="344"/>
      <c r="C482" s="344"/>
      <c r="D482" s="344"/>
      <c r="E482" s="262">
        <f>SUM(E483:E486)</f>
        <v>0</v>
      </c>
      <c r="F482" s="262"/>
      <c r="G482" s="262">
        <f>SUM(G483:G486)</f>
        <v>0</v>
      </c>
      <c r="H482" s="262"/>
      <c r="I482" s="262">
        <f>SUM(I483:I486)</f>
        <v>12279</v>
      </c>
      <c r="J482" s="262"/>
      <c r="K482" s="262">
        <f>SUM(K483:K486)</f>
        <v>0</v>
      </c>
      <c r="L482" s="143"/>
    </row>
    <row r="483" spans="1:13" ht="22.5" customHeight="1" x14ac:dyDescent="0.2">
      <c r="A483" s="396" t="s">
        <v>36</v>
      </c>
      <c r="B483" s="396"/>
      <c r="C483" s="396"/>
      <c r="D483" s="396"/>
      <c r="E483" s="262">
        <v>0</v>
      </c>
      <c r="F483" s="262"/>
      <c r="G483" s="263">
        <v>0</v>
      </c>
      <c r="H483" s="263"/>
      <c r="I483" s="263">
        <v>1160</v>
      </c>
      <c r="J483" s="263"/>
      <c r="K483" s="263">
        <v>0</v>
      </c>
      <c r="L483" s="143"/>
      <c r="M483" s="18"/>
    </row>
    <row r="484" spans="1:13" x14ac:dyDescent="0.2">
      <c r="A484" s="428" t="s">
        <v>96</v>
      </c>
      <c r="B484" s="428"/>
      <c r="C484" s="428"/>
      <c r="D484" s="428"/>
      <c r="E484" s="262">
        <v>0</v>
      </c>
      <c r="F484" s="262"/>
      <c r="G484" s="263">
        <v>0</v>
      </c>
      <c r="H484" s="263"/>
      <c r="I484" s="263">
        <v>7722</v>
      </c>
      <c r="J484" s="263"/>
      <c r="K484" s="263">
        <v>0</v>
      </c>
      <c r="L484" s="143"/>
      <c r="M484" s="18"/>
    </row>
    <row r="485" spans="1:13" x14ac:dyDescent="0.2">
      <c r="A485" s="396" t="s">
        <v>95</v>
      </c>
      <c r="B485" s="396"/>
      <c r="C485" s="396"/>
      <c r="D485" s="396"/>
      <c r="E485" s="262">
        <v>0</v>
      </c>
      <c r="F485" s="262"/>
      <c r="G485" s="263">
        <v>0</v>
      </c>
      <c r="H485" s="263"/>
      <c r="I485" s="263">
        <v>3199</v>
      </c>
      <c r="J485" s="263"/>
      <c r="K485" s="263">
        <v>0</v>
      </c>
      <c r="L485" s="143"/>
      <c r="M485" s="18"/>
    </row>
    <row r="486" spans="1:13" x14ac:dyDescent="0.2">
      <c r="A486" s="396" t="s">
        <v>94</v>
      </c>
      <c r="B486" s="396"/>
      <c r="C486" s="396"/>
      <c r="D486" s="396"/>
      <c r="E486" s="262">
        <v>0</v>
      </c>
      <c r="F486" s="262"/>
      <c r="G486" s="263">
        <v>0</v>
      </c>
      <c r="H486" s="263"/>
      <c r="I486" s="263">
        <v>198</v>
      </c>
      <c r="J486" s="263"/>
      <c r="K486" s="263">
        <v>0</v>
      </c>
      <c r="L486" s="143"/>
      <c r="M486" s="18"/>
    </row>
    <row r="487" spans="1:13" ht="22.5" customHeight="1" x14ac:dyDescent="0.2">
      <c r="A487" s="344" t="s">
        <v>542</v>
      </c>
      <c r="B487" s="344"/>
      <c r="C487" s="344"/>
      <c r="D487" s="344"/>
      <c r="E487" s="262">
        <f>SUM(E488:E491)</f>
        <v>0</v>
      </c>
      <c r="F487" s="262"/>
      <c r="G487" s="262">
        <f>SUM(G488:G491)</f>
        <v>11389</v>
      </c>
      <c r="H487" s="262"/>
      <c r="I487" s="262">
        <f>SUM(I488:I491)</f>
        <v>1051</v>
      </c>
      <c r="J487" s="262"/>
      <c r="K487" s="262">
        <f>SUM(K488:K491)</f>
        <v>0</v>
      </c>
      <c r="L487" s="143"/>
      <c r="M487" s="18"/>
    </row>
    <row r="488" spans="1:13" ht="22.5" customHeight="1" x14ac:dyDescent="0.2">
      <c r="A488" s="396" t="s">
        <v>36</v>
      </c>
      <c r="B488" s="396"/>
      <c r="C488" s="396"/>
      <c r="D488" s="396"/>
      <c r="E488" s="262">
        <v>0</v>
      </c>
      <c r="F488" s="262"/>
      <c r="G488" s="263">
        <v>11389</v>
      </c>
      <c r="H488" s="263"/>
      <c r="I488" s="263">
        <v>971</v>
      </c>
      <c r="J488" s="263"/>
      <c r="K488" s="263">
        <v>0</v>
      </c>
      <c r="L488" s="143"/>
      <c r="M488" s="18"/>
    </row>
    <row r="489" spans="1:13" x14ac:dyDescent="0.2">
      <c r="A489" s="428" t="s">
        <v>96</v>
      </c>
      <c r="B489" s="428"/>
      <c r="C489" s="428"/>
      <c r="D489" s="428"/>
      <c r="E489" s="262">
        <v>0</v>
      </c>
      <c r="F489" s="262"/>
      <c r="G489" s="263">
        <v>0</v>
      </c>
      <c r="H489" s="263"/>
      <c r="I489" s="263">
        <v>0</v>
      </c>
      <c r="J489" s="263"/>
      <c r="K489" s="263">
        <v>0</v>
      </c>
      <c r="L489" s="143"/>
      <c r="M489" s="18"/>
    </row>
    <row r="490" spans="1:13" x14ac:dyDescent="0.2">
      <c r="A490" s="396" t="s">
        <v>95</v>
      </c>
      <c r="B490" s="396"/>
      <c r="C490" s="396"/>
      <c r="D490" s="396"/>
      <c r="E490" s="262">
        <v>0</v>
      </c>
      <c r="F490" s="262"/>
      <c r="G490" s="263">
        <v>0</v>
      </c>
      <c r="H490" s="263"/>
      <c r="I490" s="263">
        <v>0</v>
      </c>
      <c r="J490" s="263"/>
      <c r="K490" s="263">
        <v>0</v>
      </c>
      <c r="L490" s="143"/>
      <c r="M490" s="18"/>
    </row>
    <row r="491" spans="1:13" x14ac:dyDescent="0.2">
      <c r="A491" s="396" t="s">
        <v>94</v>
      </c>
      <c r="B491" s="396"/>
      <c r="C491" s="396"/>
      <c r="D491" s="396"/>
      <c r="E491" s="262">
        <v>0</v>
      </c>
      <c r="F491" s="262"/>
      <c r="G491" s="263">
        <v>0</v>
      </c>
      <c r="H491" s="263"/>
      <c r="I491" s="263">
        <v>80</v>
      </c>
      <c r="J491" s="263"/>
      <c r="K491" s="263">
        <v>0</v>
      </c>
      <c r="L491" s="143"/>
      <c r="M491" s="18"/>
    </row>
    <row r="492" spans="1:13" ht="22.5" customHeight="1" x14ac:dyDescent="0.2">
      <c r="A492" s="344" t="s">
        <v>543</v>
      </c>
      <c r="B492" s="344"/>
      <c r="C492" s="344"/>
      <c r="D492" s="344"/>
      <c r="E492" s="262">
        <f>SUM(E493:E496)</f>
        <v>0</v>
      </c>
      <c r="F492" s="262"/>
      <c r="G492" s="262">
        <f>SUM(G493:G496)</f>
        <v>4484</v>
      </c>
      <c r="H492" s="262"/>
      <c r="I492" s="262">
        <f>SUM(I493:I496)</f>
        <v>30681</v>
      </c>
      <c r="J492" s="262"/>
      <c r="K492" s="262">
        <f>SUM(K493:K496)</f>
        <v>0</v>
      </c>
      <c r="L492" s="143"/>
      <c r="M492" s="18"/>
    </row>
    <row r="493" spans="1:13" ht="22.5" customHeight="1" x14ac:dyDescent="0.2">
      <c r="A493" s="396" t="s">
        <v>36</v>
      </c>
      <c r="B493" s="396"/>
      <c r="C493" s="396"/>
      <c r="D493" s="396"/>
      <c r="E493" s="262">
        <v>0</v>
      </c>
      <c r="F493" s="262"/>
      <c r="G493" s="263">
        <v>4484</v>
      </c>
      <c r="H493" s="263"/>
      <c r="I493" s="263">
        <v>27941</v>
      </c>
      <c r="J493" s="263"/>
      <c r="K493" s="263">
        <v>0</v>
      </c>
      <c r="L493" s="143"/>
      <c r="M493" s="18"/>
    </row>
    <row r="494" spans="1:13" x14ac:dyDescent="0.2">
      <c r="A494" s="428" t="s">
        <v>96</v>
      </c>
      <c r="B494" s="428"/>
      <c r="C494" s="428"/>
      <c r="D494" s="428"/>
      <c r="E494" s="262">
        <v>0</v>
      </c>
      <c r="F494" s="262"/>
      <c r="G494" s="263">
        <v>0</v>
      </c>
      <c r="H494" s="263"/>
      <c r="I494" s="263">
        <v>0</v>
      </c>
      <c r="J494" s="263"/>
      <c r="K494" s="263">
        <v>0</v>
      </c>
      <c r="L494" s="143"/>
      <c r="M494" s="18"/>
    </row>
    <row r="495" spans="1:13" x14ac:dyDescent="0.2">
      <c r="A495" s="396" t="s">
        <v>95</v>
      </c>
      <c r="B495" s="396"/>
      <c r="C495" s="396"/>
      <c r="D495" s="396"/>
      <c r="E495" s="262">
        <v>0</v>
      </c>
      <c r="F495" s="262"/>
      <c r="G495" s="263">
        <v>0</v>
      </c>
      <c r="H495" s="263"/>
      <c r="I495" s="263">
        <v>350</v>
      </c>
      <c r="J495" s="263"/>
      <c r="K495" s="263">
        <v>0</v>
      </c>
      <c r="L495" s="143"/>
      <c r="M495" s="18"/>
    </row>
    <row r="496" spans="1:13" x14ac:dyDescent="0.2">
      <c r="A496" s="396" t="s">
        <v>94</v>
      </c>
      <c r="B496" s="396"/>
      <c r="C496" s="396"/>
      <c r="D496" s="396"/>
      <c r="E496" s="262">
        <v>0</v>
      </c>
      <c r="F496" s="262"/>
      <c r="G496" s="263">
        <v>0</v>
      </c>
      <c r="H496" s="263"/>
      <c r="I496" s="263">
        <v>2390</v>
      </c>
      <c r="J496" s="263"/>
      <c r="K496" s="263">
        <v>0</v>
      </c>
      <c r="L496" s="143"/>
      <c r="M496" s="18"/>
    </row>
    <row r="497" spans="1:13" ht="22.5" customHeight="1" x14ac:dyDescent="0.2">
      <c r="A497" s="344" t="s">
        <v>544</v>
      </c>
      <c r="B497" s="344"/>
      <c r="C497" s="344"/>
      <c r="D497" s="344"/>
      <c r="E497" s="262">
        <f>SUM(E498:E501)</f>
        <v>0</v>
      </c>
      <c r="F497" s="262"/>
      <c r="G497" s="262">
        <f>SUM(G498:G501)</f>
        <v>0</v>
      </c>
      <c r="H497" s="262"/>
      <c r="I497" s="262">
        <f>SUM(I498:I501)</f>
        <v>2788</v>
      </c>
      <c r="J497" s="262"/>
      <c r="K497" s="262">
        <f>SUM(K498:K501)</f>
        <v>0</v>
      </c>
      <c r="L497" s="143"/>
      <c r="M497" s="18"/>
    </row>
    <row r="498" spans="1:13" ht="22.5" customHeight="1" x14ac:dyDescent="0.2">
      <c r="A498" s="396" t="s">
        <v>36</v>
      </c>
      <c r="B498" s="396"/>
      <c r="C498" s="396"/>
      <c r="D498" s="396"/>
      <c r="E498" s="262">
        <v>0</v>
      </c>
      <c r="F498" s="262"/>
      <c r="G498" s="263">
        <v>0</v>
      </c>
      <c r="H498" s="263"/>
      <c r="I498" s="263">
        <v>2401</v>
      </c>
      <c r="J498" s="263"/>
      <c r="K498" s="263">
        <v>0</v>
      </c>
      <c r="L498" s="143"/>
      <c r="M498" s="18"/>
    </row>
    <row r="499" spans="1:13" x14ac:dyDescent="0.2">
      <c r="A499" s="428" t="s">
        <v>96</v>
      </c>
      <c r="B499" s="428"/>
      <c r="C499" s="428"/>
      <c r="D499" s="428"/>
      <c r="E499" s="262">
        <v>0</v>
      </c>
      <c r="F499" s="262"/>
      <c r="G499" s="263">
        <v>0</v>
      </c>
      <c r="H499" s="263"/>
      <c r="I499" s="263">
        <v>4</v>
      </c>
      <c r="J499" s="263"/>
      <c r="K499" s="263">
        <v>0</v>
      </c>
      <c r="L499" s="143"/>
      <c r="M499" s="18"/>
    </row>
    <row r="500" spans="1:13" x14ac:dyDescent="0.2">
      <c r="A500" s="396" t="s">
        <v>95</v>
      </c>
      <c r="B500" s="396"/>
      <c r="C500" s="396"/>
      <c r="D500" s="396"/>
      <c r="E500" s="262">
        <v>0</v>
      </c>
      <c r="F500" s="262"/>
      <c r="G500" s="263">
        <v>0</v>
      </c>
      <c r="H500" s="263"/>
      <c r="I500" s="263">
        <v>0</v>
      </c>
      <c r="J500" s="263"/>
      <c r="K500" s="263">
        <v>0</v>
      </c>
      <c r="L500" s="143"/>
      <c r="M500" s="18"/>
    </row>
    <row r="501" spans="1:13" x14ac:dyDescent="0.2">
      <c r="A501" s="396" t="s">
        <v>94</v>
      </c>
      <c r="B501" s="396"/>
      <c r="C501" s="396"/>
      <c r="D501" s="396"/>
      <c r="E501" s="262">
        <v>0</v>
      </c>
      <c r="F501" s="262"/>
      <c r="G501" s="263">
        <v>0</v>
      </c>
      <c r="H501" s="263"/>
      <c r="I501" s="263">
        <v>383</v>
      </c>
      <c r="J501" s="263"/>
      <c r="K501" s="263">
        <v>0</v>
      </c>
      <c r="L501" s="143"/>
      <c r="M501" s="18"/>
    </row>
    <row r="502" spans="1:13" ht="22.5" customHeight="1" x14ac:dyDescent="0.2">
      <c r="A502" s="344" t="s">
        <v>545</v>
      </c>
      <c r="B502" s="344"/>
      <c r="C502" s="344"/>
      <c r="D502" s="344"/>
      <c r="E502" s="262">
        <f>SUM(E503:E504)</f>
        <v>0</v>
      </c>
      <c r="F502" s="262"/>
      <c r="G502" s="262">
        <f>SUM(G503:G504)</f>
        <v>0</v>
      </c>
      <c r="H502" s="262"/>
      <c r="I502" s="262" t="s">
        <v>690</v>
      </c>
      <c r="J502" s="262"/>
      <c r="K502" s="262">
        <f>SUM(K503:K504)</f>
        <v>0</v>
      </c>
      <c r="L502" s="143"/>
      <c r="M502" s="18"/>
    </row>
    <row r="503" spans="1:13" ht="22.5" customHeight="1" x14ac:dyDescent="0.2">
      <c r="A503" s="396" t="s">
        <v>36</v>
      </c>
      <c r="B503" s="396"/>
      <c r="C503" s="396"/>
      <c r="D503" s="396"/>
      <c r="E503" s="262">
        <v>0</v>
      </c>
      <c r="F503" s="262"/>
      <c r="G503" s="263">
        <v>0</v>
      </c>
      <c r="H503" s="263"/>
      <c r="I503" s="262" t="s">
        <v>690</v>
      </c>
      <c r="J503" s="263"/>
      <c r="K503" s="263">
        <v>0</v>
      </c>
      <c r="L503" s="143"/>
      <c r="M503" s="18"/>
    </row>
    <row r="504" spans="1:13" x14ac:dyDescent="0.2">
      <c r="A504" s="396" t="s">
        <v>94</v>
      </c>
      <c r="B504" s="396"/>
      <c r="C504" s="396"/>
      <c r="D504" s="396"/>
      <c r="E504" s="262">
        <v>0</v>
      </c>
      <c r="F504" s="262"/>
      <c r="G504" s="263">
        <v>0</v>
      </c>
      <c r="H504" s="263"/>
      <c r="I504" s="262" t="s">
        <v>690</v>
      </c>
      <c r="J504" s="263"/>
      <c r="K504" s="263">
        <v>0</v>
      </c>
      <c r="L504" s="143"/>
      <c r="M504" s="18"/>
    </row>
    <row r="505" spans="1:13" ht="22.5" customHeight="1" x14ac:dyDescent="0.2">
      <c r="A505" s="344" t="s">
        <v>546</v>
      </c>
      <c r="B505" s="344"/>
      <c r="C505" s="344"/>
      <c r="D505" s="344"/>
      <c r="E505" s="262">
        <f>SUM(E506:E509)</f>
        <v>0</v>
      </c>
      <c r="F505" s="262"/>
      <c r="G505" s="262">
        <f>SUM(G506:G509)</f>
        <v>12466</v>
      </c>
      <c r="H505" s="262"/>
      <c r="I505" s="262">
        <f>SUM(I506:I509)</f>
        <v>18552</v>
      </c>
      <c r="J505" s="262"/>
      <c r="K505" s="262">
        <f>SUM(K506:K509)</f>
        <v>0</v>
      </c>
      <c r="L505" s="143"/>
      <c r="M505" s="18"/>
    </row>
    <row r="506" spans="1:13" ht="22.5" customHeight="1" x14ac:dyDescent="0.2">
      <c r="A506" s="396" t="s">
        <v>36</v>
      </c>
      <c r="B506" s="396"/>
      <c r="C506" s="396"/>
      <c r="D506" s="396"/>
      <c r="E506" s="262">
        <v>0</v>
      </c>
      <c r="F506" s="262"/>
      <c r="G506" s="263">
        <v>12466</v>
      </c>
      <c r="H506" s="263"/>
      <c r="I506" s="263">
        <v>12933</v>
      </c>
      <c r="J506" s="263"/>
      <c r="K506" s="263">
        <v>0</v>
      </c>
      <c r="L506" s="143"/>
      <c r="M506" s="18"/>
    </row>
    <row r="507" spans="1:13" x14ac:dyDescent="0.2">
      <c r="A507" s="428" t="s">
        <v>96</v>
      </c>
      <c r="B507" s="428"/>
      <c r="C507" s="428"/>
      <c r="D507" s="428"/>
      <c r="E507" s="262">
        <v>0</v>
      </c>
      <c r="F507" s="262"/>
      <c r="G507" s="263">
        <v>0</v>
      </c>
      <c r="H507" s="263"/>
      <c r="I507" s="263">
        <v>4173</v>
      </c>
      <c r="J507" s="263"/>
      <c r="K507" s="263">
        <v>0</v>
      </c>
      <c r="L507" s="143"/>
      <c r="M507" s="18"/>
    </row>
    <row r="508" spans="1:13" x14ac:dyDescent="0.2">
      <c r="A508" s="396" t="s">
        <v>95</v>
      </c>
      <c r="B508" s="396"/>
      <c r="C508" s="396"/>
      <c r="D508" s="396"/>
      <c r="E508" s="262">
        <v>0</v>
      </c>
      <c r="F508" s="262"/>
      <c r="G508" s="263">
        <v>0</v>
      </c>
      <c r="H508" s="263"/>
      <c r="I508" s="263">
        <v>524</v>
      </c>
      <c r="J508" s="263"/>
      <c r="K508" s="263">
        <v>0</v>
      </c>
      <c r="L508" s="143"/>
      <c r="M508" s="18"/>
    </row>
    <row r="509" spans="1:13" x14ac:dyDescent="0.2">
      <c r="A509" s="396" t="s">
        <v>94</v>
      </c>
      <c r="B509" s="396"/>
      <c r="C509" s="396"/>
      <c r="D509" s="396"/>
      <c r="E509" s="262">
        <v>0</v>
      </c>
      <c r="F509" s="262"/>
      <c r="G509" s="263">
        <v>0</v>
      </c>
      <c r="H509" s="263"/>
      <c r="I509" s="263">
        <v>922</v>
      </c>
      <c r="J509" s="263"/>
      <c r="K509" s="263">
        <v>0</v>
      </c>
      <c r="L509" s="143"/>
      <c r="M509" s="18"/>
    </row>
    <row r="510" spans="1:13" ht="22.5" customHeight="1" x14ac:dyDescent="0.2">
      <c r="A510" s="344" t="s">
        <v>547</v>
      </c>
      <c r="B510" s="344"/>
      <c r="C510" s="344"/>
      <c r="D510" s="344"/>
      <c r="E510" s="262">
        <f>SUM(E511:E512)</f>
        <v>0</v>
      </c>
      <c r="F510" s="262"/>
      <c r="G510" s="262">
        <f>SUM(G511:G512)</f>
        <v>7828</v>
      </c>
      <c r="H510" s="262"/>
      <c r="I510" s="262">
        <f>SUM(I511:I512)</f>
        <v>1587</v>
      </c>
      <c r="J510" s="262"/>
      <c r="K510" s="262">
        <f>SUM(K511:K512)</f>
        <v>0</v>
      </c>
      <c r="L510" s="143"/>
      <c r="M510" s="18"/>
    </row>
    <row r="511" spans="1:13" ht="22.5" customHeight="1" x14ac:dyDescent="0.2">
      <c r="A511" s="396" t="s">
        <v>36</v>
      </c>
      <c r="B511" s="396"/>
      <c r="C511" s="396"/>
      <c r="D511" s="396"/>
      <c r="E511" s="262">
        <v>0</v>
      </c>
      <c r="F511" s="262"/>
      <c r="G511" s="263">
        <v>7828</v>
      </c>
      <c r="H511" s="263"/>
      <c r="I511" s="263">
        <v>1484</v>
      </c>
      <c r="J511" s="263"/>
      <c r="K511" s="263">
        <v>0</v>
      </c>
      <c r="L511" s="143"/>
      <c r="M511" s="18"/>
    </row>
    <row r="512" spans="1:13" x14ac:dyDescent="0.2">
      <c r="A512" s="396" t="s">
        <v>94</v>
      </c>
      <c r="B512" s="396"/>
      <c r="C512" s="396"/>
      <c r="D512" s="396"/>
      <c r="E512" s="262">
        <v>0</v>
      </c>
      <c r="F512" s="262"/>
      <c r="G512" s="263">
        <v>0</v>
      </c>
      <c r="H512" s="263"/>
      <c r="I512" s="263">
        <v>103</v>
      </c>
      <c r="J512" s="263"/>
      <c r="K512" s="263">
        <v>0</v>
      </c>
      <c r="L512" s="143"/>
      <c r="M512" s="18"/>
    </row>
    <row r="513" spans="1:13" ht="22.5" customHeight="1" x14ac:dyDescent="0.2">
      <c r="A513" s="344" t="s">
        <v>548</v>
      </c>
      <c r="B513" s="344"/>
      <c r="C513" s="344"/>
      <c r="D513" s="344"/>
      <c r="E513" s="262">
        <f>SUM(E514:E517)</f>
        <v>0</v>
      </c>
      <c r="F513" s="262"/>
      <c r="G513" s="262">
        <f>SUM(G514:G517)</f>
        <v>7222</v>
      </c>
      <c r="H513" s="262"/>
      <c r="I513" s="262">
        <f>SUM(I514:I517)</f>
        <v>13871</v>
      </c>
      <c r="J513" s="262"/>
      <c r="K513" s="262">
        <f>SUM(K514:K517)</f>
        <v>0</v>
      </c>
      <c r="L513" s="143"/>
      <c r="M513" s="18"/>
    </row>
    <row r="514" spans="1:13" ht="22.5" customHeight="1" x14ac:dyDescent="0.2">
      <c r="A514" s="396" t="s">
        <v>36</v>
      </c>
      <c r="B514" s="396"/>
      <c r="C514" s="396"/>
      <c r="D514" s="396"/>
      <c r="E514" s="262">
        <v>0</v>
      </c>
      <c r="F514" s="262"/>
      <c r="G514" s="263">
        <v>7222</v>
      </c>
      <c r="H514" s="263"/>
      <c r="I514" s="263">
        <v>10309</v>
      </c>
      <c r="J514" s="263"/>
      <c r="K514" s="263">
        <v>0</v>
      </c>
      <c r="L514" s="143"/>
      <c r="M514" s="18"/>
    </row>
    <row r="515" spans="1:13" x14ac:dyDescent="0.2">
      <c r="A515" s="428" t="s">
        <v>96</v>
      </c>
      <c r="B515" s="428"/>
      <c r="C515" s="428"/>
      <c r="D515" s="428"/>
      <c r="E515" s="262">
        <v>0</v>
      </c>
      <c r="F515" s="262"/>
      <c r="G515" s="263">
        <v>0</v>
      </c>
      <c r="H515" s="263"/>
      <c r="I515" s="263">
        <v>1879</v>
      </c>
      <c r="J515" s="263"/>
      <c r="K515" s="263">
        <v>0</v>
      </c>
      <c r="L515" s="143"/>
      <c r="M515" s="18"/>
    </row>
    <row r="516" spans="1:13" x14ac:dyDescent="0.2">
      <c r="A516" s="396" t="s">
        <v>95</v>
      </c>
      <c r="B516" s="396"/>
      <c r="C516" s="396"/>
      <c r="D516" s="396"/>
      <c r="E516" s="262">
        <v>0</v>
      </c>
      <c r="F516" s="262"/>
      <c r="G516" s="263">
        <v>0</v>
      </c>
      <c r="H516" s="263"/>
      <c r="I516" s="263">
        <v>1397</v>
      </c>
      <c r="J516" s="263"/>
      <c r="K516" s="263">
        <v>0</v>
      </c>
      <c r="L516" s="143"/>
      <c r="M516" s="18"/>
    </row>
    <row r="517" spans="1:13" x14ac:dyDescent="0.2">
      <c r="A517" s="396" t="s">
        <v>94</v>
      </c>
      <c r="B517" s="396"/>
      <c r="C517" s="396"/>
      <c r="D517" s="396"/>
      <c r="E517" s="262">
        <v>0</v>
      </c>
      <c r="F517" s="262"/>
      <c r="G517" s="263">
        <v>0</v>
      </c>
      <c r="H517" s="263"/>
      <c r="I517" s="263">
        <v>286</v>
      </c>
      <c r="J517" s="263"/>
      <c r="K517" s="263">
        <v>0</v>
      </c>
      <c r="L517" s="143"/>
      <c r="M517" s="18"/>
    </row>
    <row r="518" spans="1:13" ht="22.5" customHeight="1" x14ac:dyDescent="0.2">
      <c r="A518" s="344" t="s">
        <v>549</v>
      </c>
      <c r="B518" s="344"/>
      <c r="C518" s="344"/>
      <c r="D518" s="344"/>
      <c r="E518" s="262">
        <f>SUM(E519:E522)</f>
        <v>0</v>
      </c>
      <c r="F518" s="262"/>
      <c r="G518" s="262">
        <f>SUM(G519:G522)</f>
        <v>180903</v>
      </c>
      <c r="H518" s="262"/>
      <c r="I518" s="262">
        <f>SUM(I519:I522)</f>
        <v>22834</v>
      </c>
      <c r="J518" s="262"/>
      <c r="K518" s="262">
        <f>SUM(K519:K522)</f>
        <v>0</v>
      </c>
      <c r="L518" s="143"/>
      <c r="M518" s="18"/>
    </row>
    <row r="519" spans="1:13" ht="22.5" customHeight="1" x14ac:dyDescent="0.2">
      <c r="A519" s="396" t="s">
        <v>36</v>
      </c>
      <c r="B519" s="396"/>
      <c r="C519" s="396"/>
      <c r="D519" s="396"/>
      <c r="E519" s="262">
        <v>0</v>
      </c>
      <c r="F519" s="262"/>
      <c r="G519" s="263">
        <v>155408</v>
      </c>
      <c r="H519" s="263"/>
      <c r="I519" s="263">
        <v>10737</v>
      </c>
      <c r="J519" s="263"/>
      <c r="K519" s="263">
        <v>0</v>
      </c>
      <c r="L519" s="143"/>
      <c r="M519" s="18"/>
    </row>
    <row r="520" spans="1:13" x14ac:dyDescent="0.2">
      <c r="A520" s="428" t="s">
        <v>96</v>
      </c>
      <c r="B520" s="428"/>
      <c r="C520" s="428"/>
      <c r="D520" s="428"/>
      <c r="E520" s="262">
        <v>0</v>
      </c>
      <c r="F520" s="262"/>
      <c r="G520" s="263">
        <v>7528</v>
      </c>
      <c r="H520" s="263"/>
      <c r="I520" s="263">
        <v>8641</v>
      </c>
      <c r="J520" s="263"/>
      <c r="K520" s="263">
        <v>0</v>
      </c>
      <c r="L520" s="143"/>
      <c r="M520" s="18"/>
    </row>
    <row r="521" spans="1:13" x14ac:dyDescent="0.2">
      <c r="A521" s="396" t="s">
        <v>95</v>
      </c>
      <c r="B521" s="396"/>
      <c r="C521" s="396"/>
      <c r="D521" s="396"/>
      <c r="E521" s="262">
        <v>0</v>
      </c>
      <c r="F521" s="262"/>
      <c r="G521" s="263">
        <v>12237</v>
      </c>
      <c r="H521" s="263"/>
      <c r="I521" s="263">
        <v>3162</v>
      </c>
      <c r="J521" s="263"/>
      <c r="K521" s="263">
        <v>0</v>
      </c>
      <c r="L521" s="143"/>
      <c r="M521" s="18"/>
    </row>
    <row r="522" spans="1:13" x14ac:dyDescent="0.2">
      <c r="A522" s="396" t="s">
        <v>94</v>
      </c>
      <c r="B522" s="396"/>
      <c r="C522" s="396"/>
      <c r="D522" s="396"/>
      <c r="E522" s="262">
        <v>0</v>
      </c>
      <c r="F522" s="262"/>
      <c r="G522" s="263">
        <v>5730</v>
      </c>
      <c r="H522" s="263"/>
      <c r="I522" s="263">
        <v>294</v>
      </c>
      <c r="J522" s="263"/>
      <c r="K522" s="263">
        <v>0</v>
      </c>
      <c r="L522" s="143"/>
      <c r="M522" s="18"/>
    </row>
    <row r="523" spans="1:13" ht="22.5" customHeight="1" x14ac:dyDescent="0.2">
      <c r="A523" s="344" t="s">
        <v>550</v>
      </c>
      <c r="B523" s="344"/>
      <c r="C523" s="344"/>
      <c r="D523" s="344"/>
      <c r="E523" s="262">
        <f>SUM(E524:E526)</f>
        <v>0</v>
      </c>
      <c r="F523" s="262"/>
      <c r="G523" s="262">
        <f>SUM(G524:G526)</f>
        <v>14099</v>
      </c>
      <c r="H523" s="262"/>
      <c r="I523" s="262">
        <f>SUM(I524:I526)</f>
        <v>5064</v>
      </c>
      <c r="J523" s="262"/>
      <c r="K523" s="262">
        <f>SUM(K524:K526)</f>
        <v>0</v>
      </c>
      <c r="L523" s="143"/>
      <c r="M523" s="18"/>
    </row>
    <row r="524" spans="1:13" ht="22.5" customHeight="1" x14ac:dyDescent="0.2">
      <c r="A524" s="396" t="s">
        <v>36</v>
      </c>
      <c r="B524" s="396"/>
      <c r="C524" s="396"/>
      <c r="D524" s="396"/>
      <c r="E524" s="262">
        <v>0</v>
      </c>
      <c r="F524" s="262"/>
      <c r="G524" s="263">
        <v>14099</v>
      </c>
      <c r="H524" s="263"/>
      <c r="I524" s="263">
        <v>5032</v>
      </c>
      <c r="J524" s="263"/>
      <c r="K524" s="263">
        <v>0</v>
      </c>
      <c r="L524" s="143"/>
      <c r="M524" s="18"/>
    </row>
    <row r="525" spans="1:13" x14ac:dyDescent="0.2">
      <c r="A525" s="396" t="s">
        <v>95</v>
      </c>
      <c r="B525" s="396"/>
      <c r="C525" s="396"/>
      <c r="D525" s="396"/>
      <c r="E525" s="262">
        <v>0</v>
      </c>
      <c r="F525" s="262"/>
      <c r="G525" s="263">
        <v>0</v>
      </c>
      <c r="H525" s="263"/>
      <c r="I525" s="263">
        <v>0</v>
      </c>
      <c r="J525" s="263"/>
      <c r="K525" s="263">
        <v>0</v>
      </c>
      <c r="L525" s="143"/>
      <c r="M525" s="18"/>
    </row>
    <row r="526" spans="1:13" x14ac:dyDescent="0.2">
      <c r="A526" s="396" t="s">
        <v>94</v>
      </c>
      <c r="B526" s="396"/>
      <c r="C526" s="396"/>
      <c r="D526" s="396"/>
      <c r="E526" s="262">
        <v>0</v>
      </c>
      <c r="F526" s="262"/>
      <c r="G526" s="263">
        <v>0</v>
      </c>
      <c r="H526" s="263"/>
      <c r="I526" s="263">
        <v>32</v>
      </c>
      <c r="J526" s="263"/>
      <c r="K526" s="263">
        <v>0</v>
      </c>
      <c r="L526" s="143"/>
      <c r="M526" s="18"/>
    </row>
    <row r="527" spans="1:13" ht="22.5" customHeight="1" x14ac:dyDescent="0.2">
      <c r="A527" s="344" t="s">
        <v>551</v>
      </c>
      <c r="B527" s="344"/>
      <c r="C527" s="344"/>
      <c r="D527" s="344"/>
      <c r="E527" s="262">
        <f>SUM(E528:E530)</f>
        <v>0</v>
      </c>
      <c r="F527" s="262"/>
      <c r="G527" s="262">
        <f>SUM(G528:G530)</f>
        <v>16105</v>
      </c>
      <c r="H527" s="262"/>
      <c r="I527" s="262">
        <f>SUM(I528:I530)</f>
        <v>11218</v>
      </c>
      <c r="J527" s="262"/>
      <c r="K527" s="262">
        <f>SUM(K528:K530)</f>
        <v>0</v>
      </c>
      <c r="L527" s="143"/>
      <c r="M527" s="18"/>
    </row>
    <row r="528" spans="1:13" ht="22.5" customHeight="1" x14ac:dyDescent="0.2">
      <c r="A528" s="396" t="s">
        <v>36</v>
      </c>
      <c r="B528" s="396"/>
      <c r="C528" s="396"/>
      <c r="D528" s="396"/>
      <c r="E528" s="262">
        <v>0</v>
      </c>
      <c r="F528" s="262"/>
      <c r="G528" s="263">
        <v>16105</v>
      </c>
      <c r="H528" s="263"/>
      <c r="I528" s="263">
        <v>9375</v>
      </c>
      <c r="J528" s="263"/>
      <c r="K528" s="263">
        <v>0</v>
      </c>
      <c r="L528" s="143"/>
      <c r="M528" s="18"/>
    </row>
    <row r="529" spans="1:13" x14ac:dyDescent="0.2">
      <c r="A529" s="396" t="s">
        <v>95</v>
      </c>
      <c r="B529" s="396"/>
      <c r="C529" s="396"/>
      <c r="D529" s="396"/>
      <c r="E529" s="262">
        <v>0</v>
      </c>
      <c r="F529" s="262"/>
      <c r="G529" s="263">
        <v>0</v>
      </c>
      <c r="H529" s="263"/>
      <c r="I529" s="263">
        <v>0</v>
      </c>
      <c r="J529" s="263"/>
      <c r="K529" s="263">
        <v>0</v>
      </c>
      <c r="L529" s="143"/>
      <c r="M529" s="18"/>
    </row>
    <row r="530" spans="1:13" x14ac:dyDescent="0.2">
      <c r="A530" s="396" t="s">
        <v>94</v>
      </c>
      <c r="B530" s="396"/>
      <c r="C530" s="396"/>
      <c r="D530" s="396"/>
      <c r="E530" s="262">
        <v>0</v>
      </c>
      <c r="F530" s="262"/>
      <c r="G530" s="263">
        <v>0</v>
      </c>
      <c r="H530" s="263"/>
      <c r="I530" s="263">
        <v>1843</v>
      </c>
      <c r="J530" s="263"/>
      <c r="K530" s="263">
        <v>0</v>
      </c>
      <c r="L530" s="143"/>
      <c r="M530" s="18"/>
    </row>
    <row r="531" spans="1:13" ht="22.5" customHeight="1" x14ac:dyDescent="0.2">
      <c r="A531" s="344" t="s">
        <v>552</v>
      </c>
      <c r="B531" s="344"/>
      <c r="C531" s="344"/>
      <c r="D531" s="344"/>
      <c r="E531" s="262">
        <f>SUM(E532:E535)</f>
        <v>0</v>
      </c>
      <c r="F531" s="262"/>
      <c r="G531" s="262">
        <f>SUM(G532:G535)</f>
        <v>26460</v>
      </c>
      <c r="H531" s="262"/>
      <c r="I531" s="262">
        <f>SUM(I532:I535)</f>
        <v>15601</v>
      </c>
      <c r="J531" s="262"/>
      <c r="K531" s="262">
        <f>SUM(K532:K535)</f>
        <v>0</v>
      </c>
      <c r="L531" s="143"/>
      <c r="M531" s="18"/>
    </row>
    <row r="532" spans="1:13" ht="22.5" customHeight="1" x14ac:dyDescent="0.2">
      <c r="A532" s="396" t="s">
        <v>36</v>
      </c>
      <c r="B532" s="396"/>
      <c r="C532" s="396"/>
      <c r="D532" s="396"/>
      <c r="E532" s="262">
        <v>0</v>
      </c>
      <c r="F532" s="262"/>
      <c r="G532" s="263">
        <v>26460</v>
      </c>
      <c r="H532" s="263"/>
      <c r="I532" s="263">
        <v>7875</v>
      </c>
      <c r="J532" s="263"/>
      <c r="K532" s="263">
        <v>0</v>
      </c>
      <c r="L532" s="143"/>
      <c r="M532" s="18"/>
    </row>
    <row r="533" spans="1:13" x14ac:dyDescent="0.2">
      <c r="A533" s="428" t="s">
        <v>96</v>
      </c>
      <c r="B533" s="428"/>
      <c r="C533" s="428"/>
      <c r="D533" s="428"/>
      <c r="E533" s="262">
        <v>0</v>
      </c>
      <c r="F533" s="262"/>
      <c r="G533" s="263">
        <v>0</v>
      </c>
      <c r="H533" s="263"/>
      <c r="I533" s="263">
        <v>5616</v>
      </c>
      <c r="J533" s="263"/>
      <c r="K533" s="263">
        <v>0</v>
      </c>
      <c r="L533" s="143"/>
      <c r="M533" s="18"/>
    </row>
    <row r="534" spans="1:13" x14ac:dyDescent="0.2">
      <c r="A534" s="396" t="s">
        <v>95</v>
      </c>
      <c r="B534" s="396"/>
      <c r="C534" s="396"/>
      <c r="D534" s="396"/>
      <c r="E534" s="262">
        <v>0</v>
      </c>
      <c r="F534" s="262"/>
      <c r="G534" s="263">
        <v>0</v>
      </c>
      <c r="H534" s="263"/>
      <c r="I534" s="263">
        <v>1900</v>
      </c>
      <c r="J534" s="263"/>
      <c r="K534" s="263">
        <v>0</v>
      </c>
      <c r="L534" s="143"/>
      <c r="M534" s="18"/>
    </row>
    <row r="535" spans="1:13" x14ac:dyDescent="0.2">
      <c r="A535" s="396" t="s">
        <v>94</v>
      </c>
      <c r="B535" s="396"/>
      <c r="C535" s="396"/>
      <c r="D535" s="396"/>
      <c r="E535" s="262">
        <v>0</v>
      </c>
      <c r="F535" s="262"/>
      <c r="G535" s="263">
        <v>0</v>
      </c>
      <c r="H535" s="263"/>
      <c r="I535" s="263">
        <v>210</v>
      </c>
      <c r="J535" s="263"/>
      <c r="K535" s="263">
        <v>0</v>
      </c>
      <c r="L535" s="143"/>
      <c r="M535" s="18"/>
    </row>
    <row r="536" spans="1:13" ht="22.5" customHeight="1" x14ac:dyDescent="0.2">
      <c r="A536" s="344" t="s">
        <v>553</v>
      </c>
      <c r="B536" s="344"/>
      <c r="C536" s="344"/>
      <c r="D536" s="344"/>
      <c r="E536" s="262">
        <f>SUM(E537:E540)</f>
        <v>0</v>
      </c>
      <c r="F536" s="262"/>
      <c r="G536" s="262">
        <f>SUM(G537:G540)</f>
        <v>8024</v>
      </c>
      <c r="H536" s="262"/>
      <c r="I536" s="262">
        <f>SUM(I537:I540)</f>
        <v>4135</v>
      </c>
      <c r="J536" s="262"/>
      <c r="K536" s="262">
        <f>SUM(K537:K540)</f>
        <v>0</v>
      </c>
      <c r="L536" s="143"/>
      <c r="M536" s="18"/>
    </row>
    <row r="537" spans="1:13" ht="22.5" customHeight="1" x14ac:dyDescent="0.2">
      <c r="A537" s="396" t="s">
        <v>36</v>
      </c>
      <c r="B537" s="396"/>
      <c r="C537" s="396"/>
      <c r="D537" s="396"/>
      <c r="E537" s="262">
        <v>0</v>
      </c>
      <c r="F537" s="262"/>
      <c r="G537" s="263">
        <v>8024</v>
      </c>
      <c r="H537" s="263"/>
      <c r="I537" s="263">
        <v>1333</v>
      </c>
      <c r="J537" s="263"/>
      <c r="K537" s="263">
        <v>0</v>
      </c>
      <c r="L537" s="143"/>
      <c r="M537" s="18"/>
    </row>
    <row r="538" spans="1:13" x14ac:dyDescent="0.2">
      <c r="A538" s="428" t="s">
        <v>96</v>
      </c>
      <c r="B538" s="428"/>
      <c r="C538" s="428"/>
      <c r="D538" s="428"/>
      <c r="E538" s="262">
        <v>0</v>
      </c>
      <c r="F538" s="262"/>
      <c r="G538" s="263">
        <v>0</v>
      </c>
      <c r="H538" s="263"/>
      <c r="I538" s="263">
        <v>1967</v>
      </c>
      <c r="J538" s="263"/>
      <c r="K538" s="263">
        <v>0</v>
      </c>
      <c r="L538" s="143"/>
      <c r="M538" s="18"/>
    </row>
    <row r="539" spans="1:13" x14ac:dyDescent="0.2">
      <c r="A539" s="396" t="s">
        <v>95</v>
      </c>
      <c r="B539" s="396"/>
      <c r="C539" s="396"/>
      <c r="D539" s="396"/>
      <c r="E539" s="262">
        <v>0</v>
      </c>
      <c r="F539" s="262"/>
      <c r="G539" s="263">
        <v>0</v>
      </c>
      <c r="H539" s="263"/>
      <c r="I539" s="263">
        <v>643</v>
      </c>
      <c r="J539" s="263"/>
      <c r="K539" s="263">
        <v>0</v>
      </c>
      <c r="L539" s="143"/>
      <c r="M539" s="18"/>
    </row>
    <row r="540" spans="1:13" x14ac:dyDescent="0.2">
      <c r="A540" s="396" t="s">
        <v>94</v>
      </c>
      <c r="B540" s="396"/>
      <c r="C540" s="396"/>
      <c r="D540" s="396"/>
      <c r="E540" s="262">
        <v>0</v>
      </c>
      <c r="F540" s="262"/>
      <c r="G540" s="263">
        <v>0</v>
      </c>
      <c r="H540" s="263"/>
      <c r="I540" s="263">
        <v>192</v>
      </c>
      <c r="J540" s="263"/>
      <c r="K540" s="263">
        <v>0</v>
      </c>
      <c r="L540" s="143"/>
      <c r="M540" s="18"/>
    </row>
    <row r="541" spans="1:13" ht="22.5" customHeight="1" x14ac:dyDescent="0.2">
      <c r="A541" s="344" t="s">
        <v>554</v>
      </c>
      <c r="B541" s="344"/>
      <c r="C541" s="344"/>
      <c r="D541" s="344"/>
      <c r="E541" s="262">
        <f>SUM(E542:E545)</f>
        <v>0</v>
      </c>
      <c r="F541" s="262"/>
      <c r="G541" s="262">
        <f>SUM(G542:G545)</f>
        <v>35038</v>
      </c>
      <c r="H541" s="262"/>
      <c r="I541" s="262">
        <f>SUM(I542:I545)</f>
        <v>13428</v>
      </c>
      <c r="J541" s="262"/>
      <c r="K541" s="262">
        <f>SUM(K542:K545)</f>
        <v>0</v>
      </c>
      <c r="L541" s="143"/>
      <c r="M541" s="18"/>
    </row>
    <row r="542" spans="1:13" ht="22.5" customHeight="1" x14ac:dyDescent="0.2">
      <c r="A542" s="396" t="s">
        <v>36</v>
      </c>
      <c r="B542" s="396"/>
      <c r="C542" s="396"/>
      <c r="D542" s="396"/>
      <c r="E542" s="262">
        <v>0</v>
      </c>
      <c r="F542" s="262"/>
      <c r="G542" s="263">
        <v>35038</v>
      </c>
      <c r="H542" s="263"/>
      <c r="I542" s="263">
        <v>9340</v>
      </c>
      <c r="J542" s="263"/>
      <c r="K542" s="263">
        <v>0</v>
      </c>
      <c r="L542" s="143"/>
      <c r="M542" s="18"/>
    </row>
    <row r="543" spans="1:13" x14ac:dyDescent="0.2">
      <c r="A543" s="428" t="s">
        <v>96</v>
      </c>
      <c r="B543" s="428"/>
      <c r="C543" s="428"/>
      <c r="D543" s="428"/>
      <c r="E543" s="262">
        <v>0</v>
      </c>
      <c r="F543" s="262"/>
      <c r="G543" s="263">
        <v>0</v>
      </c>
      <c r="H543" s="263"/>
      <c r="I543" s="263">
        <v>2574</v>
      </c>
      <c r="J543" s="263"/>
      <c r="K543" s="263">
        <v>0</v>
      </c>
      <c r="L543" s="143"/>
      <c r="M543" s="18"/>
    </row>
    <row r="544" spans="1:13" x14ac:dyDescent="0.2">
      <c r="A544" s="396" t="s">
        <v>95</v>
      </c>
      <c r="B544" s="396"/>
      <c r="C544" s="396"/>
      <c r="D544" s="396"/>
      <c r="E544" s="262">
        <v>0</v>
      </c>
      <c r="F544" s="262"/>
      <c r="G544" s="263">
        <v>0</v>
      </c>
      <c r="H544" s="263"/>
      <c r="I544" s="263">
        <v>785</v>
      </c>
      <c r="J544" s="263"/>
      <c r="K544" s="263">
        <v>0</v>
      </c>
      <c r="L544" s="143"/>
      <c r="M544" s="18"/>
    </row>
    <row r="545" spans="1:13" x14ac:dyDescent="0.2">
      <c r="A545" s="396" t="s">
        <v>94</v>
      </c>
      <c r="B545" s="396"/>
      <c r="C545" s="396"/>
      <c r="D545" s="396"/>
      <c r="E545" s="262">
        <v>0</v>
      </c>
      <c r="F545" s="262"/>
      <c r="G545" s="263">
        <v>0</v>
      </c>
      <c r="H545" s="263"/>
      <c r="I545" s="263">
        <v>729</v>
      </c>
      <c r="J545" s="263"/>
      <c r="K545" s="263">
        <v>0</v>
      </c>
      <c r="L545" s="143"/>
      <c r="M545" s="18"/>
    </row>
    <row r="546" spans="1:13" ht="22.5" customHeight="1" x14ac:dyDescent="0.2">
      <c r="A546" s="344" t="s">
        <v>555</v>
      </c>
      <c r="B546" s="344"/>
      <c r="C546" s="344"/>
      <c r="D546" s="344"/>
      <c r="E546" s="262">
        <f>SUM(E547:E550)</f>
        <v>0</v>
      </c>
      <c r="F546" s="262"/>
      <c r="G546" s="262">
        <f>SUM(G547:G550)</f>
        <v>5474</v>
      </c>
      <c r="H546" s="262"/>
      <c r="I546" s="262">
        <f>SUM(I547:I550)</f>
        <v>74095</v>
      </c>
      <c r="J546" s="262"/>
      <c r="K546" s="262">
        <f>SUM(K547:K550)</f>
        <v>0</v>
      </c>
      <c r="L546" s="143"/>
      <c r="M546" s="18"/>
    </row>
    <row r="547" spans="1:13" ht="22.5" customHeight="1" x14ac:dyDescent="0.2">
      <c r="A547" s="396" t="s">
        <v>36</v>
      </c>
      <c r="B547" s="396"/>
      <c r="C547" s="396"/>
      <c r="D547" s="396"/>
      <c r="E547" s="262">
        <v>0</v>
      </c>
      <c r="F547" s="262"/>
      <c r="G547" s="263">
        <v>5474</v>
      </c>
      <c r="H547" s="263"/>
      <c r="I547" s="263">
        <v>42942</v>
      </c>
      <c r="J547" s="263"/>
      <c r="K547" s="263">
        <v>0</v>
      </c>
      <c r="L547" s="143"/>
      <c r="M547" s="18"/>
    </row>
    <row r="548" spans="1:13" x14ac:dyDescent="0.2">
      <c r="A548" s="428" t="s">
        <v>96</v>
      </c>
      <c r="B548" s="428"/>
      <c r="C548" s="428"/>
      <c r="D548" s="428"/>
      <c r="E548" s="262">
        <v>0</v>
      </c>
      <c r="F548" s="262"/>
      <c r="G548" s="263">
        <v>0</v>
      </c>
      <c r="H548" s="263"/>
      <c r="I548" s="263">
        <v>20526</v>
      </c>
      <c r="J548" s="263"/>
      <c r="K548" s="263">
        <v>0</v>
      </c>
      <c r="L548" s="143"/>
      <c r="M548" s="18"/>
    </row>
    <row r="549" spans="1:13" x14ac:dyDescent="0.2">
      <c r="A549" s="396" t="s">
        <v>95</v>
      </c>
      <c r="B549" s="396"/>
      <c r="C549" s="396"/>
      <c r="D549" s="396"/>
      <c r="E549" s="262">
        <v>0</v>
      </c>
      <c r="F549" s="262"/>
      <c r="G549" s="263">
        <v>0</v>
      </c>
      <c r="H549" s="263"/>
      <c r="I549" s="263">
        <v>7807</v>
      </c>
      <c r="J549" s="263"/>
      <c r="K549" s="263">
        <v>0</v>
      </c>
      <c r="L549" s="143"/>
      <c r="M549" s="18"/>
    </row>
    <row r="550" spans="1:13" x14ac:dyDescent="0.2">
      <c r="A550" s="396" t="s">
        <v>94</v>
      </c>
      <c r="B550" s="396"/>
      <c r="C550" s="396"/>
      <c r="D550" s="396"/>
      <c r="E550" s="262">
        <v>0</v>
      </c>
      <c r="F550" s="262"/>
      <c r="G550" s="263">
        <v>0</v>
      </c>
      <c r="H550" s="263"/>
      <c r="I550" s="263">
        <v>2820</v>
      </c>
      <c r="J550" s="263"/>
      <c r="K550" s="263">
        <v>0</v>
      </c>
      <c r="L550" s="143"/>
      <c r="M550" s="18"/>
    </row>
    <row r="551" spans="1:13" ht="22.5" customHeight="1" x14ac:dyDescent="0.2">
      <c r="A551" s="344" t="s">
        <v>556</v>
      </c>
      <c r="B551" s="344"/>
      <c r="C551" s="344"/>
      <c r="D551" s="344"/>
      <c r="E551" s="262">
        <f>SUM(E552:E554)</f>
        <v>0</v>
      </c>
      <c r="F551" s="262"/>
      <c r="G551" s="262">
        <f>SUM(G552:G554)</f>
        <v>4525</v>
      </c>
      <c r="H551" s="262"/>
      <c r="I551" s="262">
        <f>SUM(I552:I554)</f>
        <v>3943</v>
      </c>
      <c r="J551" s="262"/>
      <c r="K551" s="262">
        <f>SUM(K552:K554)</f>
        <v>0</v>
      </c>
      <c r="L551" s="143"/>
      <c r="M551" s="18"/>
    </row>
    <row r="552" spans="1:13" ht="22.5" customHeight="1" x14ac:dyDescent="0.2">
      <c r="A552" s="396" t="s">
        <v>36</v>
      </c>
      <c r="B552" s="396"/>
      <c r="C552" s="396"/>
      <c r="D552" s="396"/>
      <c r="E552" s="262">
        <v>0</v>
      </c>
      <c r="F552" s="262"/>
      <c r="G552" s="263">
        <v>4525</v>
      </c>
      <c r="H552" s="263"/>
      <c r="I552" s="263">
        <v>3755</v>
      </c>
      <c r="J552" s="263"/>
      <c r="K552" s="263">
        <v>0</v>
      </c>
      <c r="L552" s="143"/>
      <c r="M552" s="18"/>
    </row>
    <row r="553" spans="1:13" x14ac:dyDescent="0.2">
      <c r="A553" s="396" t="s">
        <v>95</v>
      </c>
      <c r="B553" s="396"/>
      <c r="C553" s="396"/>
      <c r="D553" s="396"/>
      <c r="E553" s="262">
        <v>0</v>
      </c>
      <c r="F553" s="262"/>
      <c r="G553" s="263">
        <v>0</v>
      </c>
      <c r="H553" s="263"/>
      <c r="I553" s="263">
        <v>0</v>
      </c>
      <c r="J553" s="263"/>
      <c r="K553" s="263">
        <v>0</v>
      </c>
      <c r="L553" s="143"/>
      <c r="M553" s="18"/>
    </row>
    <row r="554" spans="1:13" x14ac:dyDescent="0.2">
      <c r="A554" s="396" t="s">
        <v>94</v>
      </c>
      <c r="B554" s="396"/>
      <c r="C554" s="396"/>
      <c r="D554" s="396"/>
      <c r="E554" s="262">
        <v>0</v>
      </c>
      <c r="F554" s="262"/>
      <c r="G554" s="263">
        <v>0</v>
      </c>
      <c r="H554" s="263"/>
      <c r="I554" s="263">
        <v>188</v>
      </c>
      <c r="J554" s="263"/>
      <c r="K554" s="263">
        <v>0</v>
      </c>
      <c r="L554" s="143"/>
      <c r="M554" s="18"/>
    </row>
    <row r="555" spans="1:13" ht="22.5" customHeight="1" x14ac:dyDescent="0.2">
      <c r="A555" s="344" t="s">
        <v>557</v>
      </c>
      <c r="B555" s="344"/>
      <c r="C555" s="344"/>
      <c r="D555" s="344"/>
      <c r="E555" s="262">
        <f>SUM(E556:E558)</f>
        <v>0</v>
      </c>
      <c r="F555" s="262"/>
      <c r="G555" s="262">
        <f>SUM(G556:G558)</f>
        <v>6070</v>
      </c>
      <c r="H555" s="262"/>
      <c r="I555" s="262">
        <f>SUM(I556:I558)</f>
        <v>3381</v>
      </c>
      <c r="J555" s="262"/>
      <c r="K555" s="262">
        <f>SUM(K556:K558)</f>
        <v>0</v>
      </c>
      <c r="L555" s="143"/>
      <c r="M555" s="18"/>
    </row>
    <row r="556" spans="1:13" ht="22.5" customHeight="1" x14ac:dyDescent="0.2">
      <c r="A556" s="396" t="s">
        <v>36</v>
      </c>
      <c r="B556" s="396"/>
      <c r="C556" s="396"/>
      <c r="D556" s="396"/>
      <c r="E556" s="262">
        <v>0</v>
      </c>
      <c r="F556" s="262"/>
      <c r="G556" s="263">
        <v>6070</v>
      </c>
      <c r="H556" s="263"/>
      <c r="I556" s="263">
        <v>3198</v>
      </c>
      <c r="J556" s="263"/>
      <c r="K556" s="263">
        <v>0</v>
      </c>
      <c r="L556" s="143"/>
      <c r="M556" s="18"/>
    </row>
    <row r="557" spans="1:13" x14ac:dyDescent="0.2">
      <c r="A557" s="428" t="s">
        <v>96</v>
      </c>
      <c r="B557" s="428"/>
      <c r="C557" s="428"/>
      <c r="D557" s="428"/>
      <c r="E557" s="262">
        <v>0</v>
      </c>
      <c r="F557" s="262"/>
      <c r="G557" s="263">
        <v>0</v>
      </c>
      <c r="H557" s="263"/>
      <c r="I557" s="262" t="s">
        <v>690</v>
      </c>
      <c r="J557" s="263"/>
      <c r="K557" s="263">
        <v>0</v>
      </c>
      <c r="L557" s="143"/>
      <c r="M557" s="18"/>
    </row>
    <row r="558" spans="1:13" x14ac:dyDescent="0.2">
      <c r="A558" s="396" t="s">
        <v>94</v>
      </c>
      <c r="B558" s="396"/>
      <c r="C558" s="396"/>
      <c r="D558" s="396"/>
      <c r="E558" s="262">
        <v>0</v>
      </c>
      <c r="F558" s="262"/>
      <c r="G558" s="263">
        <v>0</v>
      </c>
      <c r="H558" s="263"/>
      <c r="I558" s="263">
        <v>183</v>
      </c>
      <c r="J558" s="263"/>
      <c r="K558" s="263">
        <v>0</v>
      </c>
      <c r="L558" s="143"/>
      <c r="M558" s="18"/>
    </row>
    <row r="559" spans="1:13" ht="22.5" customHeight="1" x14ac:dyDescent="0.2">
      <c r="A559" s="344" t="s">
        <v>558</v>
      </c>
      <c r="B559" s="344"/>
      <c r="C559" s="344"/>
      <c r="D559" s="344"/>
      <c r="E559" s="262">
        <f>SUM(E560:E561)</f>
        <v>0</v>
      </c>
      <c r="F559" s="262"/>
      <c r="G559" s="262">
        <f>SUM(G560:G561)</f>
        <v>15937</v>
      </c>
      <c r="H559" s="262"/>
      <c r="I559" s="262">
        <f>SUM(I560:I561)</f>
        <v>4804</v>
      </c>
      <c r="J559" s="262"/>
      <c r="K559" s="262">
        <f>SUM(K560:K561)</f>
        <v>0</v>
      </c>
      <c r="L559" s="143"/>
      <c r="M559" s="18"/>
    </row>
    <row r="560" spans="1:13" ht="22.5" customHeight="1" x14ac:dyDescent="0.2">
      <c r="A560" s="396" t="s">
        <v>36</v>
      </c>
      <c r="B560" s="396"/>
      <c r="C560" s="396"/>
      <c r="D560" s="396"/>
      <c r="E560" s="262">
        <v>0</v>
      </c>
      <c r="F560" s="262"/>
      <c r="G560" s="263">
        <v>15937</v>
      </c>
      <c r="H560" s="263"/>
      <c r="I560" s="263">
        <v>4407</v>
      </c>
      <c r="J560" s="263"/>
      <c r="K560" s="263">
        <v>0</v>
      </c>
      <c r="L560" s="143"/>
      <c r="M560" s="18"/>
    </row>
    <row r="561" spans="1:13" x14ac:dyDescent="0.2">
      <c r="A561" s="396" t="s">
        <v>94</v>
      </c>
      <c r="B561" s="396"/>
      <c r="C561" s="396"/>
      <c r="D561" s="396"/>
      <c r="E561" s="262">
        <v>0</v>
      </c>
      <c r="F561" s="262"/>
      <c r="G561" s="263">
        <v>0</v>
      </c>
      <c r="H561" s="263"/>
      <c r="I561" s="263">
        <v>397</v>
      </c>
      <c r="J561" s="263"/>
      <c r="K561" s="263">
        <v>0</v>
      </c>
      <c r="L561" s="143"/>
      <c r="M561" s="18"/>
    </row>
    <row r="562" spans="1:13" ht="22.5" customHeight="1" x14ac:dyDescent="0.2">
      <c r="A562" s="344" t="s">
        <v>559</v>
      </c>
      <c r="B562" s="344"/>
      <c r="C562" s="344"/>
      <c r="D562" s="344"/>
      <c r="E562" s="262">
        <f>SUM(E563:E564)</f>
        <v>0</v>
      </c>
      <c r="F562" s="262"/>
      <c r="G562" s="262">
        <f>SUM(G563:G564)</f>
        <v>0</v>
      </c>
      <c r="H562" s="262"/>
      <c r="I562" s="262">
        <f>SUM(I563:I564)</f>
        <v>2873</v>
      </c>
      <c r="J562" s="262"/>
      <c r="K562" s="262">
        <f>SUM(K563:K564)</f>
        <v>0</v>
      </c>
      <c r="L562" s="143"/>
      <c r="M562" s="18"/>
    </row>
    <row r="563" spans="1:13" ht="22.5" customHeight="1" x14ac:dyDescent="0.2">
      <c r="A563" s="396" t="s">
        <v>36</v>
      </c>
      <c r="B563" s="396"/>
      <c r="C563" s="396"/>
      <c r="D563" s="396"/>
      <c r="E563" s="262">
        <v>0</v>
      </c>
      <c r="F563" s="262"/>
      <c r="G563" s="263">
        <v>0</v>
      </c>
      <c r="H563" s="263"/>
      <c r="I563" s="263">
        <v>2350</v>
      </c>
      <c r="J563" s="263"/>
      <c r="K563" s="263">
        <v>0</v>
      </c>
      <c r="L563" s="143"/>
      <c r="M563" s="18"/>
    </row>
    <row r="564" spans="1:13" x14ac:dyDescent="0.2">
      <c r="A564" s="396" t="s">
        <v>94</v>
      </c>
      <c r="B564" s="396"/>
      <c r="C564" s="396"/>
      <c r="D564" s="396"/>
      <c r="E564" s="262">
        <v>0</v>
      </c>
      <c r="F564" s="262"/>
      <c r="G564" s="263">
        <v>0</v>
      </c>
      <c r="H564" s="263"/>
      <c r="I564" s="263">
        <v>523</v>
      </c>
      <c r="J564" s="263"/>
      <c r="K564" s="263">
        <v>0</v>
      </c>
      <c r="L564" s="143"/>
      <c r="M564" s="18"/>
    </row>
    <row r="565" spans="1:13" ht="22.5" customHeight="1" x14ac:dyDescent="0.2">
      <c r="A565" s="344" t="s">
        <v>560</v>
      </c>
      <c r="B565" s="344"/>
      <c r="C565" s="344"/>
      <c r="D565" s="344"/>
      <c r="E565" s="262">
        <f>SUM(E566:E569)</f>
        <v>0</v>
      </c>
      <c r="F565" s="262"/>
      <c r="G565" s="262">
        <f>SUM(G566:G569)</f>
        <v>4044</v>
      </c>
      <c r="H565" s="262"/>
      <c r="I565" s="262">
        <f>SUM(I566:I569)</f>
        <v>50237</v>
      </c>
      <c r="J565" s="262"/>
      <c r="K565" s="262">
        <f>SUM(K566:K569)</f>
        <v>0</v>
      </c>
      <c r="L565" s="143"/>
      <c r="M565" s="18"/>
    </row>
    <row r="566" spans="1:13" ht="22.5" customHeight="1" x14ac:dyDescent="0.2">
      <c r="A566" s="396" t="s">
        <v>36</v>
      </c>
      <c r="B566" s="396"/>
      <c r="C566" s="396"/>
      <c r="D566" s="396"/>
      <c r="E566" s="262">
        <v>0</v>
      </c>
      <c r="F566" s="262"/>
      <c r="G566" s="263">
        <v>4044</v>
      </c>
      <c r="H566" s="263"/>
      <c r="I566" s="263">
        <v>3133</v>
      </c>
      <c r="J566" s="263"/>
      <c r="K566" s="263">
        <v>0</v>
      </c>
      <c r="L566" s="143"/>
      <c r="M566" s="18"/>
    </row>
    <row r="567" spans="1:13" x14ac:dyDescent="0.2">
      <c r="A567" s="428" t="s">
        <v>96</v>
      </c>
      <c r="B567" s="428"/>
      <c r="C567" s="428"/>
      <c r="D567" s="428"/>
      <c r="E567" s="262">
        <v>0</v>
      </c>
      <c r="F567" s="262"/>
      <c r="G567" s="263">
        <v>0</v>
      </c>
      <c r="H567" s="263"/>
      <c r="I567" s="263">
        <v>34173</v>
      </c>
      <c r="J567" s="263"/>
      <c r="K567" s="263">
        <v>0</v>
      </c>
      <c r="L567" s="143"/>
      <c r="M567" s="18"/>
    </row>
    <row r="568" spans="1:13" x14ac:dyDescent="0.2">
      <c r="A568" s="396" t="s">
        <v>95</v>
      </c>
      <c r="B568" s="396"/>
      <c r="C568" s="396"/>
      <c r="D568" s="396"/>
      <c r="E568" s="262">
        <v>0</v>
      </c>
      <c r="F568" s="262"/>
      <c r="G568" s="263">
        <v>0</v>
      </c>
      <c r="H568" s="263"/>
      <c r="I568" s="263">
        <v>12198</v>
      </c>
      <c r="J568" s="263"/>
      <c r="K568" s="263">
        <v>0</v>
      </c>
      <c r="L568" s="143"/>
      <c r="M568" s="18"/>
    </row>
    <row r="569" spans="1:13" x14ac:dyDescent="0.2">
      <c r="A569" s="396" t="s">
        <v>94</v>
      </c>
      <c r="B569" s="396"/>
      <c r="C569" s="396"/>
      <c r="D569" s="396"/>
      <c r="E569" s="262">
        <v>0</v>
      </c>
      <c r="F569" s="262"/>
      <c r="G569" s="263">
        <v>0</v>
      </c>
      <c r="H569" s="263"/>
      <c r="I569" s="263">
        <v>733</v>
      </c>
      <c r="J569" s="263"/>
      <c r="K569" s="263">
        <v>0</v>
      </c>
      <c r="L569" s="143"/>
      <c r="M569" s="18"/>
    </row>
    <row r="570" spans="1:13" ht="22.5" customHeight="1" x14ac:dyDescent="0.2">
      <c r="A570" s="344" t="s">
        <v>561</v>
      </c>
      <c r="B570" s="344"/>
      <c r="C570" s="344"/>
      <c r="D570" s="344"/>
      <c r="E570" s="262">
        <f>SUM(E571:E573)</f>
        <v>0</v>
      </c>
      <c r="F570" s="262"/>
      <c r="G570" s="262">
        <f>SUM(G571:G573)</f>
        <v>0</v>
      </c>
      <c r="H570" s="262"/>
      <c r="I570" s="262">
        <f>SUM(I571:I573)</f>
        <v>8724</v>
      </c>
      <c r="J570" s="262"/>
      <c r="K570" s="262">
        <f>SUM(K571:K573)</f>
        <v>0</v>
      </c>
      <c r="L570" s="143"/>
      <c r="M570" s="18"/>
    </row>
    <row r="571" spans="1:13" ht="22.5" customHeight="1" x14ac:dyDescent="0.2">
      <c r="A571" s="396" t="s">
        <v>36</v>
      </c>
      <c r="B571" s="396"/>
      <c r="C571" s="396"/>
      <c r="D571" s="396"/>
      <c r="E571" s="262">
        <v>0</v>
      </c>
      <c r="F571" s="262"/>
      <c r="G571" s="263">
        <v>0</v>
      </c>
      <c r="H571" s="263"/>
      <c r="I571" s="263">
        <v>4360</v>
      </c>
      <c r="J571" s="263"/>
      <c r="K571" s="263">
        <v>0</v>
      </c>
      <c r="L571" s="143"/>
      <c r="M571" s="18"/>
    </row>
    <row r="572" spans="1:13" x14ac:dyDescent="0.2">
      <c r="A572" s="396" t="s">
        <v>95</v>
      </c>
      <c r="B572" s="396"/>
      <c r="C572" s="396"/>
      <c r="D572" s="396"/>
      <c r="E572" s="262">
        <v>0</v>
      </c>
      <c r="F572" s="262"/>
      <c r="G572" s="263">
        <v>0</v>
      </c>
      <c r="H572" s="263"/>
      <c r="I572" s="263">
        <v>0</v>
      </c>
      <c r="J572" s="263"/>
      <c r="K572" s="263">
        <v>0</v>
      </c>
      <c r="L572" s="143"/>
      <c r="M572" s="18"/>
    </row>
    <row r="573" spans="1:13" x14ac:dyDescent="0.2">
      <c r="A573" s="396" t="s">
        <v>94</v>
      </c>
      <c r="B573" s="396"/>
      <c r="C573" s="396"/>
      <c r="D573" s="396"/>
      <c r="E573" s="262">
        <v>0</v>
      </c>
      <c r="F573" s="262"/>
      <c r="G573" s="263">
        <v>0</v>
      </c>
      <c r="H573" s="263"/>
      <c r="I573" s="263">
        <v>4364</v>
      </c>
      <c r="J573" s="263"/>
      <c r="K573" s="263">
        <v>0</v>
      </c>
      <c r="L573" s="143"/>
      <c r="M573" s="18"/>
    </row>
    <row r="574" spans="1:13" ht="22.5" customHeight="1" x14ac:dyDescent="0.2">
      <c r="A574" s="344" t="s">
        <v>647</v>
      </c>
      <c r="B574" s="344"/>
      <c r="C574" s="344"/>
      <c r="D574" s="344"/>
      <c r="E574" s="262">
        <f>SUM(E575:E576)</f>
        <v>0</v>
      </c>
      <c r="F574" s="262"/>
      <c r="G574" s="262">
        <f>SUM(G575:G576)</f>
        <v>0</v>
      </c>
      <c r="H574" s="262"/>
      <c r="I574" s="262">
        <f>SUM(I575:I576)</f>
        <v>4294</v>
      </c>
      <c r="J574" s="262"/>
      <c r="K574" s="262">
        <f>SUM(K575:K576)</f>
        <v>0</v>
      </c>
      <c r="L574" s="143"/>
      <c r="M574" s="18"/>
    </row>
    <row r="575" spans="1:13" ht="22.5" customHeight="1" x14ac:dyDescent="0.2">
      <c r="A575" s="396" t="s">
        <v>36</v>
      </c>
      <c r="B575" s="396"/>
      <c r="C575" s="396"/>
      <c r="D575" s="396"/>
      <c r="E575" s="262">
        <v>0</v>
      </c>
      <c r="F575" s="262"/>
      <c r="G575" s="263">
        <v>0</v>
      </c>
      <c r="H575" s="263"/>
      <c r="I575" s="263">
        <v>3771</v>
      </c>
      <c r="J575" s="263"/>
      <c r="K575" s="263">
        <v>0</v>
      </c>
      <c r="L575" s="143"/>
      <c r="M575" s="18"/>
    </row>
    <row r="576" spans="1:13" x14ac:dyDescent="0.2">
      <c r="A576" s="396" t="s">
        <v>94</v>
      </c>
      <c r="B576" s="396"/>
      <c r="C576" s="396"/>
      <c r="D576" s="396"/>
      <c r="E576" s="262">
        <v>0</v>
      </c>
      <c r="F576" s="262"/>
      <c r="G576" s="263">
        <v>0</v>
      </c>
      <c r="H576" s="263"/>
      <c r="I576" s="263">
        <v>523</v>
      </c>
      <c r="J576" s="263"/>
      <c r="K576" s="263">
        <v>0</v>
      </c>
      <c r="L576" s="143"/>
      <c r="M576" s="18"/>
    </row>
    <row r="577" spans="1:13" ht="22.5" customHeight="1" x14ac:dyDescent="0.2">
      <c r="A577" s="344" t="s">
        <v>563</v>
      </c>
      <c r="B577" s="344"/>
      <c r="C577" s="344"/>
      <c r="D577" s="344"/>
      <c r="E577" s="262">
        <f>SUM(E578:E581)</f>
        <v>0</v>
      </c>
      <c r="F577" s="262"/>
      <c r="G577" s="262">
        <f>SUM(G578:G581)</f>
        <v>67793</v>
      </c>
      <c r="H577" s="262"/>
      <c r="I577" s="262">
        <f>SUM(I578:I581)</f>
        <v>105502</v>
      </c>
      <c r="J577" s="262"/>
      <c r="K577" s="262">
        <f>SUM(K578:K581)</f>
        <v>0</v>
      </c>
      <c r="L577" s="143"/>
      <c r="M577" s="18"/>
    </row>
    <row r="578" spans="1:13" ht="22.5" customHeight="1" x14ac:dyDescent="0.2">
      <c r="A578" s="396" t="s">
        <v>36</v>
      </c>
      <c r="B578" s="396"/>
      <c r="C578" s="396"/>
      <c r="D578" s="396"/>
      <c r="E578" s="262">
        <v>0</v>
      </c>
      <c r="F578" s="262"/>
      <c r="G578" s="263">
        <v>67793</v>
      </c>
      <c r="H578" s="263"/>
      <c r="I578" s="263">
        <v>78180</v>
      </c>
      <c r="J578" s="263"/>
      <c r="K578" s="263">
        <v>0</v>
      </c>
      <c r="L578" s="143"/>
      <c r="M578" s="18"/>
    </row>
    <row r="579" spans="1:13" x14ac:dyDescent="0.2">
      <c r="A579" s="428" t="s">
        <v>96</v>
      </c>
      <c r="B579" s="428"/>
      <c r="C579" s="428"/>
      <c r="D579" s="428"/>
      <c r="E579" s="262">
        <v>0</v>
      </c>
      <c r="F579" s="262"/>
      <c r="G579" s="263">
        <v>0</v>
      </c>
      <c r="H579" s="263"/>
      <c r="I579" s="263">
        <v>10532</v>
      </c>
      <c r="J579" s="263"/>
      <c r="K579" s="263">
        <v>0</v>
      </c>
      <c r="L579" s="143"/>
      <c r="M579" s="18"/>
    </row>
    <row r="580" spans="1:13" x14ac:dyDescent="0.2">
      <c r="A580" s="396" t="s">
        <v>95</v>
      </c>
      <c r="B580" s="396"/>
      <c r="C580" s="396"/>
      <c r="D580" s="396"/>
      <c r="E580" s="262">
        <v>0</v>
      </c>
      <c r="F580" s="262"/>
      <c r="G580" s="263">
        <v>0</v>
      </c>
      <c r="H580" s="263"/>
      <c r="I580" s="263">
        <v>4691</v>
      </c>
      <c r="J580" s="263"/>
      <c r="K580" s="263">
        <v>0</v>
      </c>
      <c r="L580" s="143"/>
      <c r="M580" s="18"/>
    </row>
    <row r="581" spans="1:13" x14ac:dyDescent="0.2">
      <c r="A581" s="396" t="s">
        <v>94</v>
      </c>
      <c r="B581" s="396"/>
      <c r="C581" s="396"/>
      <c r="D581" s="396"/>
      <c r="E581" s="262">
        <v>0</v>
      </c>
      <c r="F581" s="262"/>
      <c r="G581" s="263">
        <v>0</v>
      </c>
      <c r="H581" s="263"/>
      <c r="I581" s="263">
        <v>12099</v>
      </c>
      <c r="J581" s="263"/>
      <c r="K581" s="263">
        <v>0</v>
      </c>
      <c r="L581" s="143"/>
      <c r="M581" s="18"/>
    </row>
    <row r="582" spans="1:13" ht="22.5" customHeight="1" x14ac:dyDescent="0.2">
      <c r="A582" s="429" t="s">
        <v>564</v>
      </c>
      <c r="B582" s="429"/>
      <c r="C582" s="429"/>
      <c r="D582" s="429"/>
      <c r="E582" s="283">
        <f>SUM(E583:E584)</f>
        <v>0</v>
      </c>
      <c r="F582" s="283"/>
      <c r="G582" s="283">
        <f>SUM(G583:G584)</f>
        <v>13668</v>
      </c>
      <c r="H582" s="283"/>
      <c r="I582" s="283">
        <f>SUM(I583:I584)</f>
        <v>4126</v>
      </c>
      <c r="J582" s="283"/>
      <c r="K582" s="283">
        <f>SUM(K583:K584)</f>
        <v>0</v>
      </c>
      <c r="L582" s="143"/>
      <c r="M582" s="18"/>
    </row>
    <row r="583" spans="1:13" ht="22.5" customHeight="1" x14ac:dyDescent="0.2">
      <c r="A583" s="430" t="s">
        <v>36</v>
      </c>
      <c r="B583" s="430"/>
      <c r="C583" s="430"/>
      <c r="D583" s="430"/>
      <c r="E583" s="262">
        <v>0</v>
      </c>
      <c r="F583" s="283"/>
      <c r="G583" s="284">
        <v>13668</v>
      </c>
      <c r="H583" s="284"/>
      <c r="I583" s="284">
        <v>3980</v>
      </c>
      <c r="J583" s="284"/>
      <c r="K583" s="284">
        <v>0</v>
      </c>
      <c r="L583" s="143"/>
      <c r="M583" s="18"/>
    </row>
    <row r="584" spans="1:13" x14ac:dyDescent="0.2">
      <c r="A584" s="396" t="s">
        <v>94</v>
      </c>
      <c r="B584" s="396"/>
      <c r="C584" s="396"/>
      <c r="D584" s="396"/>
      <c r="E584" s="262">
        <v>0</v>
      </c>
      <c r="F584" s="262"/>
      <c r="G584" s="263">
        <v>0</v>
      </c>
      <c r="H584" s="263"/>
      <c r="I584" s="263">
        <v>146</v>
      </c>
      <c r="J584" s="263"/>
      <c r="K584" s="263">
        <v>0</v>
      </c>
      <c r="L584" s="143"/>
      <c r="M584" s="18"/>
    </row>
    <row r="585" spans="1:13" ht="22.5" customHeight="1" x14ac:dyDescent="0.2">
      <c r="A585" s="344" t="s">
        <v>565</v>
      </c>
      <c r="B585" s="344"/>
      <c r="C585" s="344"/>
      <c r="D585" s="344"/>
      <c r="E585" s="262">
        <f>SUM(E586:E588)</f>
        <v>0</v>
      </c>
      <c r="F585" s="262"/>
      <c r="G585" s="262">
        <f>SUM(G586:G588)</f>
        <v>0</v>
      </c>
      <c r="H585" s="262"/>
      <c r="I585" s="262">
        <f>SUM(I586:I588)</f>
        <v>13605</v>
      </c>
      <c r="J585" s="262"/>
      <c r="K585" s="262">
        <f>SUM(K586:K588)</f>
        <v>0</v>
      </c>
      <c r="L585" s="143"/>
      <c r="M585" s="18"/>
    </row>
    <row r="586" spans="1:13" ht="22.5" customHeight="1" x14ac:dyDescent="0.2">
      <c r="A586" s="396" t="s">
        <v>36</v>
      </c>
      <c r="B586" s="396"/>
      <c r="C586" s="396"/>
      <c r="D586" s="396"/>
      <c r="E586" s="262">
        <v>0</v>
      </c>
      <c r="F586" s="262"/>
      <c r="G586" s="263">
        <v>0</v>
      </c>
      <c r="H586" s="263"/>
      <c r="I586" s="263">
        <v>12880</v>
      </c>
      <c r="J586" s="263"/>
      <c r="K586" s="263">
        <v>0</v>
      </c>
      <c r="L586" s="143"/>
      <c r="M586" s="18"/>
    </row>
    <row r="587" spans="1:13" x14ac:dyDescent="0.2">
      <c r="A587" s="396" t="s">
        <v>95</v>
      </c>
      <c r="B587" s="396"/>
      <c r="C587" s="396"/>
      <c r="D587" s="396"/>
      <c r="E587" s="262">
        <v>0</v>
      </c>
      <c r="F587" s="262"/>
      <c r="G587" s="263">
        <v>0</v>
      </c>
      <c r="H587" s="263"/>
      <c r="I587" s="263">
        <v>0</v>
      </c>
      <c r="J587" s="263"/>
      <c r="K587" s="263">
        <v>0</v>
      </c>
      <c r="L587" s="143"/>
      <c r="M587" s="18"/>
    </row>
    <row r="588" spans="1:13" x14ac:dyDescent="0.2">
      <c r="A588" s="396" t="s">
        <v>94</v>
      </c>
      <c r="B588" s="396"/>
      <c r="C588" s="396"/>
      <c r="D588" s="396"/>
      <c r="E588" s="262">
        <v>0</v>
      </c>
      <c r="F588" s="262"/>
      <c r="G588" s="263">
        <v>0</v>
      </c>
      <c r="H588" s="263"/>
      <c r="I588" s="263">
        <v>725</v>
      </c>
      <c r="J588" s="263"/>
      <c r="K588" s="263">
        <v>0</v>
      </c>
      <c r="L588" s="143"/>
      <c r="M588" s="18"/>
    </row>
    <row r="589" spans="1:13" ht="22.5" customHeight="1" x14ac:dyDescent="0.2">
      <c r="A589" s="344" t="s">
        <v>566</v>
      </c>
      <c r="B589" s="344"/>
      <c r="C589" s="344"/>
      <c r="D589" s="344"/>
      <c r="E589" s="262">
        <f>SUM(E590:E591)</f>
        <v>0</v>
      </c>
      <c r="F589" s="262"/>
      <c r="G589" s="262">
        <f>SUM(G590:G591)</f>
        <v>22250</v>
      </c>
      <c r="H589" s="285" t="s">
        <v>130</v>
      </c>
      <c r="I589" s="262">
        <f>SUM(I590:I591)</f>
        <v>991</v>
      </c>
      <c r="J589" s="262"/>
      <c r="K589" s="262">
        <f>SUM(K590:K591)</f>
        <v>0</v>
      </c>
      <c r="L589" s="143"/>
      <c r="M589" s="18"/>
    </row>
    <row r="590" spans="1:13" ht="22.5" customHeight="1" x14ac:dyDescent="0.2">
      <c r="A590" s="396" t="s">
        <v>36</v>
      </c>
      <c r="B590" s="396"/>
      <c r="C590" s="396"/>
      <c r="D590" s="396"/>
      <c r="E590" s="262">
        <v>0</v>
      </c>
      <c r="F590" s="262"/>
      <c r="G590" s="263">
        <v>22250</v>
      </c>
      <c r="H590" s="263"/>
      <c r="I590" s="263">
        <v>903</v>
      </c>
      <c r="J590" s="263"/>
      <c r="K590" s="263">
        <v>0</v>
      </c>
      <c r="L590" s="143"/>
      <c r="M590" s="18"/>
    </row>
    <row r="591" spans="1:13" x14ac:dyDescent="0.2">
      <c r="A591" s="396" t="s">
        <v>94</v>
      </c>
      <c r="B591" s="396"/>
      <c r="C591" s="396"/>
      <c r="D591" s="396"/>
      <c r="E591" s="262">
        <v>0</v>
      </c>
      <c r="F591" s="262"/>
      <c r="G591" s="263">
        <v>0</v>
      </c>
      <c r="H591" s="263"/>
      <c r="I591" s="263">
        <v>88</v>
      </c>
      <c r="J591" s="263"/>
      <c r="K591" s="263">
        <v>0</v>
      </c>
      <c r="L591" s="143"/>
      <c r="M591" s="18"/>
    </row>
    <row r="592" spans="1:13" ht="22.5" customHeight="1" x14ac:dyDescent="0.2">
      <c r="A592" s="344" t="s">
        <v>567</v>
      </c>
      <c r="B592" s="344"/>
      <c r="C592" s="344"/>
      <c r="D592" s="344"/>
      <c r="E592" s="262">
        <f>SUM(E593:E596)</f>
        <v>0</v>
      </c>
      <c r="F592" s="262"/>
      <c r="G592" s="262">
        <f>SUM(G593:G596)</f>
        <v>24563</v>
      </c>
      <c r="H592" s="262"/>
      <c r="I592" s="262">
        <f>SUM(I593:I596)</f>
        <v>26435</v>
      </c>
      <c r="J592" s="262"/>
      <c r="K592" s="262">
        <f>SUM(K593:K596)</f>
        <v>0</v>
      </c>
      <c r="L592" s="143"/>
      <c r="M592" s="18"/>
    </row>
    <row r="593" spans="1:13" ht="22.5" customHeight="1" x14ac:dyDescent="0.2">
      <c r="A593" s="396" t="s">
        <v>36</v>
      </c>
      <c r="B593" s="396"/>
      <c r="C593" s="396"/>
      <c r="D593" s="396"/>
      <c r="E593" s="262">
        <v>0</v>
      </c>
      <c r="F593" s="262"/>
      <c r="G593" s="263">
        <v>24563</v>
      </c>
      <c r="H593" s="263"/>
      <c r="I593" s="263">
        <v>20080</v>
      </c>
      <c r="J593" s="263"/>
      <c r="K593" s="263">
        <v>0</v>
      </c>
      <c r="L593" s="143"/>
      <c r="M593" s="18"/>
    </row>
    <row r="594" spans="1:13" x14ac:dyDescent="0.2">
      <c r="A594" s="428" t="s">
        <v>96</v>
      </c>
      <c r="B594" s="428"/>
      <c r="C594" s="428"/>
      <c r="D594" s="428"/>
      <c r="E594" s="262">
        <v>0</v>
      </c>
      <c r="F594" s="262"/>
      <c r="G594" s="263">
        <v>0</v>
      </c>
      <c r="H594" s="263"/>
      <c r="I594" s="263">
        <v>4576</v>
      </c>
      <c r="J594" s="263"/>
      <c r="K594" s="263">
        <v>0</v>
      </c>
      <c r="L594" s="143"/>
      <c r="M594" s="18"/>
    </row>
    <row r="595" spans="1:13" x14ac:dyDescent="0.2">
      <c r="A595" s="396" t="s">
        <v>95</v>
      </c>
      <c r="B595" s="396"/>
      <c r="C595" s="396"/>
      <c r="D595" s="396"/>
      <c r="E595" s="262">
        <v>0</v>
      </c>
      <c r="F595" s="262"/>
      <c r="G595" s="263">
        <v>0</v>
      </c>
      <c r="H595" s="263"/>
      <c r="I595" s="263">
        <v>1779</v>
      </c>
      <c r="J595" s="263"/>
      <c r="K595" s="263">
        <v>0</v>
      </c>
      <c r="L595" s="143"/>
      <c r="M595" s="18"/>
    </row>
    <row r="596" spans="1:13" x14ac:dyDescent="0.2">
      <c r="A596" s="396" t="s">
        <v>94</v>
      </c>
      <c r="B596" s="396"/>
      <c r="C596" s="396"/>
      <c r="D596" s="396"/>
      <c r="E596" s="262">
        <v>0</v>
      </c>
      <c r="F596" s="262"/>
      <c r="G596" s="263">
        <v>0</v>
      </c>
      <c r="H596" s="263"/>
      <c r="I596" s="263">
        <v>0</v>
      </c>
      <c r="J596" s="263"/>
      <c r="K596" s="263">
        <v>0</v>
      </c>
      <c r="L596" s="143"/>
      <c r="M596" s="18"/>
    </row>
    <row r="597" spans="1:13" ht="22.5" customHeight="1" x14ac:dyDescent="0.2">
      <c r="A597" s="344" t="s">
        <v>568</v>
      </c>
      <c r="B597" s="344"/>
      <c r="C597" s="344"/>
      <c r="D597" s="344"/>
      <c r="E597" s="262">
        <f>SUM(E598:E599)</f>
        <v>0</v>
      </c>
      <c r="F597" s="262"/>
      <c r="G597" s="262">
        <f>SUM(G598:G599)</f>
        <v>33265</v>
      </c>
      <c r="H597" s="262"/>
      <c r="I597" s="262">
        <f>SUM(I598:I599)</f>
        <v>3561</v>
      </c>
      <c r="J597" s="262"/>
      <c r="K597" s="262">
        <f>SUM(K598:K599)</f>
        <v>0</v>
      </c>
      <c r="L597" s="143"/>
      <c r="M597" s="18"/>
    </row>
    <row r="598" spans="1:13" ht="22.5" customHeight="1" x14ac:dyDescent="0.2">
      <c r="A598" s="396" t="s">
        <v>36</v>
      </c>
      <c r="B598" s="396"/>
      <c r="C598" s="396"/>
      <c r="D598" s="396"/>
      <c r="E598" s="262">
        <v>0</v>
      </c>
      <c r="F598" s="262"/>
      <c r="G598" s="263">
        <v>33265</v>
      </c>
      <c r="H598" s="263"/>
      <c r="I598" s="263">
        <v>2810</v>
      </c>
      <c r="J598" s="263"/>
      <c r="K598" s="263">
        <v>0</v>
      </c>
      <c r="L598" s="143"/>
      <c r="M598" s="18"/>
    </row>
    <row r="599" spans="1:13" x14ac:dyDescent="0.2">
      <c r="A599" s="396" t="s">
        <v>94</v>
      </c>
      <c r="B599" s="396"/>
      <c r="C599" s="396"/>
      <c r="D599" s="396"/>
      <c r="E599" s="262">
        <v>0</v>
      </c>
      <c r="F599" s="262"/>
      <c r="G599" s="263">
        <v>0</v>
      </c>
      <c r="H599" s="263"/>
      <c r="I599" s="263">
        <v>751</v>
      </c>
      <c r="J599" s="263"/>
      <c r="K599" s="263">
        <v>0</v>
      </c>
      <c r="L599" s="143"/>
      <c r="M599" s="18"/>
    </row>
    <row r="600" spans="1:13" ht="22.5" customHeight="1" x14ac:dyDescent="0.2">
      <c r="A600" s="344" t="s">
        <v>648</v>
      </c>
      <c r="B600" s="344"/>
      <c r="C600" s="344"/>
      <c r="D600" s="344"/>
      <c r="E600" s="262">
        <f>SUM(E601:E601)</f>
        <v>0</v>
      </c>
      <c r="F600" s="262"/>
      <c r="G600" s="262">
        <f>SUM(G601:G601)</f>
        <v>0</v>
      </c>
      <c r="H600" s="262" t="s">
        <v>128</v>
      </c>
      <c r="I600" s="262">
        <f>SUM(I601:I601)</f>
        <v>282</v>
      </c>
      <c r="J600" s="262"/>
      <c r="K600" s="262">
        <f>SUM(K601:K601)</f>
        <v>0</v>
      </c>
      <c r="L600" s="143"/>
      <c r="M600" s="18"/>
    </row>
    <row r="601" spans="1:13" ht="22.5" customHeight="1" x14ac:dyDescent="0.2">
      <c r="A601" s="396" t="s">
        <v>36</v>
      </c>
      <c r="B601" s="396"/>
      <c r="C601" s="396"/>
      <c r="D601" s="396"/>
      <c r="E601" s="262">
        <v>0</v>
      </c>
      <c r="F601" s="262"/>
      <c r="G601" s="263">
        <v>0</v>
      </c>
      <c r="H601" s="263"/>
      <c r="I601" s="263">
        <v>282</v>
      </c>
      <c r="J601" s="263"/>
      <c r="K601" s="263">
        <v>0</v>
      </c>
      <c r="L601" s="143"/>
      <c r="M601" s="18"/>
    </row>
    <row r="602" spans="1:13" ht="22.5" customHeight="1" x14ac:dyDescent="0.2">
      <c r="A602" s="344" t="s">
        <v>570</v>
      </c>
      <c r="B602" s="344"/>
      <c r="C602" s="344"/>
      <c r="D602" s="344"/>
      <c r="E602" s="262">
        <f>SUM(E603:E604)</f>
        <v>0</v>
      </c>
      <c r="F602" s="262"/>
      <c r="G602" s="262">
        <f>SUM(G603:G604)</f>
        <v>5365</v>
      </c>
      <c r="H602" s="262"/>
      <c r="I602" s="262">
        <f>SUM(I603:I604)</f>
        <v>968</v>
      </c>
      <c r="J602" s="262"/>
      <c r="K602" s="262">
        <f>SUM(K603:K604)</f>
        <v>0</v>
      </c>
      <c r="L602" s="143"/>
      <c r="M602" s="18"/>
    </row>
    <row r="603" spans="1:13" ht="22.5" customHeight="1" x14ac:dyDescent="0.2">
      <c r="A603" s="396" t="s">
        <v>36</v>
      </c>
      <c r="B603" s="396"/>
      <c r="C603" s="396"/>
      <c r="D603" s="396"/>
      <c r="E603" s="262">
        <v>0</v>
      </c>
      <c r="F603" s="262"/>
      <c r="G603" s="263">
        <v>5365</v>
      </c>
      <c r="H603" s="263"/>
      <c r="I603" s="263">
        <v>507</v>
      </c>
      <c r="J603" s="263"/>
      <c r="K603" s="263">
        <v>0</v>
      </c>
      <c r="L603" s="143"/>
      <c r="M603" s="18"/>
    </row>
    <row r="604" spans="1:13" x14ac:dyDescent="0.2">
      <c r="A604" s="396" t="s">
        <v>94</v>
      </c>
      <c r="B604" s="396"/>
      <c r="C604" s="396"/>
      <c r="D604" s="396"/>
      <c r="E604" s="262">
        <v>0</v>
      </c>
      <c r="F604" s="262"/>
      <c r="G604" s="263">
        <v>0</v>
      </c>
      <c r="H604" s="263"/>
      <c r="I604" s="263">
        <v>461</v>
      </c>
      <c r="J604" s="263"/>
      <c r="K604" s="263">
        <v>0</v>
      </c>
      <c r="L604" s="143"/>
      <c r="M604" s="18"/>
    </row>
    <row r="605" spans="1:13" ht="22.5" customHeight="1" x14ac:dyDescent="0.2">
      <c r="A605" s="344" t="s">
        <v>649</v>
      </c>
      <c r="B605" s="344"/>
      <c r="C605" s="344"/>
      <c r="D605" s="344"/>
      <c r="E605" s="262">
        <f>SUM(E606:E607)</f>
        <v>0</v>
      </c>
      <c r="F605" s="262"/>
      <c r="G605" s="262">
        <f>SUM(G606:G607)</f>
        <v>16631</v>
      </c>
      <c r="H605" s="262"/>
      <c r="I605" s="262">
        <f>SUM(I606:I607)</f>
        <v>7236</v>
      </c>
      <c r="J605" s="262"/>
      <c r="K605" s="262">
        <f>SUM(K606:K607)</f>
        <v>0</v>
      </c>
      <c r="L605" s="143"/>
      <c r="M605" s="18"/>
    </row>
    <row r="606" spans="1:13" ht="22.5" customHeight="1" x14ac:dyDescent="0.2">
      <c r="A606" s="396" t="s">
        <v>36</v>
      </c>
      <c r="B606" s="396"/>
      <c r="C606" s="396"/>
      <c r="D606" s="396"/>
      <c r="E606" s="262">
        <v>0</v>
      </c>
      <c r="F606" s="262"/>
      <c r="G606" s="263">
        <v>16631</v>
      </c>
      <c r="H606" s="263"/>
      <c r="I606" s="263">
        <v>6681</v>
      </c>
      <c r="J606" s="263"/>
      <c r="K606" s="263">
        <v>0</v>
      </c>
      <c r="L606" s="143"/>
      <c r="M606" s="18"/>
    </row>
    <row r="607" spans="1:13" x14ac:dyDescent="0.2">
      <c r="A607" s="396" t="s">
        <v>94</v>
      </c>
      <c r="B607" s="396"/>
      <c r="C607" s="396"/>
      <c r="D607" s="396"/>
      <c r="E607" s="262">
        <v>0</v>
      </c>
      <c r="F607" s="262"/>
      <c r="G607" s="263">
        <v>0</v>
      </c>
      <c r="H607" s="263"/>
      <c r="I607" s="263">
        <v>555</v>
      </c>
      <c r="J607" s="263"/>
      <c r="K607" s="263">
        <v>0</v>
      </c>
      <c r="L607" s="143"/>
      <c r="M607" s="18"/>
    </row>
    <row r="608" spans="1:13" ht="22.5" customHeight="1" x14ac:dyDescent="0.2">
      <c r="A608" s="344" t="s">
        <v>572</v>
      </c>
      <c r="B608" s="344"/>
      <c r="C608" s="344"/>
      <c r="D608" s="344"/>
      <c r="E608" s="262">
        <f>SUM(E609:E611)</f>
        <v>0</v>
      </c>
      <c r="F608" s="262"/>
      <c r="G608" s="262">
        <f>SUM(G609:G611)</f>
        <v>7679</v>
      </c>
      <c r="H608" s="262"/>
      <c r="I608" s="262">
        <f>SUM(I609:I611)</f>
        <v>12097</v>
      </c>
      <c r="J608" s="262"/>
      <c r="K608" s="262">
        <f>SUM(K609:K611)</f>
        <v>0</v>
      </c>
      <c r="L608" s="143"/>
      <c r="M608" s="18"/>
    </row>
    <row r="609" spans="1:13" ht="22.5" customHeight="1" x14ac:dyDescent="0.2">
      <c r="A609" s="396" t="s">
        <v>36</v>
      </c>
      <c r="B609" s="396"/>
      <c r="C609" s="396"/>
      <c r="D609" s="396"/>
      <c r="E609" s="262">
        <v>0</v>
      </c>
      <c r="F609" s="262"/>
      <c r="G609" s="263">
        <v>7679</v>
      </c>
      <c r="H609" s="263"/>
      <c r="I609" s="263">
        <v>9975</v>
      </c>
      <c r="J609" s="263"/>
      <c r="K609" s="263">
        <v>0</v>
      </c>
      <c r="L609" s="143"/>
      <c r="M609" s="18"/>
    </row>
    <row r="610" spans="1:13" x14ac:dyDescent="0.2">
      <c r="A610" s="428" t="s">
        <v>96</v>
      </c>
      <c r="B610" s="428"/>
      <c r="C610" s="428"/>
      <c r="D610" s="428"/>
      <c r="E610" s="262">
        <v>0</v>
      </c>
      <c r="F610" s="262"/>
      <c r="G610" s="263">
        <v>0</v>
      </c>
      <c r="H610" s="263"/>
      <c r="I610" s="262" t="s">
        <v>690</v>
      </c>
      <c r="J610" s="263"/>
      <c r="K610" s="263">
        <v>0</v>
      </c>
      <c r="L610" s="143"/>
      <c r="M610" s="18"/>
    </row>
    <row r="611" spans="1:13" x14ac:dyDescent="0.2">
      <c r="A611" s="396" t="s">
        <v>94</v>
      </c>
      <c r="B611" s="396"/>
      <c r="C611" s="396"/>
      <c r="D611" s="396"/>
      <c r="E611" s="262">
        <v>0</v>
      </c>
      <c r="F611" s="262"/>
      <c r="G611" s="263">
        <v>0</v>
      </c>
      <c r="H611" s="263"/>
      <c r="I611" s="263">
        <v>2122</v>
      </c>
      <c r="J611" s="263"/>
      <c r="K611" s="263">
        <v>0</v>
      </c>
      <c r="L611" s="143"/>
      <c r="M611" s="18"/>
    </row>
    <row r="612" spans="1:13" ht="22.5" customHeight="1" x14ac:dyDescent="0.2">
      <c r="A612" s="344" t="s">
        <v>573</v>
      </c>
      <c r="B612" s="344"/>
      <c r="C612" s="344"/>
      <c r="D612" s="344"/>
      <c r="E612" s="262">
        <f>SUM(E613:E614)</f>
        <v>0</v>
      </c>
      <c r="F612" s="262"/>
      <c r="G612" s="262">
        <f>SUM(G613:G614)</f>
        <v>36320</v>
      </c>
      <c r="H612" s="262"/>
      <c r="I612" s="262">
        <f>SUM(I613:I614)</f>
        <v>17053</v>
      </c>
      <c r="J612" s="262"/>
      <c r="K612" s="262">
        <f>SUM(K613:K614)</f>
        <v>0</v>
      </c>
      <c r="L612" s="143"/>
      <c r="M612" s="18"/>
    </row>
    <row r="613" spans="1:13" ht="22.5" customHeight="1" x14ac:dyDescent="0.2">
      <c r="A613" s="396" t="s">
        <v>36</v>
      </c>
      <c r="B613" s="396"/>
      <c r="C613" s="396"/>
      <c r="D613" s="396"/>
      <c r="E613" s="262">
        <v>0</v>
      </c>
      <c r="F613" s="262"/>
      <c r="G613" s="263">
        <v>36320</v>
      </c>
      <c r="H613" s="263"/>
      <c r="I613" s="263">
        <v>16849</v>
      </c>
      <c r="J613" s="263"/>
      <c r="K613" s="263">
        <v>0</v>
      </c>
      <c r="L613" s="143"/>
      <c r="M613" s="18"/>
    </row>
    <row r="614" spans="1:13" x14ac:dyDescent="0.2">
      <c r="A614" s="396" t="s">
        <v>94</v>
      </c>
      <c r="B614" s="396"/>
      <c r="C614" s="396"/>
      <c r="D614" s="396"/>
      <c r="E614" s="262">
        <v>0</v>
      </c>
      <c r="F614" s="262"/>
      <c r="G614" s="263">
        <v>0</v>
      </c>
      <c r="H614" s="263"/>
      <c r="I614" s="263">
        <v>204</v>
      </c>
      <c r="J614" s="263"/>
      <c r="K614" s="263">
        <v>0</v>
      </c>
      <c r="L614" s="143"/>
      <c r="M614" s="18"/>
    </row>
    <row r="615" spans="1:13" ht="22.5" customHeight="1" x14ac:dyDescent="0.2">
      <c r="A615" s="344" t="s">
        <v>574</v>
      </c>
      <c r="B615" s="344"/>
      <c r="C615" s="344"/>
      <c r="D615" s="344"/>
      <c r="E615" s="262">
        <f>SUM(E616:E617)</f>
        <v>0</v>
      </c>
      <c r="F615" s="262"/>
      <c r="G615" s="262">
        <f>SUM(G616:G617)</f>
        <v>4077</v>
      </c>
      <c r="H615" s="262"/>
      <c r="I615" s="262">
        <f>SUM(I616:I617)</f>
        <v>1003</v>
      </c>
      <c r="J615" s="262"/>
      <c r="K615" s="262">
        <f>SUM(K616:K617)</f>
        <v>0</v>
      </c>
      <c r="L615" s="143"/>
      <c r="M615" s="18"/>
    </row>
    <row r="616" spans="1:13" ht="22.5" customHeight="1" x14ac:dyDescent="0.2">
      <c r="A616" s="396" t="s">
        <v>36</v>
      </c>
      <c r="B616" s="396"/>
      <c r="C616" s="396"/>
      <c r="D616" s="396"/>
      <c r="E616" s="262">
        <v>0</v>
      </c>
      <c r="F616" s="262"/>
      <c r="G616" s="263">
        <v>4077</v>
      </c>
      <c r="H616" s="263"/>
      <c r="I616" s="263">
        <v>957</v>
      </c>
      <c r="J616" s="263"/>
      <c r="K616" s="263">
        <v>0</v>
      </c>
      <c r="L616" s="143"/>
      <c r="M616" s="18"/>
    </row>
    <row r="617" spans="1:13" x14ac:dyDescent="0.2">
      <c r="A617" s="396" t="s">
        <v>94</v>
      </c>
      <c r="B617" s="396"/>
      <c r="C617" s="396"/>
      <c r="D617" s="396"/>
      <c r="E617" s="262">
        <v>0</v>
      </c>
      <c r="F617" s="262"/>
      <c r="G617" s="263">
        <v>0</v>
      </c>
      <c r="H617" s="263"/>
      <c r="I617" s="263">
        <v>46</v>
      </c>
      <c r="J617" s="263"/>
      <c r="K617" s="263">
        <v>0</v>
      </c>
      <c r="L617" s="143"/>
      <c r="M617" s="18"/>
    </row>
    <row r="618" spans="1:13" ht="22.5" customHeight="1" x14ac:dyDescent="0.2">
      <c r="A618" s="344" t="s">
        <v>575</v>
      </c>
      <c r="B618" s="344"/>
      <c r="C618" s="344"/>
      <c r="D618" s="344"/>
      <c r="E618" s="262">
        <f>SUM(E619:E621)</f>
        <v>0</v>
      </c>
      <c r="F618" s="262"/>
      <c r="G618" s="262">
        <f>SUM(G619:G621)</f>
        <v>17952</v>
      </c>
      <c r="H618" s="262"/>
      <c r="I618" s="262">
        <f>SUM(I619:I621)</f>
        <v>5987</v>
      </c>
      <c r="J618" s="262"/>
      <c r="K618" s="262">
        <f>SUM(K619:K621)</f>
        <v>0</v>
      </c>
      <c r="L618" s="143"/>
      <c r="M618" s="18"/>
    </row>
    <row r="619" spans="1:13" ht="22.5" customHeight="1" x14ac:dyDescent="0.2">
      <c r="A619" s="396" t="s">
        <v>36</v>
      </c>
      <c r="B619" s="396"/>
      <c r="C619" s="396"/>
      <c r="D619" s="396"/>
      <c r="E619" s="262">
        <v>0</v>
      </c>
      <c r="F619" s="262"/>
      <c r="G619" s="263">
        <v>17952</v>
      </c>
      <c r="H619" s="263"/>
      <c r="I619" s="263">
        <v>5915</v>
      </c>
      <c r="J619" s="263"/>
      <c r="K619" s="263">
        <v>0</v>
      </c>
      <c r="L619" s="143"/>
      <c r="M619" s="18"/>
    </row>
    <row r="620" spans="1:13" x14ac:dyDescent="0.2">
      <c r="A620" s="396" t="s">
        <v>95</v>
      </c>
      <c r="B620" s="396"/>
      <c r="C620" s="396"/>
      <c r="D620" s="396"/>
      <c r="E620" s="262">
        <v>0</v>
      </c>
      <c r="F620" s="262"/>
      <c r="G620" s="263">
        <v>0</v>
      </c>
      <c r="H620" s="263"/>
      <c r="I620" s="263">
        <v>0</v>
      </c>
      <c r="J620" s="263"/>
      <c r="K620" s="263">
        <v>0</v>
      </c>
      <c r="L620" s="143"/>
      <c r="M620" s="18"/>
    </row>
    <row r="621" spans="1:13" x14ac:dyDescent="0.2">
      <c r="A621" s="396" t="s">
        <v>94</v>
      </c>
      <c r="B621" s="396"/>
      <c r="C621" s="396"/>
      <c r="D621" s="396"/>
      <c r="E621" s="262">
        <v>0</v>
      </c>
      <c r="F621" s="262"/>
      <c r="G621" s="263">
        <v>0</v>
      </c>
      <c r="H621" s="263"/>
      <c r="I621" s="263">
        <v>72</v>
      </c>
      <c r="J621" s="263"/>
      <c r="K621" s="263">
        <v>0</v>
      </c>
      <c r="L621" s="143"/>
      <c r="M621" s="18"/>
    </row>
    <row r="622" spans="1:13" ht="22.5" customHeight="1" x14ac:dyDescent="0.2">
      <c r="A622" s="344" t="s">
        <v>576</v>
      </c>
      <c r="B622" s="344"/>
      <c r="C622" s="344"/>
      <c r="D622" s="344"/>
      <c r="E622" s="262">
        <f>SUM(E623:E624)</f>
        <v>0</v>
      </c>
      <c r="F622" s="262"/>
      <c r="G622" s="262">
        <f>SUM(G623:G624)</f>
        <v>5653</v>
      </c>
      <c r="H622" s="262"/>
      <c r="I622" s="262">
        <f>SUM(I623:I624)</f>
        <v>1734</v>
      </c>
      <c r="J622" s="262"/>
      <c r="K622" s="262">
        <f>SUM(K623:K624)</f>
        <v>0</v>
      </c>
      <c r="L622" s="143"/>
      <c r="M622" s="18"/>
    </row>
    <row r="623" spans="1:13" ht="22.5" customHeight="1" x14ac:dyDescent="0.2">
      <c r="A623" s="396" t="s">
        <v>36</v>
      </c>
      <c r="B623" s="396"/>
      <c r="C623" s="396"/>
      <c r="D623" s="396"/>
      <c r="E623" s="262">
        <v>0</v>
      </c>
      <c r="F623" s="262"/>
      <c r="G623" s="263">
        <v>5653</v>
      </c>
      <c r="H623" s="263"/>
      <c r="I623" s="263">
        <v>1573</v>
      </c>
      <c r="J623" s="263"/>
      <c r="K623" s="263">
        <v>0</v>
      </c>
      <c r="L623" s="143"/>
      <c r="M623" s="18"/>
    </row>
    <row r="624" spans="1:13" x14ac:dyDescent="0.2">
      <c r="A624" s="396" t="s">
        <v>94</v>
      </c>
      <c r="B624" s="396"/>
      <c r="C624" s="396"/>
      <c r="D624" s="396"/>
      <c r="E624" s="262">
        <v>0</v>
      </c>
      <c r="F624" s="262"/>
      <c r="G624" s="263">
        <v>0</v>
      </c>
      <c r="H624" s="263"/>
      <c r="I624" s="263">
        <v>161</v>
      </c>
      <c r="J624" s="263"/>
      <c r="K624" s="263">
        <v>0</v>
      </c>
      <c r="L624" s="143"/>
      <c r="M624" s="18"/>
    </row>
    <row r="625" spans="1:13" ht="22.5" customHeight="1" x14ac:dyDescent="0.2">
      <c r="A625" s="344" t="s">
        <v>577</v>
      </c>
      <c r="B625" s="344"/>
      <c r="C625" s="344"/>
      <c r="D625" s="344"/>
      <c r="E625" s="262">
        <f>SUM(E626:E627)</f>
        <v>0</v>
      </c>
      <c r="F625" s="262"/>
      <c r="G625" s="262">
        <f>SUM(G626:G627)</f>
        <v>3695</v>
      </c>
      <c r="H625" s="262"/>
      <c r="I625" s="262">
        <f>SUM(I626:I627)</f>
        <v>504</v>
      </c>
      <c r="J625" s="262"/>
      <c r="K625" s="262">
        <f>SUM(K626:K627)</f>
        <v>0</v>
      </c>
      <c r="L625" s="143"/>
      <c r="M625" s="18"/>
    </row>
    <row r="626" spans="1:13" ht="22.5" customHeight="1" x14ac:dyDescent="0.2">
      <c r="A626" s="396" t="s">
        <v>36</v>
      </c>
      <c r="B626" s="396"/>
      <c r="C626" s="396"/>
      <c r="D626" s="396"/>
      <c r="E626" s="262">
        <v>0</v>
      </c>
      <c r="F626" s="262"/>
      <c r="G626" s="263">
        <v>3695</v>
      </c>
      <c r="H626" s="263"/>
      <c r="I626" s="263">
        <v>426</v>
      </c>
      <c r="J626" s="263"/>
      <c r="K626" s="263">
        <v>0</v>
      </c>
      <c r="L626" s="143"/>
      <c r="M626" s="18"/>
    </row>
    <row r="627" spans="1:13" x14ac:dyDescent="0.2">
      <c r="A627" s="396" t="s">
        <v>94</v>
      </c>
      <c r="B627" s="396"/>
      <c r="C627" s="396"/>
      <c r="D627" s="396"/>
      <c r="E627" s="262">
        <v>0</v>
      </c>
      <c r="F627" s="262"/>
      <c r="G627" s="263">
        <v>0</v>
      </c>
      <c r="H627" s="263"/>
      <c r="I627" s="263">
        <v>78</v>
      </c>
      <c r="J627" s="263"/>
      <c r="K627" s="263">
        <v>0</v>
      </c>
      <c r="L627" s="143"/>
      <c r="M627" s="18"/>
    </row>
    <row r="628" spans="1:13" ht="22.5" customHeight="1" x14ac:dyDescent="0.2">
      <c r="A628" s="344" t="s">
        <v>578</v>
      </c>
      <c r="B628" s="344"/>
      <c r="C628" s="344"/>
      <c r="D628" s="344"/>
      <c r="E628" s="262">
        <f>SUM(E629:E630)</f>
        <v>0</v>
      </c>
      <c r="F628" s="262"/>
      <c r="G628" s="262">
        <f>SUM(G629:G630)</f>
        <v>9331</v>
      </c>
      <c r="H628" s="262"/>
      <c r="I628" s="262">
        <f>SUM(I629:I630)</f>
        <v>2590</v>
      </c>
      <c r="J628" s="262"/>
      <c r="K628" s="262">
        <f>SUM(K629:K630)</f>
        <v>0</v>
      </c>
      <c r="L628" s="143"/>
      <c r="M628" s="18"/>
    </row>
    <row r="629" spans="1:13" ht="22.5" customHeight="1" x14ac:dyDescent="0.2">
      <c r="A629" s="396" t="s">
        <v>36</v>
      </c>
      <c r="B629" s="396"/>
      <c r="C629" s="396"/>
      <c r="D629" s="396"/>
      <c r="E629" s="262">
        <v>0</v>
      </c>
      <c r="F629" s="262"/>
      <c r="G629" s="263">
        <v>9331</v>
      </c>
      <c r="H629" s="263"/>
      <c r="I629" s="263">
        <v>2554</v>
      </c>
      <c r="J629" s="263"/>
      <c r="K629" s="263">
        <v>0</v>
      </c>
      <c r="L629" s="143"/>
      <c r="M629" s="18"/>
    </row>
    <row r="630" spans="1:13" x14ac:dyDescent="0.2">
      <c r="A630" s="396" t="s">
        <v>94</v>
      </c>
      <c r="B630" s="396"/>
      <c r="C630" s="396"/>
      <c r="D630" s="396"/>
      <c r="E630" s="262">
        <v>0</v>
      </c>
      <c r="F630" s="262"/>
      <c r="G630" s="263">
        <v>0</v>
      </c>
      <c r="H630" s="263"/>
      <c r="I630" s="263">
        <v>36</v>
      </c>
      <c r="J630" s="263"/>
      <c r="K630" s="263">
        <v>0</v>
      </c>
      <c r="L630" s="143"/>
      <c r="M630" s="18"/>
    </row>
    <row r="631" spans="1:13" ht="22.5" customHeight="1" x14ac:dyDescent="0.2">
      <c r="A631" s="344" t="s">
        <v>579</v>
      </c>
      <c r="B631" s="344"/>
      <c r="C631" s="344"/>
      <c r="D631" s="344"/>
      <c r="E631" s="262">
        <f>SUM(E632:E635)</f>
        <v>0</v>
      </c>
      <c r="F631" s="262"/>
      <c r="G631" s="262">
        <f>SUM(G632:G635)</f>
        <v>58992</v>
      </c>
      <c r="H631" s="262"/>
      <c r="I631" s="262">
        <f>SUM(I632:I635)</f>
        <v>9486</v>
      </c>
      <c r="J631" s="262"/>
      <c r="K631" s="262">
        <f>SUM(K632:K635)</f>
        <v>0</v>
      </c>
      <c r="L631" s="143"/>
      <c r="M631" s="18"/>
    </row>
    <row r="632" spans="1:13" ht="22.5" customHeight="1" x14ac:dyDescent="0.2">
      <c r="A632" s="396" t="s">
        <v>36</v>
      </c>
      <c r="B632" s="396"/>
      <c r="C632" s="396"/>
      <c r="D632" s="396"/>
      <c r="E632" s="262">
        <v>0</v>
      </c>
      <c r="F632" s="262"/>
      <c r="G632" s="263">
        <v>58992</v>
      </c>
      <c r="H632" s="263"/>
      <c r="I632" s="263">
        <v>4748</v>
      </c>
      <c r="J632" s="263"/>
      <c r="K632" s="263">
        <v>0</v>
      </c>
      <c r="L632" s="143"/>
      <c r="M632" s="18"/>
    </row>
    <row r="633" spans="1:13" x14ac:dyDescent="0.2">
      <c r="A633" s="428" t="s">
        <v>96</v>
      </c>
      <c r="B633" s="428"/>
      <c r="C633" s="428"/>
      <c r="D633" s="428"/>
      <c r="E633" s="262">
        <v>0</v>
      </c>
      <c r="F633" s="262"/>
      <c r="G633" s="263">
        <v>0</v>
      </c>
      <c r="H633" s="263"/>
      <c r="I633" s="263">
        <v>1704</v>
      </c>
      <c r="J633" s="263"/>
      <c r="K633" s="263">
        <v>0</v>
      </c>
      <c r="L633" s="143"/>
      <c r="M633" s="18"/>
    </row>
    <row r="634" spans="1:13" x14ac:dyDescent="0.2">
      <c r="A634" s="396" t="s">
        <v>95</v>
      </c>
      <c r="B634" s="396"/>
      <c r="C634" s="396"/>
      <c r="D634" s="396"/>
      <c r="E634" s="262">
        <v>0</v>
      </c>
      <c r="F634" s="262"/>
      <c r="G634" s="263">
        <v>0</v>
      </c>
      <c r="H634" s="263"/>
      <c r="I634" s="263">
        <v>2597</v>
      </c>
      <c r="J634" s="263"/>
      <c r="K634" s="263">
        <v>0</v>
      </c>
      <c r="L634" s="143"/>
      <c r="M634" s="18"/>
    </row>
    <row r="635" spans="1:13" x14ac:dyDescent="0.2">
      <c r="A635" s="396" t="s">
        <v>94</v>
      </c>
      <c r="B635" s="396"/>
      <c r="C635" s="396"/>
      <c r="D635" s="396"/>
      <c r="E635" s="262">
        <v>0</v>
      </c>
      <c r="F635" s="262"/>
      <c r="G635" s="263">
        <v>0</v>
      </c>
      <c r="H635" s="263"/>
      <c r="I635" s="263">
        <v>437</v>
      </c>
      <c r="J635" s="263"/>
      <c r="K635" s="263">
        <v>0</v>
      </c>
      <c r="L635" s="143"/>
      <c r="M635" s="18"/>
    </row>
    <row r="636" spans="1:13" ht="22.5" customHeight="1" x14ac:dyDescent="0.2">
      <c r="A636" s="344" t="s">
        <v>580</v>
      </c>
      <c r="B636" s="344"/>
      <c r="C636" s="344"/>
      <c r="D636" s="344"/>
      <c r="E636" s="262">
        <f>SUM(E637:E637)</f>
        <v>0</v>
      </c>
      <c r="F636" s="262"/>
      <c r="G636" s="262">
        <f>SUM(G637:G637)</f>
        <v>36356</v>
      </c>
      <c r="H636" s="262"/>
      <c r="I636" s="262">
        <f>SUM(I637:I637)</f>
        <v>2237</v>
      </c>
      <c r="J636" s="262"/>
      <c r="K636" s="262">
        <f>SUM(K637:K637)</f>
        <v>0</v>
      </c>
      <c r="L636" s="143"/>
      <c r="M636" s="18"/>
    </row>
    <row r="637" spans="1:13" ht="22.5" customHeight="1" x14ac:dyDescent="0.2">
      <c r="A637" s="396" t="s">
        <v>36</v>
      </c>
      <c r="B637" s="396"/>
      <c r="C637" s="396"/>
      <c r="D637" s="396"/>
      <c r="E637" s="262">
        <v>0</v>
      </c>
      <c r="F637" s="262"/>
      <c r="G637" s="263">
        <v>36356</v>
      </c>
      <c r="H637" s="263"/>
      <c r="I637" s="263">
        <v>2237</v>
      </c>
      <c r="J637" s="263"/>
      <c r="K637" s="263">
        <v>0</v>
      </c>
      <c r="L637" s="143"/>
      <c r="M637" s="18"/>
    </row>
    <row r="638" spans="1:13" x14ac:dyDescent="0.2">
      <c r="A638" s="396" t="s">
        <v>95</v>
      </c>
      <c r="B638" s="396"/>
      <c r="C638" s="396"/>
      <c r="D638" s="396"/>
      <c r="E638" s="262">
        <v>0</v>
      </c>
      <c r="F638" s="262"/>
      <c r="G638" s="263">
        <v>0</v>
      </c>
      <c r="H638" s="263"/>
      <c r="I638" s="262" t="s">
        <v>690</v>
      </c>
      <c r="J638" s="263"/>
      <c r="K638" s="263">
        <v>0</v>
      </c>
      <c r="L638" s="143"/>
      <c r="M638" s="18"/>
    </row>
    <row r="639" spans="1:13" x14ac:dyDescent="0.2">
      <c r="A639" s="396" t="s">
        <v>94</v>
      </c>
      <c r="B639" s="396"/>
      <c r="C639" s="396"/>
      <c r="D639" s="396"/>
      <c r="E639" s="262">
        <v>0</v>
      </c>
      <c r="F639" s="262"/>
      <c r="G639" s="263">
        <v>0</v>
      </c>
      <c r="H639" s="263"/>
      <c r="I639" s="262" t="s">
        <v>690</v>
      </c>
      <c r="J639" s="263"/>
      <c r="K639" s="263">
        <v>0</v>
      </c>
      <c r="L639" s="143"/>
      <c r="M639" s="18"/>
    </row>
    <row r="640" spans="1:13" ht="22.5" customHeight="1" x14ac:dyDescent="0.2">
      <c r="A640" s="344" t="s">
        <v>650</v>
      </c>
      <c r="B640" s="344"/>
      <c r="C640" s="344"/>
      <c r="D640" s="344"/>
      <c r="E640" s="262">
        <f>SUM(E641:E642)</f>
        <v>0</v>
      </c>
      <c r="F640" s="262"/>
      <c r="G640" s="262">
        <f>SUM(G641:G642)</f>
        <v>0</v>
      </c>
      <c r="H640" s="262"/>
      <c r="I640" s="262">
        <f>SUM(I641:I642)</f>
        <v>2455</v>
      </c>
      <c r="J640" s="262"/>
      <c r="K640" s="262">
        <f>SUM(K641:K642)</f>
        <v>0</v>
      </c>
      <c r="L640" s="143"/>
      <c r="M640" s="18"/>
    </row>
    <row r="641" spans="1:13" ht="22.5" customHeight="1" x14ac:dyDescent="0.2">
      <c r="A641" s="396" t="s">
        <v>36</v>
      </c>
      <c r="B641" s="396"/>
      <c r="C641" s="396"/>
      <c r="D641" s="396"/>
      <c r="E641" s="262">
        <v>0</v>
      </c>
      <c r="F641" s="262"/>
      <c r="G641" s="263">
        <v>0</v>
      </c>
      <c r="H641" s="263"/>
      <c r="I641" s="263">
        <v>2347</v>
      </c>
      <c r="J641" s="263"/>
      <c r="K641" s="263">
        <v>0</v>
      </c>
      <c r="L641" s="143"/>
      <c r="M641" s="18"/>
    </row>
    <row r="642" spans="1:13" x14ac:dyDescent="0.2">
      <c r="A642" s="396" t="s">
        <v>94</v>
      </c>
      <c r="B642" s="396"/>
      <c r="C642" s="396"/>
      <c r="D642" s="396"/>
      <c r="E642" s="262">
        <v>0</v>
      </c>
      <c r="F642" s="262"/>
      <c r="G642" s="263">
        <v>0</v>
      </c>
      <c r="H642" s="263"/>
      <c r="I642" s="263">
        <v>108</v>
      </c>
      <c r="J642" s="263"/>
      <c r="K642" s="263">
        <v>0</v>
      </c>
      <c r="L642" s="143"/>
      <c r="M642" s="18"/>
    </row>
    <row r="643" spans="1:13" ht="22.5" customHeight="1" x14ac:dyDescent="0.2">
      <c r="A643" s="344" t="s">
        <v>582</v>
      </c>
      <c r="B643" s="344"/>
      <c r="C643" s="344"/>
      <c r="D643" s="344"/>
      <c r="E643" s="262">
        <f>SUM(E644:E645)</f>
        <v>0</v>
      </c>
      <c r="F643" s="262"/>
      <c r="G643" s="262">
        <f>SUM(G644:G645)</f>
        <v>15092</v>
      </c>
      <c r="H643" s="262"/>
      <c r="I643" s="262">
        <f>SUM(I644:I645)</f>
        <v>14264</v>
      </c>
      <c r="J643" s="262"/>
      <c r="K643" s="262">
        <f>SUM(K644:K645)</f>
        <v>0</v>
      </c>
      <c r="L643" s="143"/>
      <c r="M643" s="18"/>
    </row>
    <row r="644" spans="1:13" ht="22.5" customHeight="1" x14ac:dyDescent="0.2">
      <c r="A644" s="396" t="s">
        <v>36</v>
      </c>
      <c r="B644" s="396"/>
      <c r="C644" s="396"/>
      <c r="D644" s="396"/>
      <c r="E644" s="262">
        <v>0</v>
      </c>
      <c r="F644" s="262"/>
      <c r="G644" s="263">
        <v>15092</v>
      </c>
      <c r="H644" s="263"/>
      <c r="I644" s="263">
        <v>13575</v>
      </c>
      <c r="J644" s="263"/>
      <c r="K644" s="263">
        <v>0</v>
      </c>
      <c r="L644" s="143"/>
      <c r="M644" s="18"/>
    </row>
    <row r="645" spans="1:13" x14ac:dyDescent="0.2">
      <c r="A645" s="396" t="s">
        <v>94</v>
      </c>
      <c r="B645" s="396"/>
      <c r="C645" s="396"/>
      <c r="D645" s="396"/>
      <c r="E645" s="262">
        <v>0</v>
      </c>
      <c r="F645" s="262"/>
      <c r="G645" s="263">
        <v>0</v>
      </c>
      <c r="H645" s="263"/>
      <c r="I645" s="263">
        <v>689</v>
      </c>
      <c r="J645" s="263"/>
      <c r="K645" s="263">
        <v>0</v>
      </c>
      <c r="L645" s="143"/>
      <c r="M645" s="18"/>
    </row>
    <row r="646" spans="1:13" ht="22.5" customHeight="1" x14ac:dyDescent="0.2">
      <c r="A646" s="344" t="s">
        <v>651</v>
      </c>
      <c r="B646" s="344"/>
      <c r="C646" s="344"/>
      <c r="D646" s="344"/>
      <c r="E646" s="262">
        <f>SUM(E647:E648)</f>
        <v>0</v>
      </c>
      <c r="F646" s="262"/>
      <c r="G646" s="262">
        <f>SUM(G647:G648)</f>
        <v>13880</v>
      </c>
      <c r="H646" s="262"/>
      <c r="I646" s="262">
        <f>SUM(I647:I648)</f>
        <v>6070</v>
      </c>
      <c r="J646" s="262"/>
      <c r="K646" s="262">
        <f>SUM(K647:K648)</f>
        <v>0</v>
      </c>
      <c r="L646" s="143"/>
      <c r="M646" s="18"/>
    </row>
    <row r="647" spans="1:13" ht="22.5" customHeight="1" x14ac:dyDescent="0.2">
      <c r="A647" s="396" t="s">
        <v>36</v>
      </c>
      <c r="B647" s="396"/>
      <c r="C647" s="396"/>
      <c r="D647" s="396"/>
      <c r="E647" s="262">
        <v>0</v>
      </c>
      <c r="F647" s="262"/>
      <c r="G647" s="263">
        <v>13880</v>
      </c>
      <c r="H647" s="263"/>
      <c r="I647" s="263">
        <v>5304</v>
      </c>
      <c r="J647" s="263"/>
      <c r="K647" s="263">
        <v>0</v>
      </c>
      <c r="L647" s="143"/>
      <c r="M647" s="18"/>
    </row>
    <row r="648" spans="1:13" x14ac:dyDescent="0.2">
      <c r="A648" s="396" t="s">
        <v>94</v>
      </c>
      <c r="B648" s="396"/>
      <c r="C648" s="396"/>
      <c r="D648" s="396"/>
      <c r="E648" s="262">
        <v>0</v>
      </c>
      <c r="F648" s="262"/>
      <c r="G648" s="263">
        <v>0</v>
      </c>
      <c r="H648" s="263"/>
      <c r="I648" s="263">
        <v>766</v>
      </c>
      <c r="J648" s="263"/>
      <c r="K648" s="263">
        <v>0</v>
      </c>
      <c r="L648" s="143"/>
      <c r="M648" s="18"/>
    </row>
    <row r="649" spans="1:13" ht="22.5" customHeight="1" x14ac:dyDescent="0.2">
      <c r="A649" s="344" t="s">
        <v>584</v>
      </c>
      <c r="B649" s="344"/>
      <c r="C649" s="344"/>
      <c r="D649" s="344"/>
      <c r="E649" s="262">
        <f>SUM(E650:E653)</f>
        <v>0</v>
      </c>
      <c r="F649" s="262"/>
      <c r="G649" s="262">
        <f>SUM(G650:G653)</f>
        <v>20143</v>
      </c>
      <c r="H649" s="262"/>
      <c r="I649" s="262">
        <f>SUM(I650:I653)</f>
        <v>23923</v>
      </c>
      <c r="J649" s="262"/>
      <c r="K649" s="262">
        <f>SUM(K650:K653)</f>
        <v>0</v>
      </c>
      <c r="L649" s="143"/>
      <c r="M649" s="18"/>
    </row>
    <row r="650" spans="1:13" ht="22.5" customHeight="1" x14ac:dyDescent="0.2">
      <c r="A650" s="396" t="s">
        <v>36</v>
      </c>
      <c r="B650" s="396"/>
      <c r="C650" s="396"/>
      <c r="D650" s="396"/>
      <c r="E650" s="262">
        <v>0</v>
      </c>
      <c r="F650" s="262"/>
      <c r="G650" s="263">
        <v>20143</v>
      </c>
      <c r="H650" s="263"/>
      <c r="I650" s="263">
        <v>18270</v>
      </c>
      <c r="J650" s="263"/>
      <c r="K650" s="263">
        <v>0</v>
      </c>
      <c r="L650" s="143"/>
      <c r="M650" s="18"/>
    </row>
    <row r="651" spans="1:13" x14ac:dyDescent="0.2">
      <c r="A651" s="428" t="s">
        <v>96</v>
      </c>
      <c r="B651" s="428"/>
      <c r="C651" s="428"/>
      <c r="D651" s="428"/>
      <c r="E651" s="262">
        <v>0</v>
      </c>
      <c r="F651" s="262"/>
      <c r="G651" s="263">
        <v>0</v>
      </c>
      <c r="H651" s="263"/>
      <c r="I651" s="263">
        <v>2563</v>
      </c>
      <c r="J651" s="263"/>
      <c r="K651" s="263">
        <v>0</v>
      </c>
      <c r="L651" s="143"/>
      <c r="M651" s="18"/>
    </row>
    <row r="652" spans="1:13" x14ac:dyDescent="0.2">
      <c r="A652" s="396" t="s">
        <v>95</v>
      </c>
      <c r="B652" s="396"/>
      <c r="C652" s="396"/>
      <c r="D652" s="396"/>
      <c r="E652" s="262">
        <v>0</v>
      </c>
      <c r="F652" s="262"/>
      <c r="G652" s="263">
        <v>0</v>
      </c>
      <c r="H652" s="263"/>
      <c r="I652" s="263">
        <v>887</v>
      </c>
      <c r="J652" s="263"/>
      <c r="K652" s="263">
        <v>0</v>
      </c>
      <c r="L652" s="143"/>
      <c r="M652" s="18"/>
    </row>
    <row r="653" spans="1:13" x14ac:dyDescent="0.2">
      <c r="A653" s="396" t="s">
        <v>94</v>
      </c>
      <c r="B653" s="396"/>
      <c r="C653" s="396"/>
      <c r="D653" s="396"/>
      <c r="E653" s="262">
        <v>0</v>
      </c>
      <c r="F653" s="262"/>
      <c r="G653" s="263">
        <v>0</v>
      </c>
      <c r="H653" s="263"/>
      <c r="I653" s="263">
        <v>2203</v>
      </c>
      <c r="J653" s="263"/>
      <c r="K653" s="263">
        <v>0</v>
      </c>
      <c r="L653" s="143"/>
      <c r="M653" s="18"/>
    </row>
    <row r="654" spans="1:13" ht="22.5" customHeight="1" x14ac:dyDescent="0.2">
      <c r="A654" s="344" t="s">
        <v>585</v>
      </c>
      <c r="B654" s="344"/>
      <c r="C654" s="344"/>
      <c r="D654" s="344"/>
      <c r="E654" s="262">
        <f>SUM(E655:E655)</f>
        <v>0</v>
      </c>
      <c r="F654" s="262"/>
      <c r="G654" s="262">
        <f>SUM(G655:G655)</f>
        <v>0</v>
      </c>
      <c r="H654" s="262"/>
      <c r="I654" s="262">
        <f>SUM(I655:I655)</f>
        <v>254</v>
      </c>
      <c r="J654" s="262"/>
      <c r="K654" s="262">
        <f>SUM(K655:K655)</f>
        <v>0</v>
      </c>
      <c r="L654" s="143"/>
      <c r="M654" s="18"/>
    </row>
    <row r="655" spans="1:13" ht="22.5" customHeight="1" x14ac:dyDescent="0.2">
      <c r="A655" s="396" t="s">
        <v>36</v>
      </c>
      <c r="B655" s="396"/>
      <c r="C655" s="396"/>
      <c r="D655" s="396"/>
      <c r="E655" s="262">
        <v>0</v>
      </c>
      <c r="F655" s="262"/>
      <c r="G655" s="263">
        <v>0</v>
      </c>
      <c r="H655" s="263"/>
      <c r="I655" s="263">
        <v>254</v>
      </c>
      <c r="J655" s="263"/>
      <c r="K655" s="263">
        <v>0</v>
      </c>
      <c r="L655" s="143"/>
      <c r="M655" s="18"/>
    </row>
    <row r="656" spans="1:13" ht="22.5" customHeight="1" x14ac:dyDescent="0.2">
      <c r="A656" s="344" t="s">
        <v>652</v>
      </c>
      <c r="B656" s="344"/>
      <c r="C656" s="344"/>
      <c r="D656" s="344"/>
      <c r="E656" s="262">
        <f>SUM(E657:E658)</f>
        <v>0</v>
      </c>
      <c r="F656" s="262"/>
      <c r="G656" s="262">
        <f>SUM(G657:G658)</f>
        <v>7192</v>
      </c>
      <c r="H656" s="262"/>
      <c r="I656" s="262">
        <f>SUM(I657:I658)</f>
        <v>1179</v>
      </c>
      <c r="J656" s="262"/>
      <c r="K656" s="262">
        <f>SUM(K657:K658)</f>
        <v>0</v>
      </c>
      <c r="L656" s="143"/>
      <c r="M656" s="18"/>
    </row>
    <row r="657" spans="1:13" ht="22.5" customHeight="1" x14ac:dyDescent="0.2">
      <c r="A657" s="396" t="s">
        <v>36</v>
      </c>
      <c r="B657" s="396"/>
      <c r="C657" s="396"/>
      <c r="D657" s="396"/>
      <c r="E657" s="262">
        <v>0</v>
      </c>
      <c r="F657" s="262"/>
      <c r="G657" s="263">
        <v>7192</v>
      </c>
      <c r="H657" s="263"/>
      <c r="I657" s="263">
        <v>1160</v>
      </c>
      <c r="J657" s="263"/>
      <c r="K657" s="263">
        <v>0</v>
      </c>
      <c r="L657" s="143"/>
      <c r="M657" s="18"/>
    </row>
    <row r="658" spans="1:13" x14ac:dyDescent="0.2">
      <c r="A658" s="396" t="s">
        <v>94</v>
      </c>
      <c r="B658" s="396"/>
      <c r="C658" s="396"/>
      <c r="D658" s="396"/>
      <c r="E658" s="262">
        <v>0</v>
      </c>
      <c r="F658" s="262"/>
      <c r="G658" s="263">
        <v>0</v>
      </c>
      <c r="H658" s="263"/>
      <c r="I658" s="263">
        <v>19</v>
      </c>
      <c r="J658" s="263"/>
      <c r="K658" s="263">
        <v>0</v>
      </c>
      <c r="L658" s="143"/>
      <c r="M658" s="18"/>
    </row>
    <row r="659" spans="1:13" ht="22.5" customHeight="1" x14ac:dyDescent="0.2">
      <c r="A659" s="344" t="s">
        <v>587</v>
      </c>
      <c r="B659" s="344"/>
      <c r="C659" s="344"/>
      <c r="D659" s="344"/>
      <c r="E659" s="262">
        <f>SUM(E660:E663)</f>
        <v>0</v>
      </c>
      <c r="F659" s="262"/>
      <c r="G659" s="262">
        <f>SUM(G660:G663)</f>
        <v>0</v>
      </c>
      <c r="H659" s="262"/>
      <c r="I659" s="262">
        <f>SUM(I660:I663)</f>
        <v>18091</v>
      </c>
      <c r="J659" s="262"/>
      <c r="K659" s="262">
        <f>SUM(K660:K663)</f>
        <v>0</v>
      </c>
      <c r="L659" s="143"/>
      <c r="M659" s="18"/>
    </row>
    <row r="660" spans="1:13" ht="22.5" customHeight="1" x14ac:dyDescent="0.2">
      <c r="A660" s="396" t="s">
        <v>36</v>
      </c>
      <c r="B660" s="396"/>
      <c r="C660" s="396"/>
      <c r="D660" s="396"/>
      <c r="E660" s="262">
        <v>0</v>
      </c>
      <c r="F660" s="262"/>
      <c r="G660" s="263">
        <v>0</v>
      </c>
      <c r="H660" s="263"/>
      <c r="I660" s="263">
        <v>13180</v>
      </c>
      <c r="J660" s="263"/>
      <c r="K660" s="263">
        <v>0</v>
      </c>
      <c r="L660" s="143"/>
      <c r="M660" s="18"/>
    </row>
    <row r="661" spans="1:13" x14ac:dyDescent="0.2">
      <c r="A661" s="428" t="s">
        <v>96</v>
      </c>
      <c r="B661" s="428"/>
      <c r="C661" s="428"/>
      <c r="D661" s="428"/>
      <c r="E661" s="262">
        <v>0</v>
      </c>
      <c r="F661" s="262"/>
      <c r="G661" s="263">
        <v>0</v>
      </c>
      <c r="H661" s="263"/>
      <c r="I661" s="263">
        <v>2235</v>
      </c>
      <c r="J661" s="263"/>
      <c r="K661" s="263">
        <v>0</v>
      </c>
      <c r="L661" s="143"/>
      <c r="M661" s="18"/>
    </row>
    <row r="662" spans="1:13" x14ac:dyDescent="0.2">
      <c r="A662" s="396" t="s">
        <v>95</v>
      </c>
      <c r="B662" s="396"/>
      <c r="C662" s="396"/>
      <c r="D662" s="396"/>
      <c r="E662" s="262">
        <v>0</v>
      </c>
      <c r="F662" s="262"/>
      <c r="G662" s="263">
        <v>0</v>
      </c>
      <c r="H662" s="263"/>
      <c r="I662" s="263">
        <v>768</v>
      </c>
      <c r="J662" s="263"/>
      <c r="K662" s="263">
        <v>0</v>
      </c>
      <c r="L662" s="143"/>
      <c r="M662" s="18"/>
    </row>
    <row r="663" spans="1:13" ht="11.25" customHeight="1" x14ac:dyDescent="0.2">
      <c r="A663" s="396" t="s">
        <v>94</v>
      </c>
      <c r="B663" s="396"/>
      <c r="C663" s="396"/>
      <c r="D663" s="396"/>
      <c r="E663" s="262">
        <v>0</v>
      </c>
      <c r="F663" s="262"/>
      <c r="G663" s="263">
        <v>0</v>
      </c>
      <c r="H663" s="263"/>
      <c r="I663" s="263">
        <v>1908</v>
      </c>
      <c r="J663" s="263"/>
      <c r="K663" s="263">
        <v>0</v>
      </c>
      <c r="L663" s="143"/>
      <c r="M663" s="18"/>
    </row>
    <row r="664" spans="1:13" ht="22.5" customHeight="1" x14ac:dyDescent="0.2">
      <c r="A664" s="344" t="s">
        <v>588</v>
      </c>
      <c r="B664" s="344"/>
      <c r="C664" s="344"/>
      <c r="D664" s="344"/>
      <c r="E664" s="262">
        <f>SUM(E665:E665)</f>
        <v>0</v>
      </c>
      <c r="F664" s="262"/>
      <c r="G664" s="262">
        <f>SUM(G665:G665)</f>
        <v>5801</v>
      </c>
      <c r="H664" s="262"/>
      <c r="I664" s="262">
        <f>SUM(I665:I665)</f>
        <v>1277</v>
      </c>
      <c r="J664" s="262"/>
      <c r="K664" s="262">
        <f>SUM(K665:K665)</f>
        <v>0</v>
      </c>
      <c r="L664" s="143"/>
      <c r="M664" s="18"/>
    </row>
    <row r="665" spans="1:13" ht="22.5" customHeight="1" x14ac:dyDescent="0.2">
      <c r="A665" s="396" t="s">
        <v>36</v>
      </c>
      <c r="B665" s="396"/>
      <c r="C665" s="396"/>
      <c r="D665" s="396"/>
      <c r="E665" s="262">
        <v>0</v>
      </c>
      <c r="F665" s="262"/>
      <c r="G665" s="263">
        <v>5801</v>
      </c>
      <c r="H665" s="263"/>
      <c r="I665" s="263">
        <v>1277</v>
      </c>
      <c r="J665" s="263"/>
      <c r="K665" s="263">
        <v>0</v>
      </c>
      <c r="L665" s="143"/>
      <c r="M665" s="18"/>
    </row>
    <row r="666" spans="1:13" x14ac:dyDescent="0.2">
      <c r="A666" s="428" t="s">
        <v>96</v>
      </c>
      <c r="B666" s="428"/>
      <c r="C666" s="428"/>
      <c r="D666" s="428"/>
      <c r="E666" s="262">
        <v>0</v>
      </c>
      <c r="F666" s="262"/>
      <c r="G666" s="263">
        <v>0</v>
      </c>
      <c r="H666" s="263"/>
      <c r="I666" s="262" t="s">
        <v>690</v>
      </c>
      <c r="J666" s="263"/>
      <c r="K666" s="263">
        <v>0</v>
      </c>
      <c r="L666" s="143"/>
      <c r="M666" s="18"/>
    </row>
    <row r="667" spans="1:13" ht="22.5" customHeight="1" x14ac:dyDescent="0.2">
      <c r="A667" s="344" t="s">
        <v>589</v>
      </c>
      <c r="B667" s="344"/>
      <c r="C667" s="344"/>
      <c r="D667" s="344"/>
      <c r="E667" s="262">
        <f>SUM(E668:E669)</f>
        <v>0</v>
      </c>
      <c r="F667" s="262"/>
      <c r="G667" s="262">
        <f>SUM(G668:G669)</f>
        <v>4795</v>
      </c>
      <c r="H667" s="262"/>
      <c r="I667" s="262">
        <f>SUM(I668:I669)</f>
        <v>3926</v>
      </c>
      <c r="J667" s="262"/>
      <c r="K667" s="262">
        <f>SUM(K668:K669)</f>
        <v>0</v>
      </c>
      <c r="L667" s="143"/>
      <c r="M667" s="18"/>
    </row>
    <row r="668" spans="1:13" ht="22.5" customHeight="1" x14ac:dyDescent="0.2">
      <c r="A668" s="396" t="s">
        <v>36</v>
      </c>
      <c r="B668" s="396"/>
      <c r="C668" s="396"/>
      <c r="D668" s="396"/>
      <c r="E668" s="262">
        <v>0</v>
      </c>
      <c r="F668" s="262"/>
      <c r="G668" s="263">
        <v>4795</v>
      </c>
      <c r="H668" s="263"/>
      <c r="I668" s="263">
        <v>3588</v>
      </c>
      <c r="J668" s="263"/>
      <c r="K668" s="263">
        <v>0</v>
      </c>
      <c r="L668" s="143"/>
      <c r="M668" s="18"/>
    </row>
    <row r="669" spans="1:13" x14ac:dyDescent="0.2">
      <c r="A669" s="396" t="s">
        <v>94</v>
      </c>
      <c r="B669" s="396"/>
      <c r="C669" s="396"/>
      <c r="D669" s="396"/>
      <c r="E669" s="262">
        <v>0</v>
      </c>
      <c r="F669" s="262"/>
      <c r="G669" s="263">
        <v>0</v>
      </c>
      <c r="H669" s="263"/>
      <c r="I669" s="263">
        <v>338</v>
      </c>
      <c r="J669" s="263"/>
      <c r="K669" s="263">
        <v>0</v>
      </c>
      <c r="L669" s="143"/>
      <c r="M669" s="18"/>
    </row>
    <row r="670" spans="1:13" ht="22.5" customHeight="1" x14ac:dyDescent="0.2">
      <c r="A670" s="344" t="s">
        <v>590</v>
      </c>
      <c r="B670" s="344"/>
      <c r="C670" s="344"/>
      <c r="D670" s="344"/>
      <c r="E670" s="262">
        <f>SUM(E671:E673)</f>
        <v>0</v>
      </c>
      <c r="F670" s="262"/>
      <c r="G670" s="262">
        <f>SUM(G671:G673)</f>
        <v>0</v>
      </c>
      <c r="H670" s="262"/>
      <c r="I670" s="262">
        <f>SUM(I671:I673)</f>
        <v>12134</v>
      </c>
      <c r="J670" s="262"/>
      <c r="K670" s="262">
        <f>SUM(K671:K673)</f>
        <v>0</v>
      </c>
      <c r="L670" s="143"/>
      <c r="M670" s="18"/>
    </row>
    <row r="671" spans="1:13" ht="22.5" customHeight="1" x14ac:dyDescent="0.2">
      <c r="A671" s="396" t="s">
        <v>36</v>
      </c>
      <c r="B671" s="396"/>
      <c r="C671" s="396"/>
      <c r="D671" s="396"/>
      <c r="E671" s="262">
        <v>0</v>
      </c>
      <c r="F671" s="262"/>
      <c r="G671" s="263">
        <v>0</v>
      </c>
      <c r="H671" s="263"/>
      <c r="I671" s="263">
        <v>11999</v>
      </c>
      <c r="J671" s="263"/>
      <c r="K671" s="263">
        <v>0</v>
      </c>
      <c r="L671" s="143"/>
      <c r="M671" s="18"/>
    </row>
    <row r="672" spans="1:13" x14ac:dyDescent="0.2">
      <c r="A672" s="428" t="s">
        <v>96</v>
      </c>
      <c r="B672" s="428"/>
      <c r="C672" s="428"/>
      <c r="D672" s="428"/>
      <c r="E672" s="262">
        <v>0</v>
      </c>
      <c r="F672" s="262"/>
      <c r="G672" s="263">
        <v>0</v>
      </c>
      <c r="H672" s="263"/>
      <c r="I672" s="263">
        <v>5</v>
      </c>
      <c r="J672" s="263"/>
      <c r="K672" s="263">
        <v>0</v>
      </c>
      <c r="L672" s="143"/>
      <c r="M672" s="18"/>
    </row>
    <row r="673" spans="1:13" x14ac:dyDescent="0.2">
      <c r="A673" s="396" t="s">
        <v>94</v>
      </c>
      <c r="B673" s="396"/>
      <c r="C673" s="396"/>
      <c r="D673" s="396"/>
      <c r="E673" s="262">
        <v>0</v>
      </c>
      <c r="F673" s="262"/>
      <c r="G673" s="263">
        <v>0</v>
      </c>
      <c r="H673" s="263"/>
      <c r="I673" s="263">
        <v>130</v>
      </c>
      <c r="J673" s="263"/>
      <c r="K673" s="263">
        <v>0</v>
      </c>
      <c r="L673" s="143"/>
      <c r="M673" s="18"/>
    </row>
    <row r="674" spans="1:13" ht="22.5" customHeight="1" x14ac:dyDescent="0.2">
      <c r="A674" s="344" t="s">
        <v>591</v>
      </c>
      <c r="B674" s="344"/>
      <c r="C674" s="344"/>
      <c r="D674" s="344"/>
      <c r="E674" s="262">
        <f>SUM(E675:E676)</f>
        <v>0</v>
      </c>
      <c r="F674" s="262"/>
      <c r="G674" s="262">
        <f>SUM(G675:G676)</f>
        <v>12119</v>
      </c>
      <c r="H674" s="262"/>
      <c r="I674" s="262">
        <f>SUM(I675:I676)</f>
        <v>4024</v>
      </c>
      <c r="J674" s="262"/>
      <c r="K674" s="262">
        <f>SUM(K675:K676)</f>
        <v>0</v>
      </c>
      <c r="L674" s="143"/>
      <c r="M674" s="18"/>
    </row>
    <row r="675" spans="1:13" ht="22.5" customHeight="1" x14ac:dyDescent="0.2">
      <c r="A675" s="396" t="s">
        <v>36</v>
      </c>
      <c r="B675" s="396"/>
      <c r="C675" s="396"/>
      <c r="D675" s="396"/>
      <c r="E675" s="262">
        <v>0</v>
      </c>
      <c r="F675" s="262"/>
      <c r="G675" s="263">
        <v>12119</v>
      </c>
      <c r="H675" s="263"/>
      <c r="I675" s="263">
        <v>3597</v>
      </c>
      <c r="J675" s="263"/>
      <c r="K675" s="263">
        <v>0</v>
      </c>
      <c r="L675" s="143"/>
      <c r="M675" s="18"/>
    </row>
    <row r="676" spans="1:13" x14ac:dyDescent="0.2">
      <c r="A676" s="396" t="s">
        <v>94</v>
      </c>
      <c r="B676" s="396"/>
      <c r="C676" s="396"/>
      <c r="D676" s="396"/>
      <c r="E676" s="262">
        <v>0</v>
      </c>
      <c r="F676" s="262"/>
      <c r="G676" s="263">
        <v>0</v>
      </c>
      <c r="H676" s="263"/>
      <c r="I676" s="263">
        <v>427</v>
      </c>
      <c r="J676" s="263"/>
      <c r="K676" s="263">
        <v>0</v>
      </c>
      <c r="L676" s="143"/>
      <c r="M676" s="18"/>
    </row>
    <row r="677" spans="1:13" ht="22.5" customHeight="1" x14ac:dyDescent="0.2">
      <c r="A677" s="344" t="s">
        <v>700</v>
      </c>
      <c r="B677" s="344"/>
      <c r="C677" s="344"/>
      <c r="D677" s="344"/>
      <c r="E677" s="262">
        <f>SUM(E678:E678)</f>
        <v>0</v>
      </c>
      <c r="F677" s="262"/>
      <c r="G677" s="262">
        <f>SUM(G678:G678)</f>
        <v>22661</v>
      </c>
      <c r="H677" s="262"/>
      <c r="I677" s="262">
        <f>SUM(I678:I678)</f>
        <v>0</v>
      </c>
      <c r="J677" s="262"/>
      <c r="K677" s="262">
        <f>SUM(K678:K678)</f>
        <v>0</v>
      </c>
      <c r="L677" s="143"/>
      <c r="M677" s="18"/>
    </row>
    <row r="678" spans="1:13" ht="22.5" customHeight="1" x14ac:dyDescent="0.2">
      <c r="A678" s="396" t="s">
        <v>36</v>
      </c>
      <c r="B678" s="396"/>
      <c r="C678" s="396"/>
      <c r="D678" s="396"/>
      <c r="E678" s="262">
        <v>0</v>
      </c>
      <c r="F678" s="262"/>
      <c r="G678" s="263">
        <v>22661</v>
      </c>
      <c r="H678" s="263"/>
      <c r="I678" s="263">
        <v>0</v>
      </c>
      <c r="J678" s="263"/>
      <c r="K678" s="263">
        <v>0</v>
      </c>
      <c r="L678" s="143"/>
      <c r="M678" s="18"/>
    </row>
    <row r="679" spans="1:13" ht="22.5" customHeight="1" x14ac:dyDescent="0.2">
      <c r="A679" s="344" t="s">
        <v>701</v>
      </c>
      <c r="B679" s="344"/>
      <c r="C679" s="344"/>
      <c r="D679" s="344"/>
      <c r="E679" s="262">
        <f>SUM(E680:E680)</f>
        <v>0</v>
      </c>
      <c r="F679" s="262"/>
      <c r="G679" s="262">
        <f>SUM(G680:G680)</f>
        <v>10580</v>
      </c>
      <c r="H679" s="262"/>
      <c r="I679" s="262">
        <f>SUM(I680:I680)</f>
        <v>0</v>
      </c>
      <c r="J679" s="262"/>
      <c r="K679" s="262">
        <f>SUM(K680:K680)</f>
        <v>0</v>
      </c>
      <c r="L679" s="143"/>
      <c r="M679" s="18"/>
    </row>
    <row r="680" spans="1:13" ht="22.5" customHeight="1" x14ac:dyDescent="0.2">
      <c r="A680" s="396" t="s">
        <v>36</v>
      </c>
      <c r="B680" s="396"/>
      <c r="C680" s="396"/>
      <c r="D680" s="396"/>
      <c r="E680" s="262">
        <v>0</v>
      </c>
      <c r="F680" s="262"/>
      <c r="G680" s="263">
        <v>10580</v>
      </c>
      <c r="H680" s="263"/>
      <c r="I680" s="263">
        <v>0</v>
      </c>
      <c r="J680" s="263"/>
      <c r="K680" s="263">
        <v>0</v>
      </c>
      <c r="L680" s="143"/>
      <c r="M680" s="18"/>
    </row>
    <row r="681" spans="1:13" ht="22.5" customHeight="1" x14ac:dyDescent="0.2">
      <c r="A681" s="344" t="s">
        <v>594</v>
      </c>
      <c r="B681" s="344"/>
      <c r="C681" s="344"/>
      <c r="D681" s="344"/>
      <c r="E681" s="262">
        <f>SUM(E682:E684)</f>
        <v>0</v>
      </c>
      <c r="F681" s="262"/>
      <c r="G681" s="262">
        <f>SUM(G682:G684)</f>
        <v>5728</v>
      </c>
      <c r="H681" s="262"/>
      <c r="I681" s="262">
        <f>SUM(I682:I684)</f>
        <v>2434</v>
      </c>
      <c r="J681" s="262"/>
      <c r="K681" s="262">
        <f>SUM(K682:K684)</f>
        <v>0</v>
      </c>
      <c r="L681" s="143"/>
      <c r="M681" s="18"/>
    </row>
    <row r="682" spans="1:13" ht="22.5" customHeight="1" x14ac:dyDescent="0.2">
      <c r="A682" s="396" t="s">
        <v>36</v>
      </c>
      <c r="B682" s="396"/>
      <c r="C682" s="396"/>
      <c r="D682" s="396"/>
      <c r="E682" s="262">
        <v>0</v>
      </c>
      <c r="F682" s="262"/>
      <c r="G682" s="263">
        <v>5728</v>
      </c>
      <c r="H682" s="263"/>
      <c r="I682" s="263">
        <v>2434</v>
      </c>
      <c r="J682" s="263"/>
      <c r="K682" s="263">
        <v>0</v>
      </c>
      <c r="L682" s="143"/>
      <c r="M682" s="18"/>
    </row>
    <row r="683" spans="1:13" x14ac:dyDescent="0.2">
      <c r="A683" s="396" t="s">
        <v>95</v>
      </c>
      <c r="B683" s="396"/>
      <c r="C683" s="396"/>
      <c r="D683" s="396"/>
      <c r="E683" s="262">
        <v>0</v>
      </c>
      <c r="F683" s="262"/>
      <c r="G683" s="263">
        <v>0</v>
      </c>
      <c r="H683" s="263"/>
      <c r="I683" s="263">
        <v>0</v>
      </c>
      <c r="J683" s="263"/>
      <c r="K683" s="263">
        <v>0</v>
      </c>
      <c r="L683" s="143"/>
      <c r="M683" s="18"/>
    </row>
    <row r="684" spans="1:13" x14ac:dyDescent="0.2">
      <c r="A684" s="396" t="s">
        <v>94</v>
      </c>
      <c r="B684" s="396"/>
      <c r="C684" s="396"/>
      <c r="D684" s="396"/>
      <c r="E684" s="262">
        <v>0</v>
      </c>
      <c r="F684" s="262"/>
      <c r="G684" s="263">
        <v>0</v>
      </c>
      <c r="H684" s="263"/>
      <c r="I684" s="262" t="s">
        <v>690</v>
      </c>
      <c r="J684" s="263"/>
      <c r="K684" s="263">
        <v>0</v>
      </c>
      <c r="L684" s="143"/>
      <c r="M684" s="18"/>
    </row>
    <row r="685" spans="1:13" ht="22.5" customHeight="1" x14ac:dyDescent="0.2">
      <c r="A685" s="344" t="s">
        <v>595</v>
      </c>
      <c r="B685" s="344"/>
      <c r="C685" s="344"/>
      <c r="D685" s="344"/>
      <c r="E685" s="262">
        <f>SUM(E686:E689)</f>
        <v>0</v>
      </c>
      <c r="F685" s="262"/>
      <c r="G685" s="262">
        <f>SUM(G686:G689)</f>
        <v>43214</v>
      </c>
      <c r="H685" s="262"/>
      <c r="I685" s="262">
        <f>SUM(I686:I689)</f>
        <v>7374</v>
      </c>
      <c r="J685" s="262"/>
      <c r="K685" s="262">
        <f>SUM(K686:K689)</f>
        <v>0</v>
      </c>
      <c r="L685" s="143"/>
      <c r="M685" s="18"/>
    </row>
    <row r="686" spans="1:13" ht="22.5" customHeight="1" x14ac:dyDescent="0.2">
      <c r="A686" s="396" t="s">
        <v>36</v>
      </c>
      <c r="B686" s="396"/>
      <c r="C686" s="396"/>
      <c r="D686" s="396"/>
      <c r="E686" s="262">
        <v>0</v>
      </c>
      <c r="F686" s="262"/>
      <c r="G686" s="263">
        <v>43214</v>
      </c>
      <c r="H686" s="263"/>
      <c r="I686" s="263">
        <v>2196</v>
      </c>
      <c r="J686" s="263"/>
      <c r="K686" s="263">
        <v>0</v>
      </c>
      <c r="L686" s="143"/>
      <c r="M686" s="18"/>
    </row>
    <row r="687" spans="1:13" x14ac:dyDescent="0.2">
      <c r="A687" s="428" t="s">
        <v>96</v>
      </c>
      <c r="B687" s="428"/>
      <c r="C687" s="428"/>
      <c r="D687" s="428"/>
      <c r="E687" s="262">
        <v>0</v>
      </c>
      <c r="F687" s="262"/>
      <c r="G687" s="263">
        <v>0</v>
      </c>
      <c r="H687" s="263"/>
      <c r="I687" s="263">
        <v>2494</v>
      </c>
      <c r="J687" s="263"/>
      <c r="K687" s="263">
        <v>0</v>
      </c>
      <c r="L687" s="143"/>
      <c r="M687" s="18"/>
    </row>
    <row r="688" spans="1:13" x14ac:dyDescent="0.2">
      <c r="A688" s="396" t="s">
        <v>95</v>
      </c>
      <c r="B688" s="396"/>
      <c r="C688" s="396"/>
      <c r="D688" s="396"/>
      <c r="E688" s="262">
        <v>0</v>
      </c>
      <c r="F688" s="262"/>
      <c r="G688" s="263">
        <v>0</v>
      </c>
      <c r="H688" s="263"/>
      <c r="I688" s="263">
        <v>1568</v>
      </c>
      <c r="J688" s="263"/>
      <c r="K688" s="263">
        <v>0</v>
      </c>
      <c r="L688" s="143"/>
      <c r="M688" s="18"/>
    </row>
    <row r="689" spans="1:13" x14ac:dyDescent="0.2">
      <c r="A689" s="396" t="s">
        <v>94</v>
      </c>
      <c r="B689" s="396"/>
      <c r="C689" s="396"/>
      <c r="D689" s="396"/>
      <c r="E689" s="262">
        <v>0</v>
      </c>
      <c r="F689" s="262"/>
      <c r="G689" s="263">
        <v>0</v>
      </c>
      <c r="H689" s="263"/>
      <c r="I689" s="263">
        <v>1116</v>
      </c>
      <c r="J689" s="263"/>
      <c r="K689" s="263">
        <v>0</v>
      </c>
      <c r="L689" s="143"/>
      <c r="M689" s="18"/>
    </row>
    <row r="690" spans="1:13" ht="22.5" customHeight="1" x14ac:dyDescent="0.2">
      <c r="A690" s="344" t="s">
        <v>596</v>
      </c>
      <c r="B690" s="344"/>
      <c r="C690" s="344"/>
      <c r="D690" s="344"/>
      <c r="E690" s="262">
        <f>SUM(E691:E694)</f>
        <v>0</v>
      </c>
      <c r="F690" s="262"/>
      <c r="G690" s="262">
        <f>SUM(G691:G694)</f>
        <v>45484</v>
      </c>
      <c r="H690" s="262"/>
      <c r="I690" s="262">
        <f>SUM(I691:I694)</f>
        <v>18575</v>
      </c>
      <c r="J690" s="262"/>
      <c r="K690" s="262">
        <f>SUM(K691:K694)</f>
        <v>0</v>
      </c>
      <c r="L690" s="143"/>
      <c r="M690" s="18"/>
    </row>
    <row r="691" spans="1:13" ht="22.5" customHeight="1" x14ac:dyDescent="0.2">
      <c r="A691" s="396" t="s">
        <v>36</v>
      </c>
      <c r="B691" s="396"/>
      <c r="C691" s="396"/>
      <c r="D691" s="396"/>
      <c r="E691" s="262">
        <v>0</v>
      </c>
      <c r="F691" s="262"/>
      <c r="G691" s="263">
        <v>45484</v>
      </c>
      <c r="H691" s="263"/>
      <c r="I691" s="263">
        <v>7851</v>
      </c>
      <c r="J691" s="263"/>
      <c r="K691" s="263">
        <v>0</v>
      </c>
      <c r="L691" s="143"/>
      <c r="M691" s="18"/>
    </row>
    <row r="692" spans="1:13" x14ac:dyDescent="0.2">
      <c r="A692" s="428" t="s">
        <v>96</v>
      </c>
      <c r="B692" s="428"/>
      <c r="C692" s="428"/>
      <c r="D692" s="428"/>
      <c r="E692" s="262">
        <v>0</v>
      </c>
      <c r="F692" s="262"/>
      <c r="G692" s="263">
        <v>0</v>
      </c>
      <c r="H692" s="263"/>
      <c r="I692" s="263">
        <v>7906</v>
      </c>
      <c r="J692" s="263"/>
      <c r="K692" s="263">
        <v>0</v>
      </c>
      <c r="L692" s="143"/>
      <c r="M692" s="18"/>
    </row>
    <row r="693" spans="1:13" x14ac:dyDescent="0.2">
      <c r="A693" s="396" t="s">
        <v>95</v>
      </c>
      <c r="B693" s="396"/>
      <c r="C693" s="396"/>
      <c r="D693" s="396"/>
      <c r="E693" s="262">
        <v>0</v>
      </c>
      <c r="F693" s="262"/>
      <c r="G693" s="263">
        <v>0</v>
      </c>
      <c r="H693" s="263"/>
      <c r="I693" s="263">
        <v>2818</v>
      </c>
      <c r="J693" s="263"/>
      <c r="K693" s="263">
        <v>0</v>
      </c>
      <c r="L693" s="143"/>
      <c r="M693" s="18"/>
    </row>
    <row r="694" spans="1:13" x14ac:dyDescent="0.2">
      <c r="A694" s="396" t="s">
        <v>94</v>
      </c>
      <c r="B694" s="396"/>
      <c r="C694" s="396"/>
      <c r="D694" s="396"/>
      <c r="E694" s="262">
        <v>0</v>
      </c>
      <c r="F694" s="262"/>
      <c r="G694" s="263">
        <v>0</v>
      </c>
      <c r="H694" s="263"/>
      <c r="I694" s="262" t="s">
        <v>690</v>
      </c>
      <c r="J694" s="263"/>
      <c r="K694" s="263">
        <v>0</v>
      </c>
      <c r="L694" s="143"/>
      <c r="M694" s="18"/>
    </row>
    <row r="695" spans="1:13" ht="22.5" customHeight="1" x14ac:dyDescent="0.2">
      <c r="A695" s="344" t="s">
        <v>597</v>
      </c>
      <c r="B695" s="344"/>
      <c r="C695" s="344"/>
      <c r="D695" s="344"/>
      <c r="E695" s="262">
        <f>SUM(E696:E697)</f>
        <v>0</v>
      </c>
      <c r="F695" s="262"/>
      <c r="G695" s="262">
        <f>SUM(G696:G697)</f>
        <v>26458</v>
      </c>
      <c r="H695" s="262"/>
      <c r="I695" s="262">
        <f>SUM(I696:I697)</f>
        <v>15285</v>
      </c>
      <c r="J695" s="262"/>
      <c r="K695" s="262">
        <f>SUM(K696:K697)</f>
        <v>0</v>
      </c>
      <c r="L695" s="143"/>
      <c r="M695" s="18"/>
    </row>
    <row r="696" spans="1:13" ht="22.5" customHeight="1" x14ac:dyDescent="0.2">
      <c r="A696" s="396" t="s">
        <v>36</v>
      </c>
      <c r="B696" s="396"/>
      <c r="C696" s="396"/>
      <c r="D696" s="396"/>
      <c r="E696" s="262">
        <v>0</v>
      </c>
      <c r="F696" s="262"/>
      <c r="G696" s="263">
        <v>26458</v>
      </c>
      <c r="H696" s="263"/>
      <c r="I696" s="263">
        <v>14794</v>
      </c>
      <c r="J696" s="263"/>
      <c r="K696" s="263">
        <v>0</v>
      </c>
      <c r="L696" s="143"/>
      <c r="M696" s="18"/>
    </row>
    <row r="697" spans="1:13" x14ac:dyDescent="0.2">
      <c r="A697" s="396" t="s">
        <v>94</v>
      </c>
      <c r="B697" s="396"/>
      <c r="C697" s="396"/>
      <c r="D697" s="396"/>
      <c r="E697" s="262">
        <v>0</v>
      </c>
      <c r="F697" s="262"/>
      <c r="G697" s="263">
        <v>0</v>
      </c>
      <c r="H697" s="263"/>
      <c r="I697" s="263">
        <v>491</v>
      </c>
      <c r="J697" s="263"/>
      <c r="K697" s="263">
        <v>0</v>
      </c>
      <c r="L697" s="143"/>
      <c r="M697" s="18"/>
    </row>
    <row r="698" spans="1:13" ht="22.5" customHeight="1" x14ac:dyDescent="0.2">
      <c r="A698" s="344" t="s">
        <v>598</v>
      </c>
      <c r="B698" s="344"/>
      <c r="C698" s="344"/>
      <c r="D698" s="344"/>
      <c r="E698" s="262">
        <f>SUM(E699:E699)</f>
        <v>0</v>
      </c>
      <c r="F698" s="262"/>
      <c r="G698" s="262">
        <f>SUM(G699:G699)</f>
        <v>17900</v>
      </c>
      <c r="H698" s="262"/>
      <c r="I698" s="262">
        <f>SUM(I699:I699)</f>
        <v>3083</v>
      </c>
      <c r="J698" s="262"/>
      <c r="K698" s="262">
        <f>SUM(K699:K699)</f>
        <v>0</v>
      </c>
      <c r="L698" s="143"/>
      <c r="M698" s="18"/>
    </row>
    <row r="699" spans="1:13" ht="22.5" customHeight="1" x14ac:dyDescent="0.2">
      <c r="A699" s="396" t="s">
        <v>36</v>
      </c>
      <c r="B699" s="396"/>
      <c r="C699" s="396"/>
      <c r="D699" s="396"/>
      <c r="E699" s="262">
        <v>0</v>
      </c>
      <c r="F699" s="262"/>
      <c r="G699" s="263">
        <v>17900</v>
      </c>
      <c r="H699" s="263"/>
      <c r="I699" s="263">
        <v>3083</v>
      </c>
      <c r="J699" s="263"/>
      <c r="K699" s="263">
        <v>0</v>
      </c>
      <c r="L699" s="143"/>
      <c r="M699" s="18"/>
    </row>
    <row r="700" spans="1:13" ht="22.5" customHeight="1" x14ac:dyDescent="0.2">
      <c r="A700" s="344" t="s">
        <v>599</v>
      </c>
      <c r="B700" s="344"/>
      <c r="C700" s="344"/>
      <c r="D700" s="344"/>
      <c r="E700" s="262">
        <f>SUM(E701:E703)</f>
        <v>0</v>
      </c>
      <c r="F700" s="262"/>
      <c r="G700" s="262">
        <f>SUM(G701:G703)</f>
        <v>0</v>
      </c>
      <c r="H700" s="262"/>
      <c r="I700" s="262">
        <f>SUM(I701:I703)</f>
        <v>3016</v>
      </c>
      <c r="J700" s="262"/>
      <c r="K700" s="262">
        <f>SUM(K701:K703)</f>
        <v>0</v>
      </c>
      <c r="L700" s="143"/>
      <c r="M700" s="18"/>
    </row>
    <row r="701" spans="1:13" ht="22.5" customHeight="1" x14ac:dyDescent="0.2">
      <c r="A701" s="396" t="s">
        <v>36</v>
      </c>
      <c r="B701" s="396"/>
      <c r="C701" s="396"/>
      <c r="D701" s="396"/>
      <c r="E701" s="262">
        <v>0</v>
      </c>
      <c r="F701" s="262"/>
      <c r="G701" s="263">
        <v>0</v>
      </c>
      <c r="H701" s="263"/>
      <c r="I701" s="263">
        <v>2875</v>
      </c>
      <c r="J701" s="263"/>
      <c r="K701" s="263">
        <v>0</v>
      </c>
      <c r="L701" s="143"/>
      <c r="M701" s="18"/>
    </row>
    <row r="702" spans="1:13" x14ac:dyDescent="0.2">
      <c r="A702" s="396" t="s">
        <v>95</v>
      </c>
      <c r="B702" s="396"/>
      <c r="C702" s="396"/>
      <c r="D702" s="396"/>
      <c r="E702" s="262">
        <v>0</v>
      </c>
      <c r="F702" s="262"/>
      <c r="G702" s="263">
        <v>0</v>
      </c>
      <c r="H702" s="263"/>
      <c r="I702" s="263">
        <v>0</v>
      </c>
      <c r="J702" s="263"/>
      <c r="K702" s="263">
        <v>0</v>
      </c>
      <c r="L702" s="143"/>
      <c r="M702" s="18"/>
    </row>
    <row r="703" spans="1:13" x14ac:dyDescent="0.2">
      <c r="A703" s="396" t="s">
        <v>94</v>
      </c>
      <c r="B703" s="396"/>
      <c r="C703" s="396"/>
      <c r="D703" s="396"/>
      <c r="E703" s="262">
        <v>0</v>
      </c>
      <c r="F703" s="262"/>
      <c r="G703" s="263">
        <v>0</v>
      </c>
      <c r="H703" s="263"/>
      <c r="I703" s="263">
        <v>141</v>
      </c>
      <c r="J703" s="263"/>
      <c r="K703" s="263">
        <v>0</v>
      </c>
      <c r="L703" s="143"/>
      <c r="M703" s="18"/>
    </row>
    <row r="704" spans="1:13" ht="22.5" customHeight="1" x14ac:dyDescent="0.2">
      <c r="A704" s="344" t="s">
        <v>600</v>
      </c>
      <c r="B704" s="344"/>
      <c r="C704" s="344"/>
      <c r="D704" s="344"/>
      <c r="E704" s="262">
        <f>SUM(E705:E706)</f>
        <v>0</v>
      </c>
      <c r="F704" s="262"/>
      <c r="G704" s="262">
        <f>SUM(G705:G706)</f>
        <v>0</v>
      </c>
      <c r="H704" s="262"/>
      <c r="I704" s="262">
        <f>SUM(I705:I706)</f>
        <v>4737</v>
      </c>
      <c r="J704" s="262"/>
      <c r="K704" s="262">
        <f>SUM(K705:K706)</f>
        <v>0</v>
      </c>
      <c r="L704" s="143"/>
      <c r="M704" s="18"/>
    </row>
    <row r="705" spans="1:13" ht="22.5" customHeight="1" x14ac:dyDescent="0.2">
      <c r="A705" s="396" t="s">
        <v>36</v>
      </c>
      <c r="B705" s="396"/>
      <c r="C705" s="396"/>
      <c r="D705" s="396"/>
      <c r="E705" s="262">
        <v>0</v>
      </c>
      <c r="F705" s="262"/>
      <c r="G705" s="263">
        <v>0</v>
      </c>
      <c r="H705" s="263"/>
      <c r="I705" s="263">
        <v>4485</v>
      </c>
      <c r="J705" s="263"/>
      <c r="K705" s="263">
        <v>0</v>
      </c>
      <c r="L705" s="143"/>
      <c r="M705" s="18"/>
    </row>
    <row r="706" spans="1:13" x14ac:dyDescent="0.2">
      <c r="A706" s="396" t="s">
        <v>94</v>
      </c>
      <c r="B706" s="396"/>
      <c r="C706" s="396"/>
      <c r="D706" s="396"/>
      <c r="E706" s="262">
        <v>0</v>
      </c>
      <c r="F706" s="262"/>
      <c r="G706" s="263">
        <v>0</v>
      </c>
      <c r="H706" s="263"/>
      <c r="I706" s="263">
        <v>252</v>
      </c>
      <c r="J706" s="263"/>
      <c r="K706" s="263">
        <v>0</v>
      </c>
      <c r="L706" s="143"/>
      <c r="M706" s="18"/>
    </row>
    <row r="707" spans="1:13" ht="22.5" customHeight="1" x14ac:dyDescent="0.2">
      <c r="A707" s="344" t="s">
        <v>601</v>
      </c>
      <c r="B707" s="344"/>
      <c r="C707" s="344"/>
      <c r="D707" s="344"/>
      <c r="E707" s="262">
        <f>SUM(E708:E711)</f>
        <v>0</v>
      </c>
      <c r="F707" s="262"/>
      <c r="G707" s="262">
        <f>SUM(G708:G711)</f>
        <v>2778</v>
      </c>
      <c r="H707" s="262"/>
      <c r="I707" s="262">
        <f>SUM(I708:I711)</f>
        <v>17426</v>
      </c>
      <c r="J707" s="262"/>
      <c r="K707" s="262">
        <f>SUM(K708:K711)</f>
        <v>0</v>
      </c>
      <c r="L707" s="143"/>
      <c r="M707" s="18"/>
    </row>
    <row r="708" spans="1:13" ht="22.5" customHeight="1" x14ac:dyDescent="0.2">
      <c r="A708" s="396" t="s">
        <v>36</v>
      </c>
      <c r="B708" s="396"/>
      <c r="C708" s="396"/>
      <c r="D708" s="396"/>
      <c r="E708" s="262">
        <v>0</v>
      </c>
      <c r="F708" s="262"/>
      <c r="G708" s="263">
        <v>2778</v>
      </c>
      <c r="H708" s="263"/>
      <c r="I708" s="263">
        <v>14489</v>
      </c>
      <c r="J708" s="263"/>
      <c r="K708" s="263">
        <v>0</v>
      </c>
      <c r="L708" s="143"/>
      <c r="M708" s="18"/>
    </row>
    <row r="709" spans="1:13" x14ac:dyDescent="0.2">
      <c r="A709" s="428" t="s">
        <v>96</v>
      </c>
      <c r="B709" s="428"/>
      <c r="C709" s="428"/>
      <c r="D709" s="428"/>
      <c r="E709" s="262">
        <v>0</v>
      </c>
      <c r="F709" s="262"/>
      <c r="G709" s="263">
        <v>0</v>
      </c>
      <c r="H709" s="263"/>
      <c r="I709" s="263">
        <v>1588</v>
      </c>
      <c r="J709" s="263"/>
      <c r="K709" s="263">
        <v>0</v>
      </c>
      <c r="L709" s="143"/>
      <c r="M709" s="18"/>
    </row>
    <row r="710" spans="1:13" x14ac:dyDescent="0.2">
      <c r="A710" s="396" t="s">
        <v>95</v>
      </c>
      <c r="B710" s="396"/>
      <c r="C710" s="396"/>
      <c r="D710" s="396"/>
      <c r="E710" s="262">
        <v>0</v>
      </c>
      <c r="F710" s="262"/>
      <c r="G710" s="263">
        <v>0</v>
      </c>
      <c r="H710" s="263"/>
      <c r="I710" s="263">
        <v>423</v>
      </c>
      <c r="J710" s="263"/>
      <c r="K710" s="263">
        <v>0</v>
      </c>
      <c r="L710" s="143"/>
      <c r="M710" s="18"/>
    </row>
    <row r="711" spans="1:13" x14ac:dyDescent="0.2">
      <c r="A711" s="396" t="s">
        <v>94</v>
      </c>
      <c r="B711" s="396"/>
      <c r="C711" s="396"/>
      <c r="D711" s="396"/>
      <c r="E711" s="262">
        <v>0</v>
      </c>
      <c r="F711" s="262"/>
      <c r="G711" s="263">
        <v>0</v>
      </c>
      <c r="H711" s="263"/>
      <c r="I711" s="263">
        <v>926</v>
      </c>
      <c r="J711" s="263"/>
      <c r="K711" s="263">
        <v>0</v>
      </c>
      <c r="L711" s="143"/>
      <c r="M711" s="18"/>
    </row>
    <row r="712" spans="1:13" ht="22.5" customHeight="1" x14ac:dyDescent="0.2">
      <c r="A712" s="344" t="s">
        <v>653</v>
      </c>
      <c r="B712" s="344"/>
      <c r="C712" s="344"/>
      <c r="D712" s="344"/>
      <c r="E712" s="262">
        <f>SUM(E713:E713)</f>
        <v>0</v>
      </c>
      <c r="F712" s="262"/>
      <c r="G712" s="262">
        <f>SUM(G713:G713)</f>
        <v>0</v>
      </c>
      <c r="H712" s="262"/>
      <c r="I712" s="262">
        <f>SUM(I713:I713)</f>
        <v>508</v>
      </c>
      <c r="J712" s="262"/>
      <c r="K712" s="262">
        <f>SUM(K713:K713)</f>
        <v>0</v>
      </c>
      <c r="L712" s="143"/>
      <c r="M712" s="18"/>
    </row>
    <row r="713" spans="1:13" ht="22.5" customHeight="1" x14ac:dyDescent="0.2">
      <c r="A713" s="396" t="s">
        <v>36</v>
      </c>
      <c r="B713" s="396"/>
      <c r="C713" s="396"/>
      <c r="D713" s="396"/>
      <c r="E713" s="262">
        <v>0</v>
      </c>
      <c r="F713" s="262"/>
      <c r="G713" s="263">
        <v>0</v>
      </c>
      <c r="H713" s="263"/>
      <c r="I713" s="263">
        <v>508</v>
      </c>
      <c r="J713" s="263"/>
      <c r="K713" s="263">
        <v>0</v>
      </c>
      <c r="L713" s="143"/>
      <c r="M713" s="18"/>
    </row>
    <row r="714" spans="1:13" x14ac:dyDescent="0.2">
      <c r="A714" s="396" t="s">
        <v>94</v>
      </c>
      <c r="B714" s="396"/>
      <c r="C714" s="396"/>
      <c r="D714" s="396"/>
      <c r="E714" s="262">
        <v>0</v>
      </c>
      <c r="F714" s="262"/>
      <c r="G714" s="263">
        <v>0</v>
      </c>
      <c r="H714" s="263"/>
      <c r="I714" s="262" t="s">
        <v>690</v>
      </c>
      <c r="J714" s="263"/>
      <c r="K714" s="263">
        <v>0</v>
      </c>
      <c r="L714" s="143"/>
      <c r="M714" s="18"/>
    </row>
    <row r="715" spans="1:13" ht="22.5" customHeight="1" x14ac:dyDescent="0.2">
      <c r="A715" s="344" t="s">
        <v>603</v>
      </c>
      <c r="B715" s="344"/>
      <c r="C715" s="344"/>
      <c r="D715" s="344"/>
      <c r="E715" s="262">
        <f>SUM(E716:E719)</f>
        <v>0</v>
      </c>
      <c r="F715" s="262"/>
      <c r="G715" s="262">
        <f>SUM(G716:G719)</f>
        <v>10535</v>
      </c>
      <c r="H715" s="262"/>
      <c r="I715" s="262">
        <f>SUM(I716:I719)</f>
        <v>29948</v>
      </c>
      <c r="J715" s="262"/>
      <c r="K715" s="262">
        <f>SUM(K716:K719)</f>
        <v>0</v>
      </c>
      <c r="L715" s="143"/>
      <c r="M715" s="18"/>
    </row>
    <row r="716" spans="1:13" ht="22.5" customHeight="1" x14ac:dyDescent="0.2">
      <c r="A716" s="396" t="s">
        <v>36</v>
      </c>
      <c r="B716" s="396"/>
      <c r="C716" s="396"/>
      <c r="D716" s="396"/>
      <c r="E716" s="262">
        <v>0</v>
      </c>
      <c r="F716" s="262"/>
      <c r="G716" s="263">
        <v>10535</v>
      </c>
      <c r="H716" s="263"/>
      <c r="I716" s="263">
        <v>20044</v>
      </c>
      <c r="J716" s="263"/>
      <c r="K716" s="263">
        <v>0</v>
      </c>
      <c r="L716" s="143"/>
      <c r="M716" s="18"/>
    </row>
    <row r="717" spans="1:13" x14ac:dyDescent="0.2">
      <c r="A717" s="428" t="s">
        <v>96</v>
      </c>
      <c r="B717" s="428"/>
      <c r="C717" s="428"/>
      <c r="D717" s="428"/>
      <c r="E717" s="262">
        <v>0</v>
      </c>
      <c r="F717" s="262"/>
      <c r="G717" s="263">
        <v>0</v>
      </c>
      <c r="H717" s="263"/>
      <c r="I717" s="263">
        <v>7219</v>
      </c>
      <c r="J717" s="263"/>
      <c r="K717" s="263">
        <v>0</v>
      </c>
      <c r="L717" s="143"/>
      <c r="M717" s="18"/>
    </row>
    <row r="718" spans="1:13" x14ac:dyDescent="0.2">
      <c r="A718" s="396" t="s">
        <v>95</v>
      </c>
      <c r="B718" s="396"/>
      <c r="C718" s="396"/>
      <c r="D718" s="396"/>
      <c r="E718" s="262">
        <v>0</v>
      </c>
      <c r="F718" s="262"/>
      <c r="G718" s="263">
        <v>0</v>
      </c>
      <c r="H718" s="263"/>
      <c r="I718" s="263">
        <v>1277</v>
      </c>
      <c r="J718" s="263"/>
      <c r="K718" s="263">
        <v>0</v>
      </c>
      <c r="L718" s="143"/>
      <c r="M718" s="18"/>
    </row>
    <row r="719" spans="1:13" x14ac:dyDescent="0.2">
      <c r="A719" s="396" t="s">
        <v>94</v>
      </c>
      <c r="B719" s="396"/>
      <c r="C719" s="396"/>
      <c r="D719" s="396"/>
      <c r="E719" s="262">
        <v>0</v>
      </c>
      <c r="F719" s="262"/>
      <c r="G719" s="263">
        <v>0</v>
      </c>
      <c r="H719" s="263"/>
      <c r="I719" s="263">
        <v>1408</v>
      </c>
      <c r="J719" s="263"/>
      <c r="K719" s="263">
        <v>0</v>
      </c>
      <c r="L719" s="143"/>
      <c r="M719" s="18"/>
    </row>
    <row r="720" spans="1:13" ht="22.5" customHeight="1" x14ac:dyDescent="0.2">
      <c r="A720" s="344" t="s">
        <v>604</v>
      </c>
      <c r="B720" s="344"/>
      <c r="C720" s="344"/>
      <c r="D720" s="344"/>
      <c r="E720" s="262">
        <f>SUM(E721:E722)</f>
        <v>0</v>
      </c>
      <c r="F720" s="262"/>
      <c r="G720" s="262">
        <f>SUM(G721:G722)</f>
        <v>0</v>
      </c>
      <c r="H720" s="262"/>
      <c r="I720" s="262">
        <f>SUM(I721:I722)</f>
        <v>2421</v>
      </c>
      <c r="J720" s="262"/>
      <c r="K720" s="262">
        <f>SUM(K721:K722)</f>
        <v>0</v>
      </c>
      <c r="L720" s="143"/>
      <c r="M720" s="18"/>
    </row>
    <row r="721" spans="1:13" ht="22.5" customHeight="1" x14ac:dyDescent="0.2">
      <c r="A721" s="396" t="s">
        <v>36</v>
      </c>
      <c r="B721" s="396"/>
      <c r="C721" s="396"/>
      <c r="D721" s="396"/>
      <c r="E721" s="262">
        <v>0</v>
      </c>
      <c r="F721" s="262"/>
      <c r="G721" s="263">
        <v>0</v>
      </c>
      <c r="H721" s="263"/>
      <c r="I721" s="263">
        <v>2021</v>
      </c>
      <c r="J721" s="263"/>
      <c r="K721" s="263">
        <v>0</v>
      </c>
      <c r="L721" s="143"/>
      <c r="M721" s="18"/>
    </row>
    <row r="722" spans="1:13" x14ac:dyDescent="0.2">
      <c r="A722" s="396" t="s">
        <v>94</v>
      </c>
      <c r="B722" s="396"/>
      <c r="C722" s="396"/>
      <c r="D722" s="396"/>
      <c r="E722" s="262">
        <v>0</v>
      </c>
      <c r="F722" s="262"/>
      <c r="G722" s="263">
        <v>0</v>
      </c>
      <c r="H722" s="263"/>
      <c r="I722" s="263">
        <v>400</v>
      </c>
      <c r="J722" s="263"/>
      <c r="K722" s="263">
        <v>0</v>
      </c>
      <c r="L722" s="143"/>
      <c r="M722" s="18"/>
    </row>
    <row r="723" spans="1:13" ht="22.5" customHeight="1" x14ac:dyDescent="0.2">
      <c r="A723" s="344" t="s">
        <v>605</v>
      </c>
      <c r="B723" s="344"/>
      <c r="C723" s="344"/>
      <c r="D723" s="344"/>
      <c r="E723" s="262">
        <f>SUM(E724:E726)</f>
        <v>0</v>
      </c>
      <c r="F723" s="262"/>
      <c r="G723" s="262">
        <f>SUM(G724:G726)</f>
        <v>0</v>
      </c>
      <c r="H723" s="262"/>
      <c r="I723" s="262">
        <f>SUM(I724:I726)</f>
        <v>2151</v>
      </c>
      <c r="J723" s="262"/>
      <c r="K723" s="262">
        <f>SUM(K724:K726)</f>
        <v>0</v>
      </c>
      <c r="L723" s="143"/>
      <c r="M723" s="18"/>
    </row>
    <row r="724" spans="1:13" ht="22.5" customHeight="1" x14ac:dyDescent="0.2">
      <c r="A724" s="396" t="s">
        <v>36</v>
      </c>
      <c r="B724" s="396"/>
      <c r="C724" s="396"/>
      <c r="D724" s="396"/>
      <c r="E724" s="262">
        <v>0</v>
      </c>
      <c r="F724" s="262"/>
      <c r="G724" s="263">
        <v>0</v>
      </c>
      <c r="H724" s="263"/>
      <c r="I724" s="263">
        <v>2096</v>
      </c>
      <c r="J724" s="263"/>
      <c r="K724" s="263">
        <v>0</v>
      </c>
      <c r="L724" s="143"/>
      <c r="M724" s="18"/>
    </row>
    <row r="725" spans="1:13" x14ac:dyDescent="0.2">
      <c r="A725" s="428" t="s">
        <v>96</v>
      </c>
      <c r="B725" s="428"/>
      <c r="C725" s="428"/>
      <c r="D725" s="428"/>
      <c r="E725" s="262">
        <v>0</v>
      </c>
      <c r="F725" s="262"/>
      <c r="G725" s="263">
        <v>0</v>
      </c>
      <c r="H725" s="263"/>
      <c r="I725" s="262" t="s">
        <v>690</v>
      </c>
      <c r="J725" s="263"/>
      <c r="K725" s="263">
        <v>0</v>
      </c>
      <c r="L725" s="143"/>
      <c r="M725" s="18"/>
    </row>
    <row r="726" spans="1:13" x14ac:dyDescent="0.2">
      <c r="A726" s="396" t="s">
        <v>94</v>
      </c>
      <c r="B726" s="396"/>
      <c r="C726" s="396"/>
      <c r="D726" s="396"/>
      <c r="E726" s="262">
        <v>0</v>
      </c>
      <c r="F726" s="262"/>
      <c r="G726" s="263">
        <v>0</v>
      </c>
      <c r="H726" s="263"/>
      <c r="I726" s="263">
        <v>55</v>
      </c>
      <c r="J726" s="263"/>
      <c r="K726" s="263">
        <v>0</v>
      </c>
      <c r="L726" s="143"/>
      <c r="M726" s="18"/>
    </row>
    <row r="727" spans="1:13" ht="22.5" customHeight="1" x14ac:dyDescent="0.2">
      <c r="A727" s="344" t="s">
        <v>606</v>
      </c>
      <c r="B727" s="344"/>
      <c r="C727" s="344"/>
      <c r="D727" s="344"/>
      <c r="E727" s="262">
        <f>SUM(E728:E731)</f>
        <v>0</v>
      </c>
      <c r="F727" s="262"/>
      <c r="G727" s="262">
        <f>SUM(G728:G731)</f>
        <v>21403</v>
      </c>
      <c r="H727" s="262"/>
      <c r="I727" s="262">
        <f>SUM(I728:I731)</f>
        <v>40963</v>
      </c>
      <c r="J727" s="262"/>
      <c r="K727" s="262">
        <f>SUM(K728:K731)</f>
        <v>0</v>
      </c>
      <c r="L727" s="143"/>
      <c r="M727" s="18"/>
    </row>
    <row r="728" spans="1:13" ht="22.5" customHeight="1" x14ac:dyDescent="0.2">
      <c r="A728" s="396" t="s">
        <v>36</v>
      </c>
      <c r="B728" s="396"/>
      <c r="C728" s="396"/>
      <c r="D728" s="396"/>
      <c r="E728" s="262">
        <v>0</v>
      </c>
      <c r="F728" s="262"/>
      <c r="G728" s="263">
        <v>21403</v>
      </c>
      <c r="H728" s="263"/>
      <c r="I728" s="263">
        <v>32740</v>
      </c>
      <c r="J728" s="263"/>
      <c r="K728" s="263">
        <v>0</v>
      </c>
      <c r="L728" s="143"/>
      <c r="M728" s="18"/>
    </row>
    <row r="729" spans="1:13" x14ac:dyDescent="0.2">
      <c r="A729" s="428" t="s">
        <v>96</v>
      </c>
      <c r="B729" s="428"/>
      <c r="C729" s="428"/>
      <c r="D729" s="428"/>
      <c r="E729" s="262">
        <v>0</v>
      </c>
      <c r="F729" s="262"/>
      <c r="G729" s="263">
        <v>0</v>
      </c>
      <c r="H729" s="263"/>
      <c r="I729" s="263">
        <v>2987</v>
      </c>
      <c r="J729" s="263"/>
      <c r="K729" s="263">
        <v>0</v>
      </c>
      <c r="L729" s="143"/>
      <c r="M729" s="18"/>
    </row>
    <row r="730" spans="1:13" x14ac:dyDescent="0.2">
      <c r="A730" s="396" t="s">
        <v>95</v>
      </c>
      <c r="B730" s="396"/>
      <c r="C730" s="396"/>
      <c r="D730" s="396"/>
      <c r="E730" s="262">
        <v>0</v>
      </c>
      <c r="F730" s="262"/>
      <c r="G730" s="263">
        <v>0</v>
      </c>
      <c r="H730" s="263"/>
      <c r="I730" s="263">
        <v>1288</v>
      </c>
      <c r="J730" s="263"/>
      <c r="K730" s="263">
        <v>0</v>
      </c>
      <c r="L730" s="143"/>
      <c r="M730" s="18"/>
    </row>
    <row r="731" spans="1:13" x14ac:dyDescent="0.2">
      <c r="A731" s="396" t="s">
        <v>94</v>
      </c>
      <c r="B731" s="396"/>
      <c r="C731" s="396"/>
      <c r="D731" s="396"/>
      <c r="E731" s="262">
        <v>0</v>
      </c>
      <c r="F731" s="262"/>
      <c r="G731" s="263">
        <v>0</v>
      </c>
      <c r="H731" s="263"/>
      <c r="I731" s="263">
        <v>3948</v>
      </c>
      <c r="J731" s="263"/>
      <c r="K731" s="263">
        <v>0</v>
      </c>
      <c r="L731" s="143"/>
      <c r="M731" s="18"/>
    </row>
    <row r="732" spans="1:13" ht="22.5" customHeight="1" x14ac:dyDescent="0.2">
      <c r="A732" s="344" t="s">
        <v>607</v>
      </c>
      <c r="B732" s="344"/>
      <c r="C732" s="344"/>
      <c r="D732" s="344"/>
      <c r="E732" s="262">
        <f>SUM(E733:E736)</f>
        <v>0</v>
      </c>
      <c r="F732" s="262"/>
      <c r="G732" s="262">
        <f>SUM(G733:G736)</f>
        <v>13449</v>
      </c>
      <c r="H732" s="262"/>
      <c r="I732" s="262">
        <f>SUM(I733:I736)</f>
        <v>8563</v>
      </c>
      <c r="J732" s="262"/>
      <c r="K732" s="262">
        <f>SUM(K733:K736)</f>
        <v>0</v>
      </c>
      <c r="L732" s="143"/>
      <c r="M732" s="18"/>
    </row>
    <row r="733" spans="1:13" ht="22.5" customHeight="1" x14ac:dyDescent="0.2">
      <c r="A733" s="396" t="s">
        <v>36</v>
      </c>
      <c r="B733" s="396"/>
      <c r="C733" s="396"/>
      <c r="D733" s="396"/>
      <c r="E733" s="262">
        <v>0</v>
      </c>
      <c r="F733" s="262"/>
      <c r="G733" s="263">
        <v>13449</v>
      </c>
      <c r="H733" s="263"/>
      <c r="I733" s="263">
        <v>4407</v>
      </c>
      <c r="J733" s="263"/>
      <c r="K733" s="263">
        <v>0</v>
      </c>
      <c r="L733" s="143"/>
      <c r="M733" s="18"/>
    </row>
    <row r="734" spans="1:13" x14ac:dyDescent="0.2">
      <c r="A734" s="428" t="s">
        <v>96</v>
      </c>
      <c r="B734" s="428"/>
      <c r="C734" s="428"/>
      <c r="D734" s="428"/>
      <c r="E734" s="262">
        <v>0</v>
      </c>
      <c r="F734" s="262"/>
      <c r="G734" s="263">
        <v>0</v>
      </c>
      <c r="H734" s="263"/>
      <c r="I734" s="263">
        <v>1107</v>
      </c>
      <c r="J734" s="263"/>
      <c r="K734" s="263">
        <v>0</v>
      </c>
      <c r="L734" s="143"/>
      <c r="M734" s="18"/>
    </row>
    <row r="735" spans="1:13" x14ac:dyDescent="0.2">
      <c r="A735" s="396" t="s">
        <v>95</v>
      </c>
      <c r="B735" s="396"/>
      <c r="C735" s="396"/>
      <c r="D735" s="396"/>
      <c r="E735" s="262">
        <v>0</v>
      </c>
      <c r="F735" s="262"/>
      <c r="G735" s="263">
        <v>0</v>
      </c>
      <c r="H735" s="263"/>
      <c r="I735" s="263">
        <v>1337</v>
      </c>
      <c r="J735" s="263"/>
      <c r="K735" s="263">
        <v>0</v>
      </c>
      <c r="L735" s="143"/>
      <c r="M735" s="18"/>
    </row>
    <row r="736" spans="1:13" x14ac:dyDescent="0.2">
      <c r="A736" s="396" t="s">
        <v>94</v>
      </c>
      <c r="B736" s="396"/>
      <c r="C736" s="396"/>
      <c r="D736" s="396"/>
      <c r="E736" s="262">
        <v>0</v>
      </c>
      <c r="F736" s="262"/>
      <c r="G736" s="263">
        <v>0</v>
      </c>
      <c r="H736" s="263"/>
      <c r="I736" s="263">
        <v>1712</v>
      </c>
      <c r="J736" s="263"/>
      <c r="K736" s="263">
        <v>0</v>
      </c>
      <c r="L736" s="143"/>
      <c r="M736" s="18"/>
    </row>
    <row r="737" spans="1:13" ht="22.5" customHeight="1" x14ac:dyDescent="0.2">
      <c r="A737" s="344" t="s">
        <v>702</v>
      </c>
      <c r="B737" s="344"/>
      <c r="C737" s="344"/>
      <c r="D737" s="344"/>
      <c r="E737" s="262">
        <f>SUM(E738:E739)</f>
        <v>0</v>
      </c>
      <c r="F737" s="262"/>
      <c r="G737" s="262">
        <f>SUM(G738:G739)</f>
        <v>0</v>
      </c>
      <c r="H737" s="262"/>
      <c r="I737" s="262">
        <f>SUM(I738:I739)</f>
        <v>2635</v>
      </c>
      <c r="J737" s="262"/>
      <c r="K737" s="262">
        <f>SUM(K738:K739)</f>
        <v>0</v>
      </c>
      <c r="L737" s="143"/>
      <c r="M737" s="18"/>
    </row>
    <row r="738" spans="1:13" ht="22.5" customHeight="1" x14ac:dyDescent="0.2">
      <c r="A738" s="396" t="s">
        <v>36</v>
      </c>
      <c r="B738" s="396"/>
      <c r="C738" s="396"/>
      <c r="D738" s="396"/>
      <c r="E738" s="262">
        <v>0</v>
      </c>
      <c r="F738" s="262"/>
      <c r="G738" s="263">
        <v>0</v>
      </c>
      <c r="H738" s="263"/>
      <c r="I738" s="263">
        <v>2275</v>
      </c>
      <c r="J738" s="263"/>
      <c r="K738" s="263">
        <v>0</v>
      </c>
      <c r="L738" s="143"/>
      <c r="M738" s="18"/>
    </row>
    <row r="739" spans="1:13" x14ac:dyDescent="0.2">
      <c r="A739" s="396" t="s">
        <v>94</v>
      </c>
      <c r="B739" s="396"/>
      <c r="C739" s="396"/>
      <c r="D739" s="396"/>
      <c r="E739" s="262">
        <v>0</v>
      </c>
      <c r="F739" s="262"/>
      <c r="G739" s="263">
        <v>0</v>
      </c>
      <c r="H739" s="263"/>
      <c r="I739" s="263">
        <v>360</v>
      </c>
      <c r="J739" s="263"/>
      <c r="K739" s="263">
        <v>0</v>
      </c>
      <c r="L739" s="143"/>
      <c r="M739" s="18"/>
    </row>
    <row r="740" spans="1:13" ht="22.5" customHeight="1" x14ac:dyDescent="0.2">
      <c r="A740" s="344" t="s">
        <v>609</v>
      </c>
      <c r="B740" s="344"/>
      <c r="C740" s="344"/>
      <c r="D740" s="344"/>
      <c r="E740" s="262">
        <f>SUM(E741:E742)</f>
        <v>0</v>
      </c>
      <c r="F740" s="262"/>
      <c r="G740" s="262">
        <f>SUM(G741:G742)</f>
        <v>4799</v>
      </c>
      <c r="H740" s="262"/>
      <c r="I740" s="262">
        <f>SUM(I741:I742)</f>
        <v>376</v>
      </c>
      <c r="J740" s="262"/>
      <c r="K740" s="262">
        <f>SUM(K741:K742)</f>
        <v>0</v>
      </c>
      <c r="L740" s="143"/>
    </row>
    <row r="741" spans="1:13" ht="22.5" customHeight="1" x14ac:dyDescent="0.2">
      <c r="A741" s="396" t="s">
        <v>36</v>
      </c>
      <c r="B741" s="396"/>
      <c r="C741" s="396"/>
      <c r="D741" s="396"/>
      <c r="E741" s="262">
        <v>0</v>
      </c>
      <c r="F741" s="262"/>
      <c r="G741" s="263">
        <v>4799</v>
      </c>
      <c r="H741" s="263"/>
      <c r="I741" s="263">
        <v>320</v>
      </c>
      <c r="J741" s="263"/>
      <c r="K741" s="263">
        <v>0</v>
      </c>
      <c r="L741" s="143"/>
    </row>
    <row r="742" spans="1:13" x14ac:dyDescent="0.2">
      <c r="A742" s="396" t="s">
        <v>94</v>
      </c>
      <c r="B742" s="396"/>
      <c r="C742" s="396"/>
      <c r="D742" s="396"/>
      <c r="E742" s="262">
        <v>0</v>
      </c>
      <c r="F742" s="262"/>
      <c r="G742" s="263">
        <v>0</v>
      </c>
      <c r="H742" s="263"/>
      <c r="I742" s="263">
        <v>56</v>
      </c>
      <c r="J742" s="263"/>
      <c r="K742" s="263">
        <v>0</v>
      </c>
      <c r="L742" s="143"/>
      <c r="M742" s="18"/>
    </row>
    <row r="743" spans="1:13" ht="22.5" customHeight="1" x14ac:dyDescent="0.2">
      <c r="A743" s="344" t="s">
        <v>654</v>
      </c>
      <c r="B743" s="344"/>
      <c r="C743" s="344"/>
      <c r="D743" s="344"/>
      <c r="E743" s="262">
        <f>SUM(E744:E745)</f>
        <v>0</v>
      </c>
      <c r="F743" s="262"/>
      <c r="G743" s="262">
        <f>SUM(G744:G745)</f>
        <v>3978</v>
      </c>
      <c r="H743" s="262"/>
      <c r="I743" s="262">
        <f>SUM(I744:I745)</f>
        <v>235</v>
      </c>
      <c r="J743" s="262"/>
      <c r="K743" s="262">
        <f>SUM(K744:K745)</f>
        <v>0</v>
      </c>
      <c r="L743" s="143"/>
      <c r="M743" s="18"/>
    </row>
    <row r="744" spans="1:13" ht="22.5" customHeight="1" x14ac:dyDescent="0.2">
      <c r="A744" s="396" t="s">
        <v>36</v>
      </c>
      <c r="B744" s="396"/>
      <c r="C744" s="396"/>
      <c r="D744" s="396"/>
      <c r="E744" s="262">
        <v>0</v>
      </c>
      <c r="F744" s="262"/>
      <c r="G744" s="263">
        <v>3978</v>
      </c>
      <c r="H744" s="263"/>
      <c r="I744" s="263">
        <v>179</v>
      </c>
      <c r="J744" s="263"/>
      <c r="K744" s="263">
        <v>0</v>
      </c>
      <c r="L744" s="143"/>
      <c r="M744" s="18"/>
    </row>
    <row r="745" spans="1:13" x14ac:dyDescent="0.2">
      <c r="A745" s="396" t="s">
        <v>94</v>
      </c>
      <c r="B745" s="396"/>
      <c r="C745" s="396"/>
      <c r="D745" s="396"/>
      <c r="E745" s="262">
        <v>0</v>
      </c>
      <c r="F745" s="262"/>
      <c r="G745" s="263">
        <v>0</v>
      </c>
      <c r="H745" s="263"/>
      <c r="I745" s="263">
        <v>56</v>
      </c>
      <c r="J745" s="263"/>
      <c r="K745" s="263">
        <v>0</v>
      </c>
      <c r="L745" s="143"/>
      <c r="M745" s="18"/>
    </row>
    <row r="746" spans="1:13" ht="22.5" customHeight="1" x14ac:dyDescent="0.2">
      <c r="A746" s="344" t="s">
        <v>611</v>
      </c>
      <c r="B746" s="344"/>
      <c r="C746" s="344"/>
      <c r="D746" s="344"/>
      <c r="E746" s="262">
        <f>SUM(E747:E748)</f>
        <v>0</v>
      </c>
      <c r="F746" s="262"/>
      <c r="G746" s="262">
        <f>SUM(G747:G748)</f>
        <v>12966</v>
      </c>
      <c r="H746" s="262"/>
      <c r="I746" s="262">
        <f>SUM(I747:I748)</f>
        <v>759</v>
      </c>
      <c r="J746" s="262"/>
      <c r="K746" s="262">
        <f>SUM(K747:K748)</f>
        <v>0</v>
      </c>
      <c r="L746" s="143"/>
      <c r="M746" s="18"/>
    </row>
    <row r="747" spans="1:13" ht="22.5" customHeight="1" x14ac:dyDescent="0.2">
      <c r="A747" s="396" t="s">
        <v>36</v>
      </c>
      <c r="B747" s="396"/>
      <c r="C747" s="396"/>
      <c r="D747" s="396"/>
      <c r="E747" s="262">
        <v>0</v>
      </c>
      <c r="F747" s="262"/>
      <c r="G747" s="263">
        <v>12966</v>
      </c>
      <c r="H747" s="263"/>
      <c r="I747" s="263">
        <v>680</v>
      </c>
      <c r="J747" s="263"/>
      <c r="K747" s="263">
        <v>0</v>
      </c>
      <c r="L747" s="143"/>
      <c r="M747" s="18"/>
    </row>
    <row r="748" spans="1:13" x14ac:dyDescent="0.2">
      <c r="A748" s="396" t="s">
        <v>94</v>
      </c>
      <c r="B748" s="396"/>
      <c r="C748" s="396"/>
      <c r="D748" s="396"/>
      <c r="E748" s="262">
        <v>0</v>
      </c>
      <c r="F748" s="262"/>
      <c r="G748" s="263">
        <v>0</v>
      </c>
      <c r="H748" s="263"/>
      <c r="I748" s="263">
        <v>79</v>
      </c>
      <c r="J748" s="263"/>
      <c r="K748" s="263">
        <v>0</v>
      </c>
      <c r="L748" s="143"/>
      <c r="M748" s="18"/>
    </row>
    <row r="749" spans="1:13" ht="22.5" customHeight="1" x14ac:dyDescent="0.2">
      <c r="A749" s="344" t="s">
        <v>612</v>
      </c>
      <c r="B749" s="344"/>
      <c r="C749" s="344"/>
      <c r="D749" s="344"/>
      <c r="E749" s="262">
        <f>SUM(E750:E753)</f>
        <v>0</v>
      </c>
      <c r="F749" s="262"/>
      <c r="G749" s="262">
        <f>SUM(G750:G753)</f>
        <v>4650</v>
      </c>
      <c r="H749" s="262"/>
      <c r="I749" s="262">
        <f>SUM(I750:I753)</f>
        <v>6138</v>
      </c>
      <c r="J749" s="262"/>
      <c r="K749" s="262">
        <f>SUM(K750:K753)</f>
        <v>0</v>
      </c>
      <c r="L749" s="143"/>
      <c r="M749" s="18"/>
    </row>
    <row r="750" spans="1:13" ht="22.5" customHeight="1" x14ac:dyDescent="0.2">
      <c r="A750" s="396" t="s">
        <v>36</v>
      </c>
      <c r="B750" s="396"/>
      <c r="C750" s="396"/>
      <c r="D750" s="396"/>
      <c r="E750" s="262">
        <v>0</v>
      </c>
      <c r="F750" s="262"/>
      <c r="G750" s="263">
        <v>4650</v>
      </c>
      <c r="H750" s="263"/>
      <c r="I750" s="263">
        <v>6136</v>
      </c>
      <c r="J750" s="263"/>
      <c r="K750" s="263">
        <v>0</v>
      </c>
      <c r="L750" s="143"/>
      <c r="M750" s="18"/>
    </row>
    <row r="751" spans="1:13" x14ac:dyDescent="0.2">
      <c r="A751" s="428" t="s">
        <v>96</v>
      </c>
      <c r="B751" s="428"/>
      <c r="C751" s="428"/>
      <c r="D751" s="428"/>
      <c r="E751" s="262">
        <v>0</v>
      </c>
      <c r="F751" s="262"/>
      <c r="G751" s="263">
        <v>0</v>
      </c>
      <c r="H751" s="263"/>
      <c r="I751" s="262" t="s">
        <v>690</v>
      </c>
      <c r="J751" s="263"/>
      <c r="K751" s="263">
        <v>0</v>
      </c>
      <c r="L751" s="143"/>
      <c r="M751" s="18"/>
    </row>
    <row r="752" spans="1:13" x14ac:dyDescent="0.2">
      <c r="A752" s="396" t="s">
        <v>95</v>
      </c>
      <c r="B752" s="396"/>
      <c r="C752" s="396"/>
      <c r="D752" s="396"/>
      <c r="E752" s="262">
        <v>0</v>
      </c>
      <c r="F752" s="262"/>
      <c r="G752" s="263">
        <v>0</v>
      </c>
      <c r="H752" s="263"/>
      <c r="I752" s="263">
        <v>0</v>
      </c>
      <c r="J752" s="263"/>
      <c r="K752" s="263">
        <v>0</v>
      </c>
      <c r="L752" s="143"/>
      <c r="M752" s="18"/>
    </row>
    <row r="753" spans="1:13" x14ac:dyDescent="0.2">
      <c r="A753" s="396" t="s">
        <v>94</v>
      </c>
      <c r="B753" s="396"/>
      <c r="C753" s="396"/>
      <c r="D753" s="396"/>
      <c r="E753" s="262">
        <v>0</v>
      </c>
      <c r="F753" s="262"/>
      <c r="G753" s="263">
        <v>0</v>
      </c>
      <c r="H753" s="263"/>
      <c r="I753" s="263">
        <v>2</v>
      </c>
      <c r="J753" s="263"/>
      <c r="K753" s="263">
        <v>0</v>
      </c>
      <c r="L753" s="143"/>
      <c r="M753" s="18"/>
    </row>
    <row r="754" spans="1:13" ht="22.5" customHeight="1" x14ac:dyDescent="0.2">
      <c r="A754" s="344" t="s">
        <v>613</v>
      </c>
      <c r="B754" s="344"/>
      <c r="C754" s="344"/>
      <c r="D754" s="344"/>
      <c r="E754" s="262">
        <f>SUM(E755:E758)</f>
        <v>34428</v>
      </c>
      <c r="F754" s="262"/>
      <c r="G754" s="262">
        <f>SUM(G755:G758)</f>
        <v>15506</v>
      </c>
      <c r="H754" s="262"/>
      <c r="I754" s="262">
        <f>SUM(I755:I758)</f>
        <v>45370</v>
      </c>
      <c r="J754" s="262"/>
      <c r="K754" s="262">
        <f>SUM(K755:K758)</f>
        <v>0</v>
      </c>
      <c r="L754" s="143"/>
      <c r="M754" s="18"/>
    </row>
    <row r="755" spans="1:13" ht="22.5" customHeight="1" x14ac:dyDescent="0.2">
      <c r="A755" s="396" t="s">
        <v>36</v>
      </c>
      <c r="B755" s="396"/>
      <c r="C755" s="396"/>
      <c r="D755" s="396"/>
      <c r="E755" s="262">
        <v>6322</v>
      </c>
      <c r="F755" s="262"/>
      <c r="G755" s="263">
        <v>15506</v>
      </c>
      <c r="H755" s="263"/>
      <c r="I755" s="263">
        <v>28142</v>
      </c>
      <c r="J755" s="263"/>
      <c r="K755" s="263">
        <v>0</v>
      </c>
      <c r="L755" s="143"/>
      <c r="M755" s="18"/>
    </row>
    <row r="756" spans="1:13" x14ac:dyDescent="0.2">
      <c r="A756" s="428" t="s">
        <v>96</v>
      </c>
      <c r="B756" s="428"/>
      <c r="C756" s="428"/>
      <c r="D756" s="428"/>
      <c r="E756" s="262">
        <v>17304</v>
      </c>
      <c r="F756" s="262"/>
      <c r="G756" s="263">
        <v>0</v>
      </c>
      <c r="H756" s="263"/>
      <c r="I756" s="263">
        <v>12848</v>
      </c>
      <c r="J756" s="263"/>
      <c r="K756" s="263">
        <v>0</v>
      </c>
      <c r="L756" s="143"/>
      <c r="M756" s="18"/>
    </row>
    <row r="757" spans="1:13" x14ac:dyDescent="0.2">
      <c r="A757" s="396" t="s">
        <v>95</v>
      </c>
      <c r="B757" s="396"/>
      <c r="C757" s="396"/>
      <c r="D757" s="396"/>
      <c r="E757" s="262">
        <v>3897</v>
      </c>
      <c r="F757" s="262"/>
      <c r="G757" s="263">
        <v>0</v>
      </c>
      <c r="H757" s="263"/>
      <c r="I757" s="263">
        <v>4042</v>
      </c>
      <c r="J757" s="263"/>
      <c r="K757" s="263">
        <v>0</v>
      </c>
      <c r="L757" s="143"/>
      <c r="M757" s="18"/>
    </row>
    <row r="758" spans="1:13" x14ac:dyDescent="0.2">
      <c r="A758" s="396" t="s">
        <v>94</v>
      </c>
      <c r="B758" s="396"/>
      <c r="C758" s="396"/>
      <c r="D758" s="396"/>
      <c r="E758" s="262">
        <v>6905</v>
      </c>
      <c r="F758" s="262"/>
      <c r="G758" s="263">
        <v>0</v>
      </c>
      <c r="H758" s="263"/>
      <c r="I758" s="263">
        <v>338</v>
      </c>
      <c r="J758" s="263"/>
      <c r="K758" s="263">
        <v>0</v>
      </c>
      <c r="L758" s="143"/>
      <c r="M758" s="18"/>
    </row>
    <row r="759" spans="1:13" ht="22.5" customHeight="1" x14ac:dyDescent="0.2">
      <c r="A759" s="344" t="s">
        <v>703</v>
      </c>
      <c r="B759" s="344"/>
      <c r="C759" s="344"/>
      <c r="D759" s="344"/>
      <c r="E759" s="262">
        <f>SUM(E760:E762)</f>
        <v>0</v>
      </c>
      <c r="F759" s="262"/>
      <c r="G759" s="262">
        <f>SUM(G760:G762)</f>
        <v>0</v>
      </c>
      <c r="H759" s="262"/>
      <c r="I759" s="262">
        <f>SUM(I760:I762)</f>
        <v>1853</v>
      </c>
      <c r="J759" s="262"/>
      <c r="K759" s="262">
        <f>SUM(K760:K762)</f>
        <v>0</v>
      </c>
      <c r="L759" s="143"/>
      <c r="M759" s="18"/>
    </row>
    <row r="760" spans="1:13" ht="22.5" customHeight="1" x14ac:dyDescent="0.2">
      <c r="A760" s="396" t="s">
        <v>36</v>
      </c>
      <c r="B760" s="396"/>
      <c r="C760" s="396"/>
      <c r="D760" s="396"/>
      <c r="E760" s="262">
        <v>0</v>
      </c>
      <c r="F760" s="262"/>
      <c r="G760" s="263">
        <v>0</v>
      </c>
      <c r="H760" s="263"/>
      <c r="I760" s="263">
        <v>1777</v>
      </c>
      <c r="J760" s="263"/>
      <c r="K760" s="263">
        <v>0</v>
      </c>
      <c r="L760" s="143"/>
      <c r="M760" s="18"/>
    </row>
    <row r="761" spans="1:13" x14ac:dyDescent="0.2">
      <c r="A761" s="396" t="s">
        <v>95</v>
      </c>
      <c r="B761" s="396"/>
      <c r="C761" s="396"/>
      <c r="D761" s="396"/>
      <c r="E761" s="262">
        <v>0</v>
      </c>
      <c r="F761" s="262"/>
      <c r="G761" s="263">
        <v>0</v>
      </c>
      <c r="H761" s="263"/>
      <c r="I761" s="263">
        <v>0</v>
      </c>
      <c r="J761" s="263"/>
      <c r="K761" s="263">
        <v>0</v>
      </c>
      <c r="L761" s="143"/>
      <c r="M761" s="18"/>
    </row>
    <row r="762" spans="1:13" x14ac:dyDescent="0.2">
      <c r="A762" s="396" t="s">
        <v>94</v>
      </c>
      <c r="B762" s="396"/>
      <c r="C762" s="396"/>
      <c r="D762" s="396"/>
      <c r="E762" s="262">
        <v>0</v>
      </c>
      <c r="F762" s="262"/>
      <c r="G762" s="263">
        <v>0</v>
      </c>
      <c r="H762" s="263"/>
      <c r="I762" s="263">
        <v>76</v>
      </c>
      <c r="J762" s="263"/>
      <c r="K762" s="263">
        <v>0</v>
      </c>
      <c r="L762" s="143"/>
      <c r="M762" s="18"/>
    </row>
    <row r="763" spans="1:13" ht="22.5" customHeight="1" x14ac:dyDescent="0.2">
      <c r="A763" s="344" t="s">
        <v>615</v>
      </c>
      <c r="B763" s="344"/>
      <c r="C763" s="344"/>
      <c r="D763" s="344"/>
      <c r="E763" s="262">
        <f>SUM(E764:E767)</f>
        <v>0</v>
      </c>
      <c r="F763" s="262"/>
      <c r="G763" s="262">
        <f>SUM(G764:G767)</f>
        <v>4970</v>
      </c>
      <c r="H763" s="262"/>
      <c r="I763" s="262">
        <f>SUM(I764:I767)</f>
        <v>9495</v>
      </c>
      <c r="J763" s="262"/>
      <c r="K763" s="262">
        <f>SUM(K764:K767)</f>
        <v>0</v>
      </c>
      <c r="L763" s="143"/>
      <c r="M763" s="18"/>
    </row>
    <row r="764" spans="1:13" ht="22.5" customHeight="1" x14ac:dyDescent="0.2">
      <c r="A764" s="396" t="s">
        <v>36</v>
      </c>
      <c r="B764" s="396"/>
      <c r="C764" s="396"/>
      <c r="D764" s="396"/>
      <c r="E764" s="262">
        <v>0</v>
      </c>
      <c r="F764" s="262"/>
      <c r="G764" s="263">
        <v>4970</v>
      </c>
      <c r="H764" s="263"/>
      <c r="I764" s="263">
        <v>8396</v>
      </c>
      <c r="J764" s="263"/>
      <c r="K764" s="263">
        <v>0</v>
      </c>
      <c r="L764" s="143"/>
      <c r="M764" s="18"/>
    </row>
    <row r="765" spans="1:13" x14ac:dyDescent="0.2">
      <c r="A765" s="428" t="s">
        <v>96</v>
      </c>
      <c r="B765" s="428"/>
      <c r="C765" s="428"/>
      <c r="D765" s="428"/>
      <c r="E765" s="262">
        <v>0</v>
      </c>
      <c r="F765" s="262"/>
      <c r="G765" s="263">
        <v>0</v>
      </c>
      <c r="H765" s="263"/>
      <c r="I765" s="262" t="s">
        <v>690</v>
      </c>
      <c r="J765" s="263"/>
      <c r="K765" s="263">
        <v>0</v>
      </c>
      <c r="L765" s="143"/>
      <c r="M765" s="18"/>
    </row>
    <row r="766" spans="1:13" x14ac:dyDescent="0.2">
      <c r="A766" s="396" t="s">
        <v>95</v>
      </c>
      <c r="B766" s="396"/>
      <c r="C766" s="396"/>
      <c r="D766" s="396"/>
      <c r="E766" s="262">
        <v>0</v>
      </c>
      <c r="F766" s="262"/>
      <c r="G766" s="263">
        <v>0</v>
      </c>
      <c r="H766" s="263"/>
      <c r="I766" s="263">
        <v>0</v>
      </c>
      <c r="J766" s="263"/>
      <c r="K766" s="263">
        <v>0</v>
      </c>
      <c r="L766" s="143"/>
      <c r="M766" s="18"/>
    </row>
    <row r="767" spans="1:13" x14ac:dyDescent="0.2">
      <c r="A767" s="396" t="s">
        <v>94</v>
      </c>
      <c r="B767" s="396"/>
      <c r="C767" s="396"/>
      <c r="D767" s="396"/>
      <c r="E767" s="262">
        <v>0</v>
      </c>
      <c r="F767" s="262"/>
      <c r="G767" s="263">
        <v>0</v>
      </c>
      <c r="H767" s="263"/>
      <c r="I767" s="263">
        <v>1099</v>
      </c>
      <c r="J767" s="263"/>
      <c r="K767" s="263">
        <v>0</v>
      </c>
      <c r="L767" s="143"/>
      <c r="M767" s="18"/>
    </row>
    <row r="768" spans="1:13" ht="22.5" customHeight="1" x14ac:dyDescent="0.2">
      <c r="A768" s="344" t="s">
        <v>616</v>
      </c>
      <c r="B768" s="344"/>
      <c r="C768" s="344"/>
      <c r="D768" s="344"/>
      <c r="E768" s="262">
        <f>SUM(E769:E772)</f>
        <v>0</v>
      </c>
      <c r="F768" s="262"/>
      <c r="G768" s="262">
        <f>SUM(G769:G772)</f>
        <v>32542</v>
      </c>
      <c r="H768" s="262"/>
      <c r="I768" s="262">
        <f>SUM(I769:I772)</f>
        <v>8864</v>
      </c>
      <c r="J768" s="262"/>
      <c r="K768" s="262">
        <f>SUM(K769:K772)</f>
        <v>0</v>
      </c>
      <c r="L768" s="143"/>
      <c r="M768" s="18"/>
    </row>
    <row r="769" spans="1:13" ht="22.5" customHeight="1" x14ac:dyDescent="0.2">
      <c r="A769" s="396" t="s">
        <v>36</v>
      </c>
      <c r="B769" s="396"/>
      <c r="C769" s="396"/>
      <c r="D769" s="396"/>
      <c r="E769" s="262">
        <v>0</v>
      </c>
      <c r="F769" s="262"/>
      <c r="G769" s="263">
        <v>32542</v>
      </c>
      <c r="H769" s="263"/>
      <c r="I769" s="263">
        <v>7669</v>
      </c>
      <c r="J769" s="263"/>
      <c r="K769" s="263">
        <v>0</v>
      </c>
      <c r="L769" s="143"/>
      <c r="M769" s="18"/>
    </row>
    <row r="770" spans="1:13" x14ac:dyDescent="0.2">
      <c r="A770" s="428" t="s">
        <v>96</v>
      </c>
      <c r="B770" s="428"/>
      <c r="C770" s="428"/>
      <c r="D770" s="428"/>
      <c r="E770" s="262">
        <v>0</v>
      </c>
      <c r="F770" s="262"/>
      <c r="G770" s="263">
        <v>0</v>
      </c>
      <c r="H770" s="263"/>
      <c r="I770" s="263">
        <v>234</v>
      </c>
      <c r="J770" s="263"/>
      <c r="K770" s="263">
        <v>0</v>
      </c>
      <c r="L770" s="143"/>
      <c r="M770" s="18"/>
    </row>
    <row r="771" spans="1:13" x14ac:dyDescent="0.2">
      <c r="A771" s="396" t="s">
        <v>95</v>
      </c>
      <c r="B771" s="396"/>
      <c r="C771" s="396"/>
      <c r="D771" s="396"/>
      <c r="E771" s="262">
        <v>0</v>
      </c>
      <c r="F771" s="262"/>
      <c r="G771" s="263">
        <v>0</v>
      </c>
      <c r="H771" s="263"/>
      <c r="I771" s="263">
        <v>357</v>
      </c>
      <c r="J771" s="263"/>
      <c r="K771" s="263">
        <v>0</v>
      </c>
      <c r="L771" s="143"/>
      <c r="M771" s="18"/>
    </row>
    <row r="772" spans="1:13" x14ac:dyDescent="0.2">
      <c r="A772" s="396" t="s">
        <v>94</v>
      </c>
      <c r="B772" s="396"/>
      <c r="C772" s="396"/>
      <c r="D772" s="396"/>
      <c r="E772" s="262">
        <v>0</v>
      </c>
      <c r="F772" s="262"/>
      <c r="G772" s="263">
        <v>0</v>
      </c>
      <c r="H772" s="263"/>
      <c r="I772" s="263">
        <v>604</v>
      </c>
      <c r="J772" s="263"/>
      <c r="K772" s="263">
        <v>0</v>
      </c>
      <c r="L772" s="143"/>
      <c r="M772" s="18"/>
    </row>
    <row r="773" spans="1:13" ht="22.5" customHeight="1" x14ac:dyDescent="0.2">
      <c r="A773" s="344" t="s">
        <v>617</v>
      </c>
      <c r="B773" s="344"/>
      <c r="C773" s="344"/>
      <c r="D773" s="344"/>
      <c r="E773" s="262">
        <f>SUM(E774:E775)</f>
        <v>0</v>
      </c>
      <c r="F773" s="262"/>
      <c r="G773" s="262">
        <f>SUM(G774:G775)</f>
        <v>4321</v>
      </c>
      <c r="H773" s="262"/>
      <c r="I773" s="262">
        <f>SUM(I774:I775)</f>
        <v>21059</v>
      </c>
      <c r="J773" s="262"/>
      <c r="K773" s="262">
        <f>SUM(K774:K775)</f>
        <v>0</v>
      </c>
      <c r="L773" s="143"/>
      <c r="M773" s="18"/>
    </row>
    <row r="774" spans="1:13" ht="22.5" customHeight="1" x14ac:dyDescent="0.2">
      <c r="A774" s="396" t="s">
        <v>36</v>
      </c>
      <c r="B774" s="396"/>
      <c r="C774" s="396"/>
      <c r="D774" s="396"/>
      <c r="E774" s="262">
        <v>0</v>
      </c>
      <c r="F774" s="262"/>
      <c r="G774" s="263">
        <v>4321</v>
      </c>
      <c r="H774" s="263"/>
      <c r="I774" s="263">
        <v>17539</v>
      </c>
      <c r="J774" s="263"/>
      <c r="K774" s="263">
        <v>0</v>
      </c>
      <c r="L774" s="143"/>
      <c r="M774" s="18"/>
    </row>
    <row r="775" spans="1:13" x14ac:dyDescent="0.2">
      <c r="A775" s="396" t="s">
        <v>94</v>
      </c>
      <c r="B775" s="396"/>
      <c r="C775" s="396"/>
      <c r="D775" s="396"/>
      <c r="E775" s="262">
        <v>0</v>
      </c>
      <c r="F775" s="262"/>
      <c r="G775" s="263">
        <v>0</v>
      </c>
      <c r="H775" s="263"/>
      <c r="I775" s="263">
        <v>3520</v>
      </c>
      <c r="J775" s="263"/>
      <c r="K775" s="263">
        <v>0</v>
      </c>
      <c r="L775" s="143"/>
      <c r="M775" s="18"/>
    </row>
    <row r="776" spans="1:13" ht="22.5" customHeight="1" x14ac:dyDescent="0.2">
      <c r="A776" s="344" t="s">
        <v>618</v>
      </c>
      <c r="B776" s="344"/>
      <c r="C776" s="344"/>
      <c r="D776" s="344"/>
      <c r="E776" s="262">
        <f>SUM(E777:E780)</f>
        <v>201823</v>
      </c>
      <c r="F776" s="262"/>
      <c r="G776" s="262">
        <f>SUM(G777:G780)</f>
        <v>5005</v>
      </c>
      <c r="H776" s="262"/>
      <c r="I776" s="262">
        <f>SUM(I777:I780)</f>
        <v>195321</v>
      </c>
      <c r="J776" s="262"/>
      <c r="K776" s="262">
        <f>SUM(K777:K780)</f>
        <v>0</v>
      </c>
      <c r="L776" s="143"/>
      <c r="M776" s="18"/>
    </row>
    <row r="777" spans="1:13" ht="22.5" customHeight="1" x14ac:dyDescent="0.2">
      <c r="A777" s="396" t="s">
        <v>36</v>
      </c>
      <c r="B777" s="396"/>
      <c r="C777" s="396"/>
      <c r="D777" s="396"/>
      <c r="E777" s="262">
        <v>35993</v>
      </c>
      <c r="F777" s="262"/>
      <c r="G777" s="263">
        <v>5005</v>
      </c>
      <c r="H777" s="263"/>
      <c r="I777" s="263">
        <v>89560</v>
      </c>
      <c r="J777" s="263"/>
      <c r="K777" s="263">
        <v>0</v>
      </c>
      <c r="L777" s="143"/>
      <c r="M777" s="18"/>
    </row>
    <row r="778" spans="1:13" x14ac:dyDescent="0.2">
      <c r="A778" s="428" t="s">
        <v>96</v>
      </c>
      <c r="B778" s="428"/>
      <c r="C778" s="428"/>
      <c r="D778" s="428"/>
      <c r="E778" s="262">
        <v>118249</v>
      </c>
      <c r="F778" s="262"/>
      <c r="G778" s="263">
        <v>0</v>
      </c>
      <c r="H778" s="263"/>
      <c r="I778" s="263">
        <v>85176</v>
      </c>
      <c r="J778" s="263"/>
      <c r="K778" s="263">
        <v>0</v>
      </c>
      <c r="L778" s="143"/>
      <c r="M778" s="18"/>
    </row>
    <row r="779" spans="1:13" x14ac:dyDescent="0.2">
      <c r="A779" s="396" t="s">
        <v>95</v>
      </c>
      <c r="B779" s="396"/>
      <c r="C779" s="396"/>
      <c r="D779" s="396"/>
      <c r="E779" s="262">
        <v>29908</v>
      </c>
      <c r="F779" s="262"/>
      <c r="G779" s="263">
        <v>0</v>
      </c>
      <c r="H779" s="263"/>
      <c r="I779" s="263">
        <v>17905</v>
      </c>
      <c r="J779" s="263"/>
      <c r="K779" s="263">
        <v>0</v>
      </c>
      <c r="L779" s="143"/>
      <c r="M779" s="18"/>
    </row>
    <row r="780" spans="1:13" x14ac:dyDescent="0.2">
      <c r="A780" s="396" t="s">
        <v>94</v>
      </c>
      <c r="B780" s="396"/>
      <c r="C780" s="396"/>
      <c r="D780" s="396"/>
      <c r="E780" s="262">
        <v>17673</v>
      </c>
      <c r="F780" s="262"/>
      <c r="G780" s="263">
        <v>0</v>
      </c>
      <c r="H780" s="263"/>
      <c r="I780" s="263">
        <v>2680</v>
      </c>
      <c r="J780" s="263"/>
      <c r="K780" s="263">
        <v>0</v>
      </c>
      <c r="L780" s="143"/>
      <c r="M780" s="18"/>
    </row>
    <row r="781" spans="1:13" ht="22.5" customHeight="1" x14ac:dyDescent="0.2">
      <c r="A781" s="344" t="s">
        <v>619</v>
      </c>
      <c r="B781" s="344"/>
      <c r="C781" s="344"/>
      <c r="D781" s="344"/>
      <c r="E781" s="262">
        <f>SUM(E782:E783)</f>
        <v>0</v>
      </c>
      <c r="F781" s="262"/>
      <c r="G781" s="262">
        <f>SUM(G782:G783)</f>
        <v>0</v>
      </c>
      <c r="H781" s="262"/>
      <c r="I781" s="262">
        <f>SUM(I782:I783)</f>
        <v>10478</v>
      </c>
      <c r="J781" s="262"/>
      <c r="K781" s="262">
        <f>SUM(K782:K783)</f>
        <v>0</v>
      </c>
      <c r="L781" s="143"/>
      <c r="M781" s="18"/>
    </row>
    <row r="782" spans="1:13" ht="22.5" customHeight="1" x14ac:dyDescent="0.2">
      <c r="A782" s="396" t="s">
        <v>36</v>
      </c>
      <c r="B782" s="396"/>
      <c r="C782" s="396"/>
      <c r="D782" s="396"/>
      <c r="E782" s="262">
        <v>0</v>
      </c>
      <c r="F782" s="262"/>
      <c r="G782" s="263">
        <v>0</v>
      </c>
      <c r="H782" s="263"/>
      <c r="I782" s="263">
        <v>9921</v>
      </c>
      <c r="J782" s="263"/>
      <c r="K782" s="263">
        <v>0</v>
      </c>
      <c r="L782" s="143"/>
      <c r="M782" s="18"/>
    </row>
    <row r="783" spans="1:13" x14ac:dyDescent="0.2">
      <c r="A783" s="396" t="s">
        <v>94</v>
      </c>
      <c r="B783" s="396"/>
      <c r="C783" s="396"/>
      <c r="D783" s="396"/>
      <c r="E783" s="262">
        <v>0</v>
      </c>
      <c r="F783" s="262"/>
      <c r="G783" s="263">
        <v>0</v>
      </c>
      <c r="H783" s="263"/>
      <c r="I783" s="263">
        <v>557</v>
      </c>
      <c r="J783" s="263"/>
      <c r="K783" s="263">
        <v>0</v>
      </c>
      <c r="L783" s="143"/>
      <c r="M783" s="18"/>
    </row>
    <row r="784" spans="1:13" ht="22.5" customHeight="1" x14ac:dyDescent="0.2">
      <c r="A784" s="344" t="s">
        <v>620</v>
      </c>
      <c r="B784" s="344"/>
      <c r="C784" s="344"/>
      <c r="D784" s="344"/>
      <c r="E784" s="262">
        <f>SUM(E785:E788)</f>
        <v>0</v>
      </c>
      <c r="F784" s="262"/>
      <c r="G784" s="262">
        <f>SUM(G785:G788)</f>
        <v>0</v>
      </c>
      <c r="H784" s="262"/>
      <c r="I784" s="262">
        <f>SUM(I785:I788)</f>
        <v>328233</v>
      </c>
      <c r="J784" s="262"/>
      <c r="K784" s="262">
        <f>SUM(K785:K788)</f>
        <v>42995</v>
      </c>
      <c r="L784" s="143"/>
      <c r="M784" s="18"/>
    </row>
    <row r="785" spans="1:13" ht="22.5" customHeight="1" x14ac:dyDescent="0.2">
      <c r="A785" s="396" t="s">
        <v>36</v>
      </c>
      <c r="B785" s="396"/>
      <c r="C785" s="396"/>
      <c r="D785" s="396"/>
      <c r="E785" s="262">
        <v>0</v>
      </c>
      <c r="F785" s="262"/>
      <c r="G785" s="263">
        <v>0</v>
      </c>
      <c r="H785" s="263"/>
      <c r="I785" s="263">
        <v>102223</v>
      </c>
      <c r="J785" s="263"/>
      <c r="K785" s="263">
        <v>34137</v>
      </c>
      <c r="L785" s="143"/>
      <c r="M785" s="18"/>
    </row>
    <row r="786" spans="1:13" x14ac:dyDescent="0.2">
      <c r="A786" s="428" t="s">
        <v>96</v>
      </c>
      <c r="B786" s="428"/>
      <c r="C786" s="428"/>
      <c r="D786" s="428"/>
      <c r="E786" s="262">
        <v>0</v>
      </c>
      <c r="F786" s="262"/>
      <c r="G786" s="263">
        <v>0</v>
      </c>
      <c r="H786" s="263"/>
      <c r="I786" s="263">
        <v>174740</v>
      </c>
      <c r="J786" s="263"/>
      <c r="K786" s="263">
        <v>5247</v>
      </c>
      <c r="L786" s="143"/>
      <c r="M786" s="18"/>
    </row>
    <row r="787" spans="1:13" x14ac:dyDescent="0.2">
      <c r="A787" s="396" t="s">
        <v>95</v>
      </c>
      <c r="B787" s="396"/>
      <c r="C787" s="396"/>
      <c r="D787" s="396"/>
      <c r="E787" s="262">
        <v>0</v>
      </c>
      <c r="F787" s="262"/>
      <c r="G787" s="263">
        <v>0</v>
      </c>
      <c r="H787" s="263"/>
      <c r="I787" s="263">
        <v>36399</v>
      </c>
      <c r="J787" s="263"/>
      <c r="K787" s="263">
        <v>0</v>
      </c>
      <c r="L787" s="143"/>
      <c r="M787" s="18"/>
    </row>
    <row r="788" spans="1:13" x14ac:dyDescent="0.2">
      <c r="A788" s="396" t="s">
        <v>94</v>
      </c>
      <c r="B788" s="396"/>
      <c r="C788" s="396"/>
      <c r="D788" s="396"/>
      <c r="E788" s="262">
        <v>0</v>
      </c>
      <c r="F788" s="262"/>
      <c r="G788" s="263">
        <v>0</v>
      </c>
      <c r="H788" s="263"/>
      <c r="I788" s="263">
        <v>14871</v>
      </c>
      <c r="J788" s="263"/>
      <c r="K788" s="263">
        <v>3611</v>
      </c>
      <c r="L788" s="143"/>
      <c r="M788" s="18"/>
    </row>
    <row r="789" spans="1:13" ht="22.5" customHeight="1" x14ac:dyDescent="0.2">
      <c r="A789" s="344" t="s">
        <v>621</v>
      </c>
      <c r="B789" s="344"/>
      <c r="C789" s="344"/>
      <c r="D789" s="344"/>
      <c r="E789" s="262">
        <f>SUM(E790:E791)</f>
        <v>0</v>
      </c>
      <c r="F789" s="262"/>
      <c r="G789" s="262">
        <f>SUM(G790:G791)</f>
        <v>12068</v>
      </c>
      <c r="H789" s="262"/>
      <c r="I789" s="262">
        <f>SUM(I790:I791)</f>
        <v>29754</v>
      </c>
      <c r="J789" s="262"/>
      <c r="K789" s="262">
        <f>SUM(K790:K791)</f>
        <v>0</v>
      </c>
      <c r="L789" s="143"/>
      <c r="M789" s="18"/>
    </row>
    <row r="790" spans="1:13" ht="22.5" customHeight="1" x14ac:dyDescent="0.2">
      <c r="A790" s="396" t="s">
        <v>36</v>
      </c>
      <c r="B790" s="396"/>
      <c r="C790" s="396"/>
      <c r="D790" s="396"/>
      <c r="E790" s="262">
        <v>0</v>
      </c>
      <c r="F790" s="262"/>
      <c r="G790" s="263">
        <v>12068</v>
      </c>
      <c r="H790" s="263"/>
      <c r="I790" s="263">
        <v>28579</v>
      </c>
      <c r="J790" s="263"/>
      <c r="K790" s="263">
        <v>0</v>
      </c>
      <c r="L790" s="143"/>
      <c r="M790" s="18"/>
    </row>
    <row r="791" spans="1:13" x14ac:dyDescent="0.2">
      <c r="A791" s="396" t="s">
        <v>94</v>
      </c>
      <c r="B791" s="396"/>
      <c r="C791" s="396"/>
      <c r="D791" s="396"/>
      <c r="E791" s="262">
        <v>0</v>
      </c>
      <c r="F791" s="262"/>
      <c r="G791" s="263">
        <v>0</v>
      </c>
      <c r="H791" s="263"/>
      <c r="I791" s="263">
        <v>1175</v>
      </c>
      <c r="J791" s="263"/>
      <c r="K791" s="263">
        <v>0</v>
      </c>
      <c r="L791" s="143"/>
      <c r="M791" s="18"/>
    </row>
    <row r="792" spans="1:13" ht="22.5" customHeight="1" x14ac:dyDescent="0.2">
      <c r="A792" s="344" t="s">
        <v>655</v>
      </c>
      <c r="B792" s="344"/>
      <c r="C792" s="344"/>
      <c r="D792" s="344"/>
      <c r="E792" s="262">
        <f>SUM(E793:E795)</f>
        <v>0</v>
      </c>
      <c r="F792" s="262"/>
      <c r="G792" s="262">
        <f>SUM(G793:G795)</f>
        <v>0</v>
      </c>
      <c r="H792" s="262"/>
      <c r="I792" s="262">
        <f>SUM(I793:I795)</f>
        <v>3622</v>
      </c>
      <c r="J792" s="262"/>
      <c r="K792" s="262">
        <f>SUM(K793:K795)</f>
        <v>0</v>
      </c>
      <c r="L792" s="143"/>
      <c r="M792" s="18"/>
    </row>
    <row r="793" spans="1:13" ht="22.5" customHeight="1" x14ac:dyDescent="0.2">
      <c r="A793" s="396" t="s">
        <v>36</v>
      </c>
      <c r="B793" s="396"/>
      <c r="C793" s="396"/>
      <c r="D793" s="396"/>
      <c r="E793" s="262">
        <v>0</v>
      </c>
      <c r="F793" s="262"/>
      <c r="G793" s="263">
        <v>0</v>
      </c>
      <c r="H793" s="263"/>
      <c r="I793" s="263">
        <v>3251</v>
      </c>
      <c r="J793" s="263"/>
      <c r="K793" s="263">
        <v>0</v>
      </c>
      <c r="L793" s="143"/>
      <c r="M793" s="18"/>
    </row>
    <row r="794" spans="1:13" x14ac:dyDescent="0.2">
      <c r="A794" s="428" t="s">
        <v>96</v>
      </c>
      <c r="B794" s="428"/>
      <c r="C794" s="428"/>
      <c r="D794" s="428"/>
      <c r="E794" s="262">
        <v>0</v>
      </c>
      <c r="F794" s="262"/>
      <c r="G794" s="263">
        <v>0</v>
      </c>
      <c r="H794" s="263"/>
      <c r="I794" s="263">
        <v>76</v>
      </c>
      <c r="J794" s="263"/>
      <c r="K794" s="263">
        <v>0</v>
      </c>
      <c r="L794" s="143"/>
      <c r="M794" s="18"/>
    </row>
    <row r="795" spans="1:13" x14ac:dyDescent="0.2">
      <c r="A795" s="396" t="s">
        <v>94</v>
      </c>
      <c r="B795" s="396"/>
      <c r="C795" s="396"/>
      <c r="D795" s="396"/>
      <c r="E795" s="262">
        <v>0</v>
      </c>
      <c r="F795" s="262"/>
      <c r="G795" s="263">
        <v>0</v>
      </c>
      <c r="H795" s="263"/>
      <c r="I795" s="263">
        <v>295</v>
      </c>
      <c r="J795" s="263"/>
      <c r="K795" s="263">
        <v>0</v>
      </c>
      <c r="L795" s="143"/>
      <c r="M795" s="18"/>
    </row>
    <row r="796" spans="1:13" ht="22.5" customHeight="1" x14ac:dyDescent="0.2">
      <c r="A796" s="344" t="s">
        <v>623</v>
      </c>
      <c r="B796" s="344"/>
      <c r="C796" s="344"/>
      <c r="D796" s="344"/>
      <c r="E796" s="262">
        <f>SUM(E797:E799)</f>
        <v>0</v>
      </c>
      <c r="F796" s="262"/>
      <c r="G796" s="262">
        <f>SUM(G797:G799)</f>
        <v>0</v>
      </c>
      <c r="H796" s="262"/>
      <c r="I796" s="262">
        <f>SUM(I797:I799)</f>
        <v>501</v>
      </c>
      <c r="J796" s="262"/>
      <c r="K796" s="262">
        <f>SUM(K797:K799)</f>
        <v>0</v>
      </c>
      <c r="L796" s="143"/>
      <c r="M796" s="18"/>
    </row>
    <row r="797" spans="1:13" ht="22.5" customHeight="1" x14ac:dyDescent="0.2">
      <c r="A797" s="396" t="s">
        <v>36</v>
      </c>
      <c r="B797" s="396"/>
      <c r="C797" s="396"/>
      <c r="D797" s="396"/>
      <c r="E797" s="262">
        <v>0</v>
      </c>
      <c r="F797" s="262"/>
      <c r="G797" s="263">
        <v>0</v>
      </c>
      <c r="H797" s="263"/>
      <c r="I797" s="263">
        <v>459</v>
      </c>
      <c r="J797" s="263"/>
      <c r="K797" s="263">
        <v>0</v>
      </c>
      <c r="L797" s="143"/>
      <c r="M797" s="18"/>
    </row>
    <row r="798" spans="1:13" x14ac:dyDescent="0.2">
      <c r="A798" s="396" t="s">
        <v>95</v>
      </c>
      <c r="B798" s="396"/>
      <c r="C798" s="396"/>
      <c r="D798" s="396"/>
      <c r="E798" s="262">
        <v>0</v>
      </c>
      <c r="F798" s="262"/>
      <c r="G798" s="263">
        <v>0</v>
      </c>
      <c r="H798" s="263"/>
      <c r="I798" s="263">
        <v>0</v>
      </c>
      <c r="J798" s="263"/>
      <c r="K798" s="263">
        <v>0</v>
      </c>
      <c r="L798" s="143"/>
      <c r="M798" s="18"/>
    </row>
    <row r="799" spans="1:13" x14ac:dyDescent="0.2">
      <c r="A799" s="396" t="s">
        <v>94</v>
      </c>
      <c r="B799" s="396"/>
      <c r="C799" s="396"/>
      <c r="D799" s="396"/>
      <c r="E799" s="262">
        <v>0</v>
      </c>
      <c r="F799" s="262"/>
      <c r="G799" s="263">
        <v>0</v>
      </c>
      <c r="H799" s="263"/>
      <c r="I799" s="263">
        <v>42</v>
      </c>
      <c r="J799" s="263"/>
      <c r="K799" s="263">
        <v>0</v>
      </c>
      <c r="L799" s="143"/>
      <c r="M799" s="18"/>
    </row>
    <row r="800" spans="1:13" ht="22.5" customHeight="1" x14ac:dyDescent="0.2">
      <c r="A800" s="344" t="s">
        <v>624</v>
      </c>
      <c r="B800" s="344"/>
      <c r="C800" s="344"/>
      <c r="D800" s="344"/>
      <c r="E800" s="262">
        <f>SUM(E801:E802)</f>
        <v>0</v>
      </c>
      <c r="F800" s="262"/>
      <c r="G800" s="262">
        <f>SUM(G801:G802)</f>
        <v>7422</v>
      </c>
      <c r="H800" s="262"/>
      <c r="I800" s="262">
        <f>SUM(I801:I802)</f>
        <v>3226</v>
      </c>
      <c r="J800" s="262"/>
      <c r="K800" s="262">
        <f>SUM(K801:K802)</f>
        <v>0</v>
      </c>
      <c r="L800" s="143"/>
      <c r="M800" s="18"/>
    </row>
    <row r="801" spans="1:13" ht="22.5" customHeight="1" x14ac:dyDescent="0.2">
      <c r="A801" s="396" t="s">
        <v>36</v>
      </c>
      <c r="B801" s="396"/>
      <c r="C801" s="396"/>
      <c r="D801" s="396"/>
      <c r="E801" s="262">
        <v>0</v>
      </c>
      <c r="F801" s="262"/>
      <c r="G801" s="263">
        <v>7422</v>
      </c>
      <c r="H801" s="263"/>
      <c r="I801" s="263">
        <v>3144</v>
      </c>
      <c r="J801" s="263"/>
      <c r="K801" s="263">
        <v>0</v>
      </c>
      <c r="L801" s="143"/>
      <c r="M801" s="18"/>
    </row>
    <row r="802" spans="1:13" x14ac:dyDescent="0.2">
      <c r="A802" s="396" t="s">
        <v>94</v>
      </c>
      <c r="B802" s="396"/>
      <c r="C802" s="396"/>
      <c r="D802" s="396"/>
      <c r="E802" s="262">
        <v>0</v>
      </c>
      <c r="F802" s="262"/>
      <c r="G802" s="263">
        <v>0</v>
      </c>
      <c r="H802" s="263"/>
      <c r="I802" s="263">
        <v>82</v>
      </c>
      <c r="J802" s="263"/>
      <c r="K802" s="263">
        <v>0</v>
      </c>
      <c r="L802" s="143"/>
      <c r="M802" s="18"/>
    </row>
    <row r="803" spans="1:13" ht="22.5" customHeight="1" x14ac:dyDescent="0.2">
      <c r="A803" s="344" t="s">
        <v>625</v>
      </c>
      <c r="B803" s="344"/>
      <c r="C803" s="344"/>
      <c r="D803" s="344"/>
      <c r="E803" s="262">
        <f>SUM(E804:E804)</f>
        <v>0</v>
      </c>
      <c r="F803" s="262"/>
      <c r="G803" s="262">
        <f>SUM(G804:G804)</f>
        <v>9414</v>
      </c>
      <c r="H803" s="262"/>
      <c r="I803" s="262">
        <f>SUM(I804:I804)</f>
        <v>3222</v>
      </c>
      <c r="J803" s="262"/>
      <c r="K803" s="262">
        <f>SUM(K804:K804)</f>
        <v>0</v>
      </c>
      <c r="L803" s="143"/>
    </row>
    <row r="804" spans="1:13" ht="22.5" customHeight="1" x14ac:dyDescent="0.2">
      <c r="A804" s="396" t="s">
        <v>36</v>
      </c>
      <c r="B804" s="396"/>
      <c r="C804" s="396"/>
      <c r="D804" s="396"/>
      <c r="E804" s="262">
        <v>0</v>
      </c>
      <c r="F804" s="262"/>
      <c r="G804" s="263">
        <v>9414</v>
      </c>
      <c r="H804" s="263"/>
      <c r="I804" s="263">
        <v>3222</v>
      </c>
      <c r="J804" s="263"/>
      <c r="K804" s="263">
        <v>0</v>
      </c>
      <c r="L804" s="143"/>
    </row>
    <row r="805" spans="1:13" ht="22.5" customHeight="1" x14ac:dyDescent="0.2">
      <c r="A805" s="344" t="s">
        <v>626</v>
      </c>
      <c r="B805" s="344"/>
      <c r="C805" s="344"/>
      <c r="D805" s="344"/>
      <c r="E805" s="262">
        <f>SUM(E806:E806)</f>
        <v>0</v>
      </c>
      <c r="F805" s="262"/>
      <c r="G805" s="262">
        <f>SUM(G806:G806)</f>
        <v>0</v>
      </c>
      <c r="H805" s="262"/>
      <c r="I805" s="262">
        <f>SUM(I806:I806)</f>
        <v>3783</v>
      </c>
      <c r="J805" s="262"/>
      <c r="K805" s="262">
        <f>SUM(K806:K806)</f>
        <v>0</v>
      </c>
      <c r="L805" s="143"/>
      <c r="M805" s="18"/>
    </row>
    <row r="806" spans="1:13" ht="22.5" customHeight="1" x14ac:dyDescent="0.2">
      <c r="A806" s="396" t="s">
        <v>36</v>
      </c>
      <c r="B806" s="396"/>
      <c r="C806" s="396"/>
      <c r="D806" s="396"/>
      <c r="E806" s="262">
        <v>0</v>
      </c>
      <c r="F806" s="262"/>
      <c r="G806" s="263">
        <v>0</v>
      </c>
      <c r="H806" s="263"/>
      <c r="I806" s="263">
        <v>3783</v>
      </c>
      <c r="J806" s="263"/>
      <c r="K806" s="263">
        <v>0</v>
      </c>
      <c r="L806" s="143"/>
      <c r="M806" s="18"/>
    </row>
    <row r="807" spans="1:13" x14ac:dyDescent="0.2">
      <c r="A807" s="396" t="s">
        <v>94</v>
      </c>
      <c r="B807" s="396"/>
      <c r="C807" s="396"/>
      <c r="D807" s="396"/>
      <c r="E807" s="262">
        <v>0</v>
      </c>
      <c r="F807" s="262"/>
      <c r="G807" s="263">
        <v>0</v>
      </c>
      <c r="H807" s="263"/>
      <c r="I807" s="262" t="s">
        <v>690</v>
      </c>
      <c r="J807" s="263"/>
      <c r="K807" s="263">
        <v>0</v>
      </c>
      <c r="L807" s="143"/>
      <c r="M807" s="18"/>
    </row>
    <row r="808" spans="1:13" ht="22.5" customHeight="1" x14ac:dyDescent="0.2">
      <c r="A808" s="344" t="s">
        <v>627</v>
      </c>
      <c r="B808" s="344"/>
      <c r="C808" s="344"/>
      <c r="D808" s="344"/>
      <c r="E808" s="262">
        <f>SUM(E809:E810)</f>
        <v>0</v>
      </c>
      <c r="F808" s="262"/>
      <c r="G808" s="262">
        <f>SUM(G809:G810)</f>
        <v>7182</v>
      </c>
      <c r="H808" s="262"/>
      <c r="I808" s="262">
        <f>SUM(I809:I810)</f>
        <v>654</v>
      </c>
      <c r="J808" s="262"/>
      <c r="K808" s="262">
        <f>SUM(K809:K810)</f>
        <v>0</v>
      </c>
      <c r="L808" s="143"/>
      <c r="M808" s="18"/>
    </row>
    <row r="809" spans="1:13" ht="22.5" customHeight="1" x14ac:dyDescent="0.2">
      <c r="A809" s="396" t="s">
        <v>36</v>
      </c>
      <c r="B809" s="396"/>
      <c r="C809" s="396"/>
      <c r="D809" s="396"/>
      <c r="E809" s="262">
        <v>0</v>
      </c>
      <c r="F809" s="262"/>
      <c r="G809" s="263">
        <v>7182</v>
      </c>
      <c r="H809" s="263"/>
      <c r="I809" s="263">
        <v>580</v>
      </c>
      <c r="J809" s="263"/>
      <c r="K809" s="263">
        <v>0</v>
      </c>
      <c r="L809" s="143"/>
      <c r="M809" s="18"/>
    </row>
    <row r="810" spans="1:13" x14ac:dyDescent="0.2">
      <c r="A810" s="396" t="s">
        <v>94</v>
      </c>
      <c r="B810" s="396"/>
      <c r="C810" s="396"/>
      <c r="D810" s="396"/>
      <c r="E810" s="262">
        <v>0</v>
      </c>
      <c r="F810" s="262"/>
      <c r="G810" s="263">
        <v>0</v>
      </c>
      <c r="H810" s="263"/>
      <c r="I810" s="263">
        <v>74</v>
      </c>
      <c r="J810" s="263"/>
      <c r="K810" s="263">
        <v>0</v>
      </c>
      <c r="L810" s="143"/>
      <c r="M810" s="18"/>
    </row>
    <row r="811" spans="1:13" ht="22.5" customHeight="1" x14ac:dyDescent="0.2">
      <c r="A811" s="344" t="s">
        <v>628</v>
      </c>
      <c r="B811" s="344"/>
      <c r="C811" s="344"/>
      <c r="D811" s="344"/>
      <c r="E811" s="262">
        <f>SUM(E812:E815)</f>
        <v>0</v>
      </c>
      <c r="F811" s="262"/>
      <c r="G811" s="262">
        <f>SUM(G812:G815)</f>
        <v>91787</v>
      </c>
      <c r="H811" s="262"/>
      <c r="I811" s="262">
        <f>SUM(I812:I815)</f>
        <v>6085</v>
      </c>
      <c r="J811" s="262"/>
      <c r="K811" s="262">
        <f>SUM(K812:K815)</f>
        <v>0</v>
      </c>
      <c r="L811" s="143"/>
      <c r="M811" s="18"/>
    </row>
    <row r="812" spans="1:13" ht="22.5" customHeight="1" x14ac:dyDescent="0.2">
      <c r="A812" s="396" t="s">
        <v>36</v>
      </c>
      <c r="B812" s="396"/>
      <c r="C812" s="396"/>
      <c r="D812" s="396"/>
      <c r="E812" s="262">
        <v>0</v>
      </c>
      <c r="F812" s="262"/>
      <c r="G812" s="263">
        <v>66549</v>
      </c>
      <c r="H812" s="263"/>
      <c r="I812" s="263">
        <v>5598</v>
      </c>
      <c r="J812" s="263"/>
      <c r="K812" s="263">
        <v>0</v>
      </c>
      <c r="L812" s="143"/>
      <c r="M812" s="18"/>
    </row>
    <row r="813" spans="1:13" x14ac:dyDescent="0.2">
      <c r="A813" s="428" t="s">
        <v>96</v>
      </c>
      <c r="B813" s="428"/>
      <c r="C813" s="428"/>
      <c r="D813" s="428"/>
      <c r="E813" s="262">
        <v>0</v>
      </c>
      <c r="F813" s="262"/>
      <c r="G813" s="263">
        <v>7947</v>
      </c>
      <c r="H813" s="263"/>
      <c r="I813" s="263">
        <v>6</v>
      </c>
      <c r="J813" s="263"/>
      <c r="K813" s="263">
        <v>0</v>
      </c>
      <c r="L813" s="143"/>
      <c r="M813" s="18"/>
    </row>
    <row r="814" spans="1:13" x14ac:dyDescent="0.2">
      <c r="A814" s="396" t="s">
        <v>95</v>
      </c>
      <c r="B814" s="396"/>
      <c r="C814" s="396"/>
      <c r="D814" s="396"/>
      <c r="E814" s="262">
        <v>0</v>
      </c>
      <c r="F814" s="262"/>
      <c r="G814" s="263">
        <v>12066</v>
      </c>
      <c r="H814" s="263"/>
      <c r="I814" s="263">
        <v>0</v>
      </c>
      <c r="J814" s="263"/>
      <c r="K814" s="263">
        <v>0</v>
      </c>
      <c r="L814" s="143"/>
      <c r="M814" s="18"/>
    </row>
    <row r="815" spans="1:13" x14ac:dyDescent="0.2">
      <c r="A815" s="396" t="s">
        <v>94</v>
      </c>
      <c r="B815" s="396"/>
      <c r="C815" s="396"/>
      <c r="D815" s="396"/>
      <c r="E815" s="262">
        <v>0</v>
      </c>
      <c r="F815" s="262"/>
      <c r="G815" s="263">
        <v>5225</v>
      </c>
      <c r="H815" s="263"/>
      <c r="I815" s="263">
        <v>481</v>
      </c>
      <c r="J815" s="263"/>
      <c r="K815" s="263">
        <v>0</v>
      </c>
      <c r="L815" s="143"/>
      <c r="M815" s="18"/>
    </row>
    <row r="816" spans="1:13" ht="33.75" customHeight="1" x14ac:dyDescent="0.2">
      <c r="A816" s="344" t="s">
        <v>629</v>
      </c>
      <c r="B816" s="344"/>
      <c r="C816" s="344"/>
      <c r="D816" s="344"/>
      <c r="E816" s="262">
        <f>SUM(E817:E818)</f>
        <v>0</v>
      </c>
      <c r="F816" s="262"/>
      <c r="G816" s="262">
        <f>SUM(G817:G818)</f>
        <v>12933</v>
      </c>
      <c r="H816" s="262"/>
      <c r="I816" s="262">
        <f>SUM(I817:I818)</f>
        <v>3064</v>
      </c>
      <c r="J816" s="262"/>
      <c r="K816" s="262">
        <f>SUM(K817:K818)</f>
        <v>0</v>
      </c>
      <c r="L816" s="143"/>
      <c r="M816" s="18"/>
    </row>
    <row r="817" spans="1:13" ht="22.5" customHeight="1" x14ac:dyDescent="0.2">
      <c r="A817" s="396" t="s">
        <v>36</v>
      </c>
      <c r="B817" s="396"/>
      <c r="C817" s="396"/>
      <c r="D817" s="396"/>
      <c r="E817" s="262">
        <v>0</v>
      </c>
      <c r="F817" s="262"/>
      <c r="G817" s="263">
        <v>12933</v>
      </c>
      <c r="H817" s="263"/>
      <c r="I817" s="263">
        <v>2952</v>
      </c>
      <c r="J817" s="263"/>
      <c r="K817" s="263">
        <v>0</v>
      </c>
      <c r="L817" s="143"/>
      <c r="M817" s="18"/>
    </row>
    <row r="818" spans="1:13" x14ac:dyDescent="0.2">
      <c r="A818" s="428" t="s">
        <v>96</v>
      </c>
      <c r="B818" s="428"/>
      <c r="C818" s="428"/>
      <c r="D818" s="428"/>
      <c r="E818" s="262">
        <v>0</v>
      </c>
      <c r="F818" s="262"/>
      <c r="G818" s="263">
        <v>0</v>
      </c>
      <c r="H818" s="263"/>
      <c r="I818" s="263">
        <v>112</v>
      </c>
      <c r="J818" s="263"/>
      <c r="K818" s="263">
        <v>0</v>
      </c>
      <c r="L818" s="143"/>
      <c r="M818" s="18"/>
    </row>
    <row r="819" spans="1:13" ht="22.5" customHeight="1" x14ac:dyDescent="0.2">
      <c r="A819" s="344" t="s">
        <v>630</v>
      </c>
      <c r="B819" s="344"/>
      <c r="C819" s="344"/>
      <c r="D819" s="344"/>
      <c r="E819" s="262">
        <f>SUM(E820:E821)</f>
        <v>0</v>
      </c>
      <c r="F819" s="262"/>
      <c r="G819" s="262">
        <f>SUM(G820:G821)</f>
        <v>3484</v>
      </c>
      <c r="H819" s="262"/>
      <c r="I819" s="262">
        <f>SUM(I820:I821)</f>
        <v>1501</v>
      </c>
      <c r="J819" s="262"/>
      <c r="K819" s="262">
        <f>SUM(K820:K821)</f>
        <v>0</v>
      </c>
      <c r="L819" s="143"/>
      <c r="M819" s="18"/>
    </row>
    <row r="820" spans="1:13" ht="22.5" customHeight="1" x14ac:dyDescent="0.2">
      <c r="A820" s="396" t="s">
        <v>36</v>
      </c>
      <c r="B820" s="396"/>
      <c r="C820" s="396"/>
      <c r="D820" s="396"/>
      <c r="E820" s="262">
        <v>0</v>
      </c>
      <c r="F820" s="262"/>
      <c r="G820" s="263">
        <v>3484</v>
      </c>
      <c r="H820" s="263"/>
      <c r="I820" s="263">
        <v>1381</v>
      </c>
      <c r="J820" s="263"/>
      <c r="K820" s="263">
        <v>0</v>
      </c>
      <c r="L820" s="143"/>
      <c r="M820" s="18"/>
    </row>
    <row r="821" spans="1:13" x14ac:dyDescent="0.2">
      <c r="A821" s="396" t="s">
        <v>94</v>
      </c>
      <c r="B821" s="396"/>
      <c r="C821" s="396"/>
      <c r="D821" s="396"/>
      <c r="E821" s="262">
        <v>0</v>
      </c>
      <c r="F821" s="262"/>
      <c r="G821" s="263">
        <v>0</v>
      </c>
      <c r="H821" s="263"/>
      <c r="I821" s="263">
        <v>120</v>
      </c>
      <c r="J821" s="263"/>
      <c r="K821" s="263">
        <v>0</v>
      </c>
      <c r="L821" s="143"/>
      <c r="M821" s="18"/>
    </row>
    <row r="822" spans="1:13" ht="17.25" customHeight="1" thickBot="1" x14ac:dyDescent="0.25">
      <c r="A822" s="351"/>
      <c r="B822" s="351"/>
      <c r="C822" s="351"/>
      <c r="D822" s="351"/>
      <c r="E822" s="141"/>
      <c r="F822" s="141"/>
      <c r="G822" s="141"/>
      <c r="H822" s="141"/>
      <c r="I822" s="161"/>
      <c r="J822" s="161"/>
      <c r="K822" s="141"/>
      <c r="L822" s="162"/>
      <c r="M822" s="18"/>
    </row>
    <row r="823" spans="1:13" x14ac:dyDescent="0.2">
      <c r="A823" s="12"/>
      <c r="B823" s="12"/>
      <c r="C823" s="12"/>
      <c r="D823" s="12"/>
      <c r="F823" s="6"/>
      <c r="G823" s="12"/>
      <c r="H823" s="12"/>
      <c r="I823" s="108"/>
      <c r="J823" s="108"/>
      <c r="K823" s="1"/>
      <c r="L823" s="6"/>
      <c r="M823" s="18"/>
    </row>
    <row r="824" spans="1:13" ht="11.25" customHeight="1" x14ac:dyDescent="0.2">
      <c r="A824" s="13" t="s">
        <v>11</v>
      </c>
      <c r="B824" s="12"/>
      <c r="D824" s="436" t="s">
        <v>751</v>
      </c>
      <c r="E824" s="436"/>
      <c r="F824" s="436"/>
      <c r="G824" s="436"/>
      <c r="H824" s="436"/>
      <c r="I824" s="436"/>
      <c r="J824" s="436"/>
      <c r="K824" s="436"/>
      <c r="L824" s="159"/>
      <c r="M824" s="18"/>
    </row>
    <row r="825" spans="1:13" x14ac:dyDescent="0.2">
      <c r="A825" s="12"/>
      <c r="B825" s="12"/>
      <c r="C825" s="159"/>
      <c r="D825" s="436"/>
      <c r="E825" s="436"/>
      <c r="F825" s="436"/>
      <c r="G825" s="436"/>
      <c r="H825" s="436"/>
      <c r="I825" s="436"/>
      <c r="J825" s="436"/>
      <c r="K825" s="436"/>
      <c r="L825" s="159"/>
      <c r="M825" s="18"/>
    </row>
    <row r="826" spans="1:13" ht="11.25" customHeight="1" x14ac:dyDescent="0.2">
      <c r="A826" s="12"/>
      <c r="B826" s="12"/>
      <c r="D826" s="437" t="s">
        <v>783</v>
      </c>
      <c r="E826" s="437"/>
      <c r="F826" s="437"/>
      <c r="G826" s="437"/>
      <c r="H826" s="437"/>
      <c r="I826" s="437"/>
      <c r="J826" s="437"/>
      <c r="K826" s="437"/>
      <c r="L826" s="159"/>
      <c r="M826" s="18"/>
    </row>
    <row r="827" spans="1:13" x14ac:dyDescent="0.2">
      <c r="A827" s="12"/>
      <c r="B827" s="12"/>
      <c r="C827" s="223"/>
      <c r="D827" s="437"/>
      <c r="E827" s="437"/>
      <c r="F827" s="437"/>
      <c r="G827" s="437"/>
      <c r="H827" s="437"/>
      <c r="I827" s="437"/>
      <c r="J827" s="437"/>
      <c r="K827" s="437"/>
      <c r="L827" s="159"/>
      <c r="M827" s="18"/>
    </row>
    <row r="828" spans="1:13" x14ac:dyDescent="0.2">
      <c r="A828" s="12"/>
      <c r="B828" s="12"/>
      <c r="C828" s="223"/>
      <c r="D828" s="437"/>
      <c r="E828" s="437"/>
      <c r="F828" s="437"/>
      <c r="G828" s="437"/>
      <c r="H828" s="437"/>
      <c r="I828" s="437"/>
      <c r="J828" s="437"/>
      <c r="K828" s="437"/>
      <c r="L828" s="159"/>
      <c r="M828" s="18"/>
    </row>
    <row r="829" spans="1:13" ht="11.25" customHeight="1" x14ac:dyDescent="0.2">
      <c r="A829" s="145" t="s">
        <v>12</v>
      </c>
      <c r="C829" s="221"/>
      <c r="D829" s="438" t="s">
        <v>784</v>
      </c>
      <c r="E829" s="438"/>
      <c r="F829" s="438"/>
      <c r="G829" s="438"/>
      <c r="H829" s="438"/>
      <c r="I829" s="438"/>
      <c r="J829" s="438"/>
      <c r="K829" s="438"/>
      <c r="L829" s="159"/>
      <c r="M829" s="18"/>
    </row>
    <row r="830" spans="1:13" x14ac:dyDescent="0.2">
      <c r="A830" s="145"/>
      <c r="B830" s="220"/>
      <c r="C830" s="220"/>
      <c r="D830" s="438"/>
      <c r="E830" s="438"/>
      <c r="F830" s="438"/>
      <c r="G830" s="438"/>
      <c r="H830" s="438"/>
      <c r="I830" s="438"/>
      <c r="J830" s="438"/>
      <c r="K830" s="438"/>
      <c r="L830" s="159"/>
      <c r="M830" s="18"/>
    </row>
    <row r="831" spans="1:13" ht="11.25" customHeight="1" x14ac:dyDescent="0.2">
      <c r="A831" s="142" t="s">
        <v>9</v>
      </c>
      <c r="C831" s="159"/>
      <c r="D831" s="407" t="s">
        <v>765</v>
      </c>
      <c r="E831" s="407"/>
      <c r="F831" s="407"/>
      <c r="G831" s="407"/>
      <c r="H831" s="407"/>
      <c r="I831" s="407"/>
      <c r="J831" s="407"/>
      <c r="K831" s="407"/>
      <c r="L831" s="159"/>
      <c r="M831" s="18"/>
    </row>
    <row r="832" spans="1:13" x14ac:dyDescent="0.2">
      <c r="A832" s="145"/>
      <c r="B832" s="159"/>
      <c r="C832" s="159"/>
      <c r="D832" s="407"/>
      <c r="E832" s="407"/>
      <c r="F832" s="407"/>
      <c r="G832" s="407"/>
      <c r="H832" s="407"/>
      <c r="I832" s="407"/>
      <c r="J832" s="407"/>
      <c r="K832" s="407"/>
      <c r="L832" s="159"/>
      <c r="M832" s="18"/>
    </row>
    <row r="833" spans="1:13" x14ac:dyDescent="0.2">
      <c r="A833" s="145"/>
      <c r="B833" s="159"/>
      <c r="C833" s="159"/>
      <c r="D833" s="407"/>
      <c r="E833" s="407"/>
      <c r="F833" s="407"/>
      <c r="G833" s="407"/>
      <c r="H833" s="407"/>
      <c r="I833" s="407"/>
      <c r="J833" s="407"/>
      <c r="K833" s="407"/>
      <c r="L833" s="159"/>
      <c r="M833" s="18"/>
    </row>
    <row r="834" spans="1:13" x14ac:dyDescent="0.2">
      <c r="A834" s="145"/>
      <c r="B834" s="159"/>
      <c r="C834" s="159"/>
      <c r="D834" s="407"/>
      <c r="E834" s="407"/>
      <c r="F834" s="407"/>
      <c r="G834" s="407"/>
      <c r="H834" s="407"/>
      <c r="I834" s="407"/>
      <c r="J834" s="407"/>
      <c r="K834" s="407"/>
      <c r="L834" s="159"/>
      <c r="M834" s="18"/>
    </row>
    <row r="835" spans="1:13" ht="11.25" customHeight="1" x14ac:dyDescent="0.2">
      <c r="A835" s="142" t="s">
        <v>29</v>
      </c>
      <c r="C835" s="222"/>
      <c r="D835" s="439" t="s">
        <v>785</v>
      </c>
      <c r="E835" s="439"/>
      <c r="F835" s="439"/>
      <c r="G835" s="439"/>
      <c r="H835" s="439"/>
      <c r="I835" s="439"/>
      <c r="J835" s="439"/>
      <c r="K835" s="439"/>
      <c r="L835" s="222"/>
      <c r="M835" s="18"/>
    </row>
    <row r="836" spans="1:13" ht="11.25" customHeight="1" x14ac:dyDescent="0.2">
      <c r="A836" t="s">
        <v>28</v>
      </c>
      <c r="C836" s="222"/>
      <c r="D836" s="439" t="s">
        <v>786</v>
      </c>
      <c r="E836" s="439"/>
      <c r="F836" s="439"/>
      <c r="G836" s="439"/>
      <c r="H836" s="439"/>
      <c r="I836" s="439"/>
      <c r="J836" s="439"/>
      <c r="K836" s="439"/>
      <c r="L836" s="222"/>
      <c r="M836" s="18"/>
    </row>
    <row r="837" spans="1:13" ht="11.25" customHeight="1" x14ac:dyDescent="0.2">
      <c r="A837" s="142" t="s">
        <v>132</v>
      </c>
      <c r="C837" s="222"/>
      <c r="D837" s="439" t="s">
        <v>787</v>
      </c>
      <c r="E837" s="439"/>
      <c r="F837" s="439"/>
      <c r="G837" s="439"/>
      <c r="H837" s="439"/>
      <c r="I837" s="439"/>
      <c r="J837" s="439"/>
      <c r="K837" s="439"/>
      <c r="L837" s="222"/>
      <c r="M837" s="18"/>
    </row>
    <row r="838" spans="1:13" x14ac:dyDescent="0.2">
      <c r="A838" s="1" t="s">
        <v>130</v>
      </c>
      <c r="C838" s="142"/>
      <c r="D838" s="142" t="s">
        <v>788</v>
      </c>
      <c r="E838" s="142"/>
      <c r="F838" s="142"/>
      <c r="G838" s="142"/>
      <c r="H838" s="142"/>
      <c r="I838" s="142"/>
      <c r="J838" s="142"/>
      <c r="K838" s="142"/>
      <c r="L838" s="142"/>
      <c r="M838" s="18"/>
    </row>
    <row r="839" spans="1:13" x14ac:dyDescent="0.2">
      <c r="A839" s="1" t="s">
        <v>128</v>
      </c>
      <c r="C839" s="142"/>
      <c r="D839" s="441" t="s">
        <v>888</v>
      </c>
      <c r="E839" s="441"/>
      <c r="F839" s="441"/>
      <c r="G839" s="441"/>
      <c r="H839" s="441"/>
      <c r="I839" s="441"/>
      <c r="J839" s="441"/>
      <c r="K839" s="441"/>
      <c r="L839" s="142"/>
      <c r="M839" s="18"/>
    </row>
    <row r="840" spans="1:13" x14ac:dyDescent="0.2">
      <c r="A840" s="13" t="s">
        <v>14</v>
      </c>
      <c r="B840" s="142"/>
      <c r="C840" s="146"/>
      <c r="D840" s="343" t="s">
        <v>767</v>
      </c>
      <c r="E840" s="343"/>
      <c r="F840" s="343"/>
      <c r="G840" s="343"/>
      <c r="H840" s="343"/>
      <c r="I840" s="343"/>
      <c r="J840" s="343"/>
      <c r="K840" s="343"/>
      <c r="L840" s="343"/>
      <c r="M840" s="18"/>
    </row>
    <row r="841" spans="1:13" x14ac:dyDescent="0.2">
      <c r="A841" s="24"/>
      <c r="B841" s="142"/>
      <c r="C841" s="146"/>
      <c r="D841" s="343"/>
      <c r="E841" s="343"/>
      <c r="F841" s="343"/>
      <c r="G841" s="343"/>
      <c r="H841" s="343"/>
      <c r="I841" s="343"/>
      <c r="J841" s="343"/>
      <c r="K841" s="343"/>
      <c r="L841" s="343"/>
      <c r="M841" s="18"/>
    </row>
    <row r="842" spans="1:13" x14ac:dyDescent="0.2">
      <c r="A842" s="24"/>
      <c r="B842" s="142"/>
      <c r="C842" s="146"/>
      <c r="D842" s="343" t="s">
        <v>756</v>
      </c>
      <c r="E842" s="343"/>
      <c r="F842" s="343"/>
      <c r="G842" s="343"/>
      <c r="H842" s="343"/>
      <c r="I842" s="343"/>
      <c r="J842" s="343"/>
      <c r="K842" s="343"/>
      <c r="L842" s="343"/>
      <c r="M842" s="18"/>
    </row>
    <row r="843" spans="1:13" x14ac:dyDescent="0.2">
      <c r="A843" s="24"/>
      <c r="B843" s="142"/>
      <c r="C843" s="146"/>
      <c r="D843" s="343"/>
      <c r="E843" s="343"/>
      <c r="F843" s="343"/>
      <c r="G843" s="343"/>
      <c r="H843" s="343"/>
      <c r="I843" s="343"/>
      <c r="J843" s="343"/>
      <c r="K843" s="343"/>
      <c r="L843" s="343"/>
      <c r="M843" s="18"/>
    </row>
    <row r="844" spans="1:13" x14ac:dyDescent="0.2">
      <c r="A844" s="24"/>
      <c r="B844" s="142"/>
      <c r="C844" s="146"/>
      <c r="D844" s="345" t="s">
        <v>757</v>
      </c>
      <c r="E844" s="345"/>
      <c r="F844" s="345"/>
      <c r="G844" s="345"/>
      <c r="H844" s="345"/>
      <c r="I844" s="345"/>
      <c r="J844" s="345"/>
      <c r="K844" s="345"/>
      <c r="L844" s="345"/>
      <c r="M844" s="18"/>
    </row>
    <row r="845" spans="1:13" x14ac:dyDescent="0.2">
      <c r="A845" s="24"/>
      <c r="B845" s="142"/>
      <c r="C845" s="146"/>
      <c r="D845" s="345" t="s">
        <v>772</v>
      </c>
      <c r="E845" s="345"/>
      <c r="F845" s="345"/>
      <c r="G845" s="345"/>
      <c r="H845" s="345"/>
      <c r="I845" s="345"/>
      <c r="J845" s="345"/>
      <c r="K845" s="345"/>
      <c r="L845" s="345"/>
      <c r="M845" s="18"/>
    </row>
    <row r="846" spans="1:13" x14ac:dyDescent="0.2">
      <c r="A846" s="24"/>
      <c r="B846" s="142"/>
      <c r="C846" s="146"/>
      <c r="D846" s="345" t="s">
        <v>758</v>
      </c>
      <c r="E846" s="345"/>
      <c r="F846" s="345"/>
      <c r="G846" s="345"/>
      <c r="H846" s="345"/>
      <c r="I846" s="345"/>
      <c r="J846" s="345"/>
      <c r="K846" s="345"/>
      <c r="L846" s="345"/>
      <c r="M846" s="18"/>
    </row>
    <row r="847" spans="1:13" x14ac:dyDescent="0.2">
      <c r="A847" s="24"/>
      <c r="B847" s="142"/>
      <c r="C847" s="146"/>
      <c r="D847" s="345" t="s">
        <v>759</v>
      </c>
      <c r="E847" s="345"/>
      <c r="F847" s="345"/>
      <c r="G847" s="345"/>
      <c r="H847" s="345"/>
      <c r="I847" s="345"/>
      <c r="J847" s="345"/>
      <c r="K847" s="345"/>
      <c r="L847" s="345"/>
      <c r="M847" s="18"/>
    </row>
    <row r="848" spans="1:13" x14ac:dyDescent="0.2">
      <c r="A848" s="24"/>
      <c r="B848" s="142"/>
      <c r="C848" s="146"/>
      <c r="D848" s="420" t="s">
        <v>760</v>
      </c>
      <c r="E848" s="420"/>
      <c r="F848" s="420"/>
      <c r="G848" s="420"/>
      <c r="H848" s="420"/>
      <c r="I848" s="420"/>
      <c r="J848" s="420"/>
      <c r="K848" s="420"/>
      <c r="L848" s="420"/>
      <c r="M848" s="18"/>
    </row>
    <row r="849" spans="1:13" x14ac:dyDescent="0.2">
      <c r="A849" s="24"/>
      <c r="B849" s="142"/>
      <c r="C849" s="146"/>
      <c r="D849" s="326" t="s">
        <v>761</v>
      </c>
      <c r="E849" s="326"/>
      <c r="F849" s="326"/>
      <c r="G849" s="326"/>
      <c r="H849" s="326"/>
      <c r="I849" s="326"/>
      <c r="J849" s="326"/>
      <c r="K849" s="326"/>
      <c r="L849" s="326"/>
      <c r="M849" s="18"/>
    </row>
    <row r="850" spans="1:13" x14ac:dyDescent="0.2">
      <c r="A850" s="24"/>
      <c r="B850" s="142"/>
      <c r="C850" s="146"/>
      <c r="D850" s="440" t="s">
        <v>762</v>
      </c>
      <c r="E850" s="440"/>
      <c r="F850" s="440"/>
      <c r="G850" s="440"/>
      <c r="H850" s="440"/>
      <c r="I850" s="440"/>
      <c r="J850" s="440"/>
      <c r="K850" s="440"/>
      <c r="L850" s="440"/>
      <c r="M850" s="18"/>
    </row>
    <row r="851" spans="1:13" x14ac:dyDescent="0.2">
      <c r="A851" s="24"/>
      <c r="B851" s="142"/>
      <c r="C851" s="146"/>
      <c r="D851" s="343" t="s">
        <v>768</v>
      </c>
      <c r="E851" s="343"/>
      <c r="F851" s="343"/>
      <c r="G851" s="343"/>
      <c r="H851" s="343"/>
      <c r="I851" s="343"/>
      <c r="J851" s="343"/>
      <c r="K851" s="343"/>
      <c r="L851" s="343"/>
      <c r="M851" s="18"/>
    </row>
    <row r="852" spans="1:13" x14ac:dyDescent="0.2">
      <c r="A852" s="24"/>
      <c r="B852" s="142"/>
      <c r="C852" s="146"/>
      <c r="D852" s="343"/>
      <c r="E852" s="343"/>
      <c r="F852" s="343"/>
      <c r="G852" s="343"/>
      <c r="H852" s="343"/>
      <c r="I852" s="343"/>
      <c r="J852" s="343"/>
      <c r="K852" s="343"/>
      <c r="L852" s="343"/>
      <c r="M852" s="18"/>
    </row>
    <row r="853" spans="1:13" x14ac:dyDescent="0.2">
      <c r="A853" s="24"/>
      <c r="B853" s="142"/>
      <c r="C853" s="146"/>
      <c r="D853" s="345" t="s">
        <v>769</v>
      </c>
      <c r="E853" s="345"/>
      <c r="F853" s="345"/>
      <c r="G853" s="345"/>
      <c r="H853" s="345"/>
      <c r="I853" s="345"/>
      <c r="J853" s="345"/>
      <c r="K853" s="345"/>
      <c r="L853" s="345"/>
      <c r="M853" s="18"/>
    </row>
    <row r="854" spans="1:13" hidden="1" x14ac:dyDescent="0.2">
      <c r="A854" s="165"/>
      <c r="B854" s="142"/>
      <c r="C854" s="146"/>
      <c r="D854" s="54"/>
      <c r="E854" s="54"/>
      <c r="F854" s="54"/>
      <c r="G854" s="54"/>
      <c r="H854" s="54"/>
      <c r="I854" s="54"/>
      <c r="J854" s="54"/>
      <c r="K854" s="54"/>
      <c r="L854" s="54"/>
      <c r="M854" s="18"/>
    </row>
    <row r="855" spans="1:13" hidden="1" x14ac:dyDescent="0.2">
      <c r="A855" s="154" t="s">
        <v>1</v>
      </c>
      <c r="B855" s="1"/>
      <c r="C855" s="1"/>
      <c r="D855" s="1"/>
      <c r="E855" s="44"/>
      <c r="F855" s="44"/>
      <c r="G855" s="1"/>
      <c r="H855" s="1"/>
      <c r="I855" s="1"/>
      <c r="J855" s="1"/>
      <c r="K855" s="1"/>
      <c r="L855" s="1"/>
      <c r="M855" s="18"/>
    </row>
    <row r="856" spans="1:13" hidden="1" x14ac:dyDescent="0.2">
      <c r="A856" s="1"/>
      <c r="B856" s="1"/>
      <c r="C856" s="1"/>
      <c r="D856" s="1"/>
      <c r="E856" s="44"/>
      <c r="F856" s="44"/>
      <c r="G856" s="1"/>
      <c r="H856" s="1"/>
      <c r="I856" s="1"/>
      <c r="J856" s="1"/>
      <c r="K856" s="1"/>
      <c r="L856" s="1"/>
      <c r="M856" s="18"/>
    </row>
    <row r="857" spans="1:13" hidden="1" x14ac:dyDescent="0.2">
      <c r="A857" s="1"/>
      <c r="B857" s="1"/>
      <c r="C857" s="1"/>
      <c r="D857" s="1"/>
      <c r="E857" s="44"/>
      <c r="F857" s="44"/>
      <c r="G857" s="1"/>
      <c r="H857" s="1"/>
      <c r="I857" s="1"/>
      <c r="J857" s="1"/>
      <c r="K857" s="1"/>
      <c r="L857" s="1"/>
      <c r="M857" s="18"/>
    </row>
    <row r="858" spans="1:13" hidden="1" x14ac:dyDescent="0.2">
      <c r="A858" s="1"/>
      <c r="B858" s="1"/>
      <c r="C858" s="1"/>
      <c r="D858" s="1"/>
      <c r="E858" s="44"/>
      <c r="F858" s="44"/>
      <c r="G858" s="1"/>
      <c r="H858" s="1"/>
      <c r="I858" s="1"/>
      <c r="J858" s="1"/>
      <c r="K858" s="1"/>
      <c r="L858" s="1"/>
      <c r="M858" s="18"/>
    </row>
    <row r="859" spans="1:13" hidden="1" x14ac:dyDescent="0.2">
      <c r="A859" s="1"/>
      <c r="B859" s="1"/>
      <c r="C859" s="1"/>
      <c r="D859" s="1"/>
      <c r="E859" s="44"/>
      <c r="F859" s="44"/>
      <c r="G859" s="1"/>
      <c r="H859" s="1"/>
      <c r="I859" s="1"/>
      <c r="J859" s="1"/>
      <c r="K859" s="1"/>
      <c r="L859" s="1"/>
      <c r="M859" s="18"/>
    </row>
    <row r="860" spans="1:13" hidden="1" x14ac:dyDescent="0.2">
      <c r="A860" s="1"/>
      <c r="B860" s="1"/>
      <c r="C860" s="1"/>
      <c r="D860" s="1"/>
      <c r="E860" s="44"/>
      <c r="F860" s="44"/>
      <c r="G860" s="1"/>
      <c r="H860" s="1"/>
      <c r="I860" s="1"/>
      <c r="J860" s="1"/>
      <c r="K860" s="1"/>
      <c r="L860" s="1"/>
      <c r="M860" s="18"/>
    </row>
    <row r="861" spans="1:13" hidden="1" x14ac:dyDescent="0.2">
      <c r="A861" s="1"/>
      <c r="B861" s="1"/>
      <c r="C861" s="1"/>
      <c r="D861" s="1"/>
      <c r="E861" s="44"/>
      <c r="F861" s="44"/>
      <c r="G861" s="1"/>
      <c r="H861" s="1"/>
      <c r="I861" s="1"/>
      <c r="J861" s="1"/>
      <c r="K861" s="1"/>
      <c r="L861" s="1"/>
      <c r="M861" s="18"/>
    </row>
    <row r="862" spans="1:13" hidden="1" x14ac:dyDescent="0.2">
      <c r="A862" s="1"/>
      <c r="B862" s="1"/>
      <c r="C862" s="1"/>
      <c r="D862" s="1"/>
      <c r="E862" s="44"/>
      <c r="F862" s="44"/>
      <c r="G862" s="1"/>
      <c r="H862" s="1"/>
      <c r="I862" s="1"/>
      <c r="J862" s="1"/>
      <c r="K862" s="1"/>
      <c r="L862" s="1"/>
      <c r="M862" s="18"/>
    </row>
    <row r="863" spans="1:13" hidden="1" x14ac:dyDescent="0.2">
      <c r="A863" s="1"/>
      <c r="B863" s="1"/>
      <c r="C863" s="1"/>
      <c r="D863" s="1"/>
      <c r="E863" s="44"/>
      <c r="F863" s="44"/>
      <c r="G863" s="1"/>
      <c r="H863" s="1"/>
      <c r="I863" s="1"/>
      <c r="J863" s="1"/>
      <c r="K863" s="1"/>
      <c r="L863" s="1"/>
      <c r="M863" s="18"/>
    </row>
    <row r="864" spans="1:13" hidden="1" x14ac:dyDescent="0.2">
      <c r="A864" s="1"/>
      <c r="B864" s="1"/>
      <c r="C864" s="1"/>
      <c r="D864" s="1"/>
      <c r="E864" s="44"/>
      <c r="F864" s="44"/>
      <c r="G864" s="1"/>
      <c r="H864" s="1"/>
      <c r="I864" s="1"/>
      <c r="J864" s="1"/>
      <c r="K864" s="1"/>
      <c r="L864" s="1"/>
      <c r="M864" s="18"/>
    </row>
    <row r="865" spans="1:13" hidden="1" x14ac:dyDescent="0.2">
      <c r="A865" s="1"/>
      <c r="B865" s="1"/>
      <c r="C865" s="1"/>
      <c r="D865" s="1"/>
      <c r="E865" s="44"/>
      <c r="F865" s="44"/>
      <c r="G865" s="1"/>
      <c r="H865" s="1"/>
      <c r="I865" s="1"/>
      <c r="J865" s="1"/>
      <c r="K865" s="1"/>
      <c r="L865" s="1"/>
      <c r="M865" s="18"/>
    </row>
    <row r="866" spans="1:13" hidden="1" x14ac:dyDescent="0.2">
      <c r="A866" s="1"/>
      <c r="B866" s="1"/>
      <c r="C866" s="1"/>
      <c r="D866" s="1"/>
      <c r="E866" s="44"/>
      <c r="F866" s="44"/>
      <c r="G866" s="1"/>
      <c r="H866" s="1"/>
      <c r="I866" s="1"/>
      <c r="J866" s="1"/>
      <c r="K866" s="1"/>
      <c r="L866" s="1"/>
      <c r="M866" s="18"/>
    </row>
    <row r="867" spans="1:13" hidden="1" x14ac:dyDescent="0.2">
      <c r="A867" s="1"/>
      <c r="B867" s="1"/>
      <c r="C867" s="1"/>
      <c r="D867" s="1"/>
      <c r="E867" s="44"/>
      <c r="F867" s="44"/>
      <c r="G867" s="1"/>
      <c r="H867" s="1"/>
      <c r="I867" s="1"/>
      <c r="J867" s="1"/>
      <c r="K867" s="1"/>
      <c r="L867" s="1"/>
      <c r="M867" s="18"/>
    </row>
    <row r="868" spans="1:13" hidden="1" x14ac:dyDescent="0.2">
      <c r="A868" s="125"/>
      <c r="B868" s="125"/>
      <c r="C868" s="125"/>
      <c r="D868" s="125"/>
      <c r="F868" s="12"/>
      <c r="G868" s="12"/>
      <c r="H868" s="12"/>
      <c r="I868" s="12"/>
      <c r="J868" s="12"/>
      <c r="K868" s="12"/>
      <c r="M868" s="18"/>
    </row>
    <row r="869" spans="1:13" hidden="1" x14ac:dyDescent="0.2">
      <c r="A869" s="125"/>
      <c r="B869" s="125"/>
      <c r="C869" s="125"/>
      <c r="D869" s="125"/>
      <c r="F869" s="12"/>
      <c r="G869" s="12"/>
      <c r="H869" s="12"/>
      <c r="I869" s="12"/>
      <c r="J869" s="12"/>
      <c r="K869" s="12"/>
      <c r="M869" s="18"/>
    </row>
    <row r="870" spans="1:13" hidden="1" x14ac:dyDescent="0.2">
      <c r="A870" s="125"/>
      <c r="B870" s="125"/>
      <c r="C870" s="125"/>
      <c r="D870" s="125"/>
      <c r="F870" s="12"/>
      <c r="G870" s="12"/>
      <c r="H870" s="12"/>
      <c r="I870" s="12"/>
      <c r="J870" s="12"/>
      <c r="K870" s="12"/>
      <c r="M870" s="18"/>
    </row>
    <row r="871" spans="1:13" hidden="1" x14ac:dyDescent="0.2">
      <c r="A871" s="125"/>
      <c r="B871" s="125"/>
      <c r="C871" s="125"/>
      <c r="D871" s="125"/>
      <c r="F871" s="12"/>
      <c r="G871" s="12"/>
      <c r="H871" s="12"/>
      <c r="I871" s="12"/>
      <c r="J871" s="12"/>
      <c r="K871" s="12"/>
      <c r="M871" s="18"/>
    </row>
    <row r="872" spans="1:13" hidden="1" x14ac:dyDescent="0.2">
      <c r="A872" s="125"/>
      <c r="B872" s="125"/>
      <c r="C872" s="125"/>
      <c r="D872" s="125"/>
      <c r="F872" s="12"/>
      <c r="G872" s="12"/>
      <c r="H872" s="12"/>
      <c r="I872" s="12"/>
      <c r="J872" s="12"/>
      <c r="K872" s="12"/>
      <c r="M872" s="18"/>
    </row>
    <row r="873" spans="1:13" hidden="1" x14ac:dyDescent="0.2">
      <c r="A873" s="125"/>
      <c r="B873" s="125"/>
      <c r="C873" s="125"/>
      <c r="D873" s="125"/>
      <c r="F873" s="12"/>
      <c r="G873" s="12"/>
      <c r="H873" s="12"/>
      <c r="I873" s="12"/>
      <c r="J873" s="12"/>
      <c r="K873" s="12"/>
      <c r="M873" s="18"/>
    </row>
    <row r="874" spans="1:13" hidden="1" x14ac:dyDescent="0.2">
      <c r="A874" s="125"/>
      <c r="B874" s="125"/>
      <c r="C874" s="125"/>
      <c r="D874" s="125"/>
      <c r="F874" s="12"/>
      <c r="G874" s="12"/>
      <c r="H874" s="12"/>
      <c r="I874" s="12"/>
      <c r="J874" s="12"/>
      <c r="K874" s="12"/>
      <c r="M874" s="18"/>
    </row>
    <row r="875" spans="1:13" hidden="1" x14ac:dyDescent="0.2">
      <c r="A875" s="125"/>
      <c r="B875" s="125"/>
      <c r="C875" s="125"/>
      <c r="D875" s="125"/>
      <c r="F875" s="12"/>
      <c r="G875" s="12"/>
      <c r="H875" s="12"/>
      <c r="I875" s="12"/>
      <c r="J875" s="12"/>
      <c r="K875" s="12"/>
      <c r="M875" s="18"/>
    </row>
    <row r="876" spans="1:13" hidden="1" x14ac:dyDescent="0.2">
      <c r="A876" s="125"/>
      <c r="B876" s="125"/>
      <c r="C876" s="125"/>
      <c r="D876" s="125"/>
      <c r="F876" s="12"/>
      <c r="G876" s="12"/>
      <c r="H876" s="12"/>
      <c r="I876" s="12"/>
      <c r="J876" s="12"/>
      <c r="K876" s="12"/>
      <c r="M876" s="18"/>
    </row>
    <row r="877" spans="1:13" hidden="1" x14ac:dyDescent="0.2">
      <c r="A877" s="125"/>
      <c r="B877" s="125"/>
      <c r="C877" s="125"/>
      <c r="D877" s="125"/>
      <c r="F877" s="12"/>
      <c r="G877" s="12"/>
      <c r="H877" s="12"/>
      <c r="I877" s="12"/>
      <c r="J877" s="12"/>
      <c r="K877" s="12"/>
      <c r="M877" s="18"/>
    </row>
    <row r="878" spans="1:13" hidden="1" x14ac:dyDescent="0.2">
      <c r="A878" s="125"/>
      <c r="B878" s="125"/>
      <c r="C878" s="125"/>
      <c r="D878" s="125"/>
      <c r="F878" s="12"/>
      <c r="G878" s="12"/>
      <c r="H878" s="12"/>
      <c r="I878" s="12"/>
      <c r="J878" s="12"/>
      <c r="K878" s="12"/>
      <c r="M878" s="18"/>
    </row>
    <row r="879" spans="1:13" hidden="1" x14ac:dyDescent="0.2">
      <c r="A879" s="125"/>
      <c r="B879" s="125"/>
      <c r="C879" s="125"/>
      <c r="D879" s="125"/>
      <c r="F879" s="12"/>
      <c r="G879" s="12"/>
      <c r="H879" s="12"/>
      <c r="I879" s="12"/>
      <c r="J879" s="12"/>
      <c r="K879" s="12"/>
      <c r="M879" s="18"/>
    </row>
    <row r="880" spans="1:13" hidden="1" x14ac:dyDescent="0.2">
      <c r="A880" s="125"/>
      <c r="B880" s="125"/>
      <c r="C880" s="125"/>
      <c r="D880" s="125"/>
      <c r="F880" s="12"/>
      <c r="G880" s="12"/>
      <c r="H880" s="12"/>
      <c r="I880" s="12"/>
      <c r="J880" s="12"/>
      <c r="K880" s="12"/>
      <c r="M880" s="18"/>
    </row>
    <row r="881" spans="1:13" hidden="1" x14ac:dyDescent="0.2">
      <c r="A881" s="125"/>
      <c r="B881" s="125"/>
      <c r="C881" s="125"/>
      <c r="D881" s="125"/>
      <c r="F881" s="12"/>
      <c r="G881" s="12"/>
      <c r="H881" s="12"/>
      <c r="I881" s="12"/>
      <c r="J881" s="12"/>
      <c r="K881" s="12"/>
      <c r="M881" s="18"/>
    </row>
    <row r="882" spans="1:13" hidden="1" x14ac:dyDescent="0.2">
      <c r="A882" s="125"/>
      <c r="B882" s="125"/>
      <c r="C882" s="125"/>
      <c r="D882" s="125"/>
      <c r="F882" s="12"/>
      <c r="G882" s="12"/>
      <c r="H882" s="12"/>
      <c r="I882" s="12"/>
      <c r="J882" s="12"/>
      <c r="K882" s="12"/>
      <c r="M882" s="18"/>
    </row>
    <row r="883" spans="1:13" hidden="1" x14ac:dyDescent="0.2">
      <c r="A883" s="125"/>
      <c r="B883" s="125"/>
      <c r="C883" s="125"/>
      <c r="D883" s="125"/>
      <c r="F883" s="12"/>
      <c r="G883" s="12"/>
      <c r="H883" s="12"/>
      <c r="I883" s="12"/>
      <c r="J883" s="12"/>
      <c r="K883" s="12"/>
      <c r="M883" s="18"/>
    </row>
    <row r="884" spans="1:13" hidden="1" x14ac:dyDescent="0.2">
      <c r="A884" s="125"/>
      <c r="B884" s="125"/>
      <c r="C884" s="125"/>
      <c r="D884" s="125"/>
      <c r="F884" s="12"/>
      <c r="G884" s="12"/>
      <c r="H884" s="12"/>
      <c r="I884" s="12"/>
      <c r="J884" s="12"/>
      <c r="K884" s="12"/>
      <c r="M884" s="18"/>
    </row>
    <row r="885" spans="1:13" hidden="1" x14ac:dyDescent="0.2">
      <c r="A885" s="125"/>
      <c r="B885" s="125"/>
      <c r="C885" s="125"/>
      <c r="D885" s="125"/>
      <c r="F885" s="12"/>
      <c r="G885" s="12"/>
      <c r="H885" s="12"/>
      <c r="I885" s="12"/>
      <c r="J885" s="12"/>
      <c r="K885" s="12"/>
      <c r="M885" s="18"/>
    </row>
    <row r="886" spans="1:13" hidden="1" x14ac:dyDescent="0.2">
      <c r="A886" s="125"/>
      <c r="B886" s="125"/>
      <c r="C886" s="125"/>
      <c r="D886" s="125"/>
      <c r="F886" s="12"/>
      <c r="G886" s="12"/>
      <c r="H886" s="12"/>
      <c r="I886" s="12"/>
      <c r="J886" s="12"/>
      <c r="K886" s="12"/>
      <c r="M886" s="18"/>
    </row>
    <row r="887" spans="1:13" hidden="1" x14ac:dyDescent="0.2">
      <c r="A887" s="125"/>
      <c r="B887" s="125"/>
      <c r="C887" s="125"/>
      <c r="D887" s="125"/>
      <c r="F887" s="12"/>
      <c r="G887" s="12"/>
      <c r="H887" s="12"/>
      <c r="I887" s="12"/>
      <c r="J887" s="12"/>
      <c r="K887" s="12"/>
      <c r="M887" s="18"/>
    </row>
    <row r="888" spans="1:13" hidden="1" x14ac:dyDescent="0.2">
      <c r="A888" s="125"/>
      <c r="B888" s="125"/>
      <c r="C888" s="125"/>
      <c r="D888" s="125"/>
      <c r="F888" s="12"/>
      <c r="G888" s="12"/>
      <c r="H888" s="12"/>
      <c r="I888" s="12"/>
      <c r="J888" s="12"/>
      <c r="K888" s="12"/>
      <c r="M888" s="18"/>
    </row>
    <row r="889" spans="1:13" hidden="1" x14ac:dyDescent="0.2">
      <c r="A889" s="125"/>
      <c r="B889" s="125"/>
      <c r="C889" s="125"/>
      <c r="D889" s="125"/>
      <c r="F889" s="12"/>
      <c r="G889" s="12"/>
      <c r="H889" s="12"/>
      <c r="I889" s="12"/>
      <c r="J889" s="12"/>
      <c r="K889" s="12"/>
      <c r="M889" s="18"/>
    </row>
    <row r="890" spans="1:13" hidden="1" x14ac:dyDescent="0.2">
      <c r="A890" s="125"/>
      <c r="B890" s="125"/>
      <c r="C890" s="125"/>
      <c r="D890" s="125"/>
      <c r="F890" s="12"/>
      <c r="G890" s="12"/>
      <c r="H890" s="12"/>
      <c r="I890" s="12"/>
      <c r="J890" s="12"/>
      <c r="K890" s="12"/>
      <c r="M890" s="18"/>
    </row>
    <row r="891" spans="1:13" hidden="1" x14ac:dyDescent="0.2">
      <c r="A891" s="125"/>
      <c r="B891" s="125"/>
      <c r="C891" s="125"/>
      <c r="D891" s="125"/>
      <c r="F891" s="12"/>
      <c r="G891" s="12"/>
      <c r="H891" s="12"/>
      <c r="I891" s="12"/>
      <c r="J891" s="12"/>
      <c r="K891" s="12"/>
      <c r="M891" s="18"/>
    </row>
    <row r="892" spans="1:13" hidden="1" x14ac:dyDescent="0.2">
      <c r="A892" s="125"/>
      <c r="B892" s="125"/>
      <c r="C892" s="125"/>
      <c r="D892" s="125"/>
      <c r="F892" s="12"/>
      <c r="G892" s="12"/>
      <c r="H892" s="12"/>
      <c r="I892" s="12"/>
      <c r="J892" s="12"/>
      <c r="K892" s="12"/>
      <c r="M892" s="18"/>
    </row>
    <row r="893" spans="1:13" hidden="1" x14ac:dyDescent="0.2">
      <c r="A893" s="125"/>
      <c r="B893" s="125"/>
      <c r="C893" s="125"/>
      <c r="D893" s="125"/>
      <c r="F893" s="12"/>
      <c r="G893" s="12"/>
      <c r="H893" s="12"/>
      <c r="I893" s="12"/>
      <c r="J893" s="12"/>
      <c r="K893" s="12"/>
      <c r="M893" s="18"/>
    </row>
    <row r="894" spans="1:13" hidden="1" x14ac:dyDescent="0.2">
      <c r="A894" s="125"/>
      <c r="B894" s="125"/>
      <c r="C894" s="125"/>
      <c r="D894" s="125"/>
      <c r="F894" s="12"/>
      <c r="G894" s="12"/>
      <c r="H894" s="12"/>
      <c r="I894" s="12"/>
      <c r="J894" s="12"/>
      <c r="K894" s="12"/>
      <c r="M894" s="18"/>
    </row>
    <row r="895" spans="1:13" hidden="1" x14ac:dyDescent="0.2">
      <c r="A895" s="125"/>
      <c r="B895" s="125"/>
      <c r="C895" s="125"/>
      <c r="D895" s="125"/>
      <c r="F895" s="12"/>
      <c r="G895" s="12"/>
      <c r="H895" s="12"/>
      <c r="I895" s="12"/>
      <c r="J895" s="12"/>
      <c r="K895" s="12"/>
      <c r="M895" s="18"/>
    </row>
    <row r="896" spans="1:13" hidden="1" x14ac:dyDescent="0.2">
      <c r="A896" s="125"/>
      <c r="B896" s="125"/>
      <c r="C896" s="125"/>
      <c r="D896" s="125"/>
      <c r="F896" s="12"/>
      <c r="G896" s="12"/>
      <c r="H896" s="12"/>
      <c r="I896" s="12"/>
      <c r="J896" s="12"/>
      <c r="K896" s="12"/>
      <c r="M896" s="18"/>
    </row>
    <row r="897" spans="1:13" hidden="1" x14ac:dyDescent="0.2">
      <c r="A897" s="125"/>
      <c r="B897" s="125"/>
      <c r="C897" s="125"/>
      <c r="D897" s="125"/>
      <c r="F897" s="12"/>
      <c r="G897" s="12"/>
      <c r="H897" s="12"/>
      <c r="I897" s="12"/>
      <c r="J897" s="12"/>
      <c r="K897" s="12"/>
      <c r="M897" s="18"/>
    </row>
    <row r="898" spans="1:13" hidden="1" x14ac:dyDescent="0.2">
      <c r="A898" s="125"/>
      <c r="B898" s="125"/>
      <c r="C898" s="125"/>
      <c r="D898" s="125"/>
      <c r="F898" s="12"/>
      <c r="G898" s="12"/>
      <c r="H898" s="12"/>
      <c r="I898" s="12"/>
      <c r="J898" s="12"/>
      <c r="K898" s="12"/>
      <c r="M898" s="18"/>
    </row>
    <row r="899" spans="1:13" hidden="1" x14ac:dyDescent="0.2">
      <c r="A899" s="125"/>
      <c r="B899" s="125"/>
      <c r="C899" s="125"/>
      <c r="D899" s="125"/>
      <c r="F899" s="12"/>
      <c r="G899" s="12"/>
      <c r="H899" s="12"/>
      <c r="I899" s="12"/>
      <c r="J899" s="12"/>
      <c r="K899" s="12"/>
      <c r="M899" s="18"/>
    </row>
    <row r="900" spans="1:13" hidden="1" x14ac:dyDescent="0.2">
      <c r="A900" s="125"/>
      <c r="B900" s="125"/>
      <c r="C900" s="125"/>
      <c r="D900" s="125"/>
      <c r="F900" s="12"/>
      <c r="G900" s="12"/>
      <c r="H900" s="12"/>
      <c r="I900" s="12"/>
      <c r="J900" s="12"/>
      <c r="K900" s="12"/>
      <c r="M900" s="18"/>
    </row>
    <row r="901" spans="1:13" hidden="1" x14ac:dyDescent="0.2">
      <c r="A901" s="125"/>
      <c r="B901" s="125"/>
      <c r="C901" s="125"/>
      <c r="D901" s="125"/>
      <c r="F901" s="12"/>
      <c r="G901" s="12"/>
      <c r="H901" s="12"/>
      <c r="I901" s="12"/>
      <c r="J901" s="12"/>
      <c r="K901" s="12"/>
      <c r="M901" s="18"/>
    </row>
    <row r="902" spans="1:13" hidden="1" x14ac:dyDescent="0.2">
      <c r="A902" s="125"/>
      <c r="B902" s="125"/>
      <c r="C902" s="125"/>
      <c r="D902" s="125"/>
      <c r="F902" s="12"/>
      <c r="G902" s="12"/>
      <c r="H902" s="12"/>
      <c r="I902" s="12"/>
      <c r="J902" s="12"/>
      <c r="K902" s="12"/>
      <c r="M902" s="18"/>
    </row>
    <row r="903" spans="1:13" hidden="1" x14ac:dyDescent="0.2">
      <c r="A903" s="125"/>
      <c r="B903" s="125"/>
      <c r="C903" s="125"/>
      <c r="D903" s="125"/>
      <c r="F903" s="12"/>
      <c r="G903" s="12"/>
      <c r="H903" s="12"/>
      <c r="I903" s="12"/>
      <c r="J903" s="12"/>
      <c r="K903" s="12"/>
      <c r="M903" s="18"/>
    </row>
    <row r="904" spans="1:13" hidden="1" x14ac:dyDescent="0.2">
      <c r="A904" s="125"/>
      <c r="B904" s="125"/>
      <c r="C904" s="125"/>
      <c r="D904" s="125"/>
      <c r="F904" s="12"/>
      <c r="G904" s="12"/>
      <c r="H904" s="12"/>
      <c r="I904" s="12"/>
      <c r="J904" s="12"/>
      <c r="K904" s="12"/>
      <c r="M904" s="18"/>
    </row>
    <row r="905" spans="1:13" hidden="1" x14ac:dyDescent="0.2">
      <c r="A905" s="125"/>
      <c r="B905" s="125"/>
      <c r="C905" s="125"/>
      <c r="D905" s="125"/>
      <c r="F905" s="12"/>
      <c r="G905" s="12"/>
      <c r="H905" s="12"/>
      <c r="I905" s="12"/>
      <c r="J905" s="12"/>
      <c r="K905" s="12"/>
      <c r="M905" s="18"/>
    </row>
    <row r="906" spans="1:13" hidden="1" x14ac:dyDescent="0.2">
      <c r="A906" s="125"/>
      <c r="B906" s="125"/>
      <c r="C906" s="125"/>
      <c r="D906" s="125"/>
      <c r="F906" s="12"/>
      <c r="G906" s="12"/>
      <c r="H906" s="12"/>
      <c r="I906" s="12"/>
      <c r="J906" s="12"/>
      <c r="K906" s="12"/>
      <c r="M906" s="18"/>
    </row>
    <row r="907" spans="1:13" hidden="1" x14ac:dyDescent="0.2">
      <c r="A907" s="125"/>
      <c r="B907" s="125"/>
      <c r="C907" s="125"/>
      <c r="D907" s="125"/>
      <c r="F907" s="12"/>
      <c r="G907" s="12"/>
      <c r="H907" s="12"/>
      <c r="I907" s="12"/>
      <c r="J907" s="12"/>
      <c r="K907" s="12"/>
      <c r="M907" s="18"/>
    </row>
    <row r="908" spans="1:13" hidden="1" x14ac:dyDescent="0.2">
      <c r="A908" s="125"/>
      <c r="B908" s="125"/>
      <c r="C908" s="125"/>
      <c r="D908" s="125"/>
      <c r="F908" s="12"/>
      <c r="G908" s="12"/>
      <c r="H908" s="12"/>
      <c r="I908" s="12"/>
      <c r="J908" s="12"/>
      <c r="K908" s="12"/>
      <c r="M908" s="18"/>
    </row>
    <row r="909" spans="1:13" hidden="1" x14ac:dyDescent="0.2">
      <c r="A909" s="125"/>
      <c r="B909" s="125"/>
      <c r="C909" s="125"/>
      <c r="D909" s="125"/>
      <c r="F909" s="12"/>
      <c r="G909" s="12"/>
      <c r="H909" s="12"/>
      <c r="I909" s="12"/>
      <c r="J909" s="12"/>
      <c r="K909" s="12"/>
      <c r="M909" s="18"/>
    </row>
    <row r="910" spans="1:13" hidden="1" x14ac:dyDescent="0.2">
      <c r="A910" s="125"/>
      <c r="B910" s="125"/>
      <c r="C910" s="125"/>
      <c r="D910" s="125"/>
      <c r="F910" s="12"/>
      <c r="G910" s="12"/>
      <c r="H910" s="12"/>
      <c r="I910" s="12"/>
      <c r="J910" s="12"/>
      <c r="K910" s="12"/>
      <c r="M910" s="18"/>
    </row>
    <row r="911" spans="1:13" hidden="1" x14ac:dyDescent="0.2">
      <c r="A911" s="125"/>
      <c r="B911" s="125"/>
      <c r="C911" s="125"/>
      <c r="D911" s="125"/>
      <c r="F911" s="12"/>
      <c r="G911" s="12"/>
      <c r="H911" s="12"/>
      <c r="I911" s="12"/>
      <c r="J911" s="12"/>
      <c r="K911" s="12"/>
      <c r="M911" s="18"/>
    </row>
    <row r="912" spans="1:13" hidden="1" x14ac:dyDescent="0.2">
      <c r="A912" s="125"/>
      <c r="B912" s="125"/>
      <c r="C912" s="125"/>
      <c r="D912" s="125"/>
      <c r="F912" s="12"/>
      <c r="G912" s="12"/>
      <c r="H912" s="12"/>
      <c r="I912" s="12"/>
      <c r="J912" s="12"/>
      <c r="K912" s="12"/>
      <c r="M912" s="18"/>
    </row>
    <row r="913" spans="1:13" hidden="1" x14ac:dyDescent="0.2">
      <c r="A913" s="125"/>
      <c r="B913" s="125"/>
      <c r="C913" s="125"/>
      <c r="D913" s="125"/>
      <c r="F913" s="12"/>
      <c r="G913" s="12"/>
      <c r="H913" s="12"/>
      <c r="I913" s="12"/>
      <c r="J913" s="12"/>
      <c r="K913" s="12"/>
      <c r="M913" s="18"/>
    </row>
    <row r="914" spans="1:13" hidden="1" x14ac:dyDescent="0.2">
      <c r="A914" s="125"/>
      <c r="B914" s="125"/>
      <c r="C914" s="125"/>
      <c r="D914" s="125"/>
      <c r="F914" s="12"/>
      <c r="G914" s="12"/>
      <c r="H914" s="12"/>
      <c r="I914" s="12"/>
      <c r="J914" s="12"/>
      <c r="K914" s="12"/>
      <c r="M914" s="18"/>
    </row>
    <row r="915" spans="1:13" hidden="1" x14ac:dyDescent="0.2">
      <c r="A915" s="125"/>
      <c r="B915" s="125"/>
      <c r="C915" s="125"/>
      <c r="D915" s="125"/>
      <c r="F915" s="12"/>
      <c r="G915" s="12"/>
      <c r="H915" s="12"/>
      <c r="I915" s="12"/>
      <c r="J915" s="12"/>
      <c r="K915" s="12"/>
      <c r="M915" s="18"/>
    </row>
    <row r="916" spans="1:13" hidden="1" x14ac:dyDescent="0.2">
      <c r="A916" s="125"/>
      <c r="B916" s="125"/>
      <c r="C916" s="125"/>
      <c r="D916" s="125"/>
      <c r="F916" s="12"/>
      <c r="G916" s="12"/>
      <c r="H916" s="12"/>
      <c r="I916" s="12"/>
      <c r="J916" s="12"/>
      <c r="K916" s="12"/>
      <c r="M916" s="18"/>
    </row>
    <row r="917" spans="1:13" hidden="1" x14ac:dyDescent="0.2">
      <c r="A917" s="125"/>
      <c r="B917" s="125"/>
      <c r="C917" s="125"/>
      <c r="D917" s="125"/>
      <c r="F917" s="12"/>
      <c r="G917" s="12"/>
      <c r="H917" s="12"/>
      <c r="I917" s="12"/>
      <c r="J917" s="12"/>
      <c r="K917" s="12"/>
      <c r="M917" s="18"/>
    </row>
    <row r="918" spans="1:13" hidden="1" x14ac:dyDescent="0.2">
      <c r="A918" s="125"/>
      <c r="B918" s="125"/>
      <c r="C918" s="125"/>
      <c r="D918" s="125"/>
      <c r="F918" s="12"/>
      <c r="G918" s="12"/>
      <c r="H918" s="12"/>
      <c r="I918" s="12"/>
      <c r="J918" s="12"/>
      <c r="K918" s="12"/>
      <c r="M918" s="18"/>
    </row>
    <row r="919" spans="1:13" hidden="1" x14ac:dyDescent="0.2">
      <c r="A919" s="125"/>
      <c r="B919" s="125"/>
      <c r="C919" s="125"/>
      <c r="D919" s="125"/>
      <c r="F919" s="12"/>
      <c r="G919" s="12"/>
      <c r="H919" s="12"/>
      <c r="I919" s="12"/>
      <c r="J919" s="12"/>
      <c r="K919" s="12"/>
      <c r="M919" s="18"/>
    </row>
    <row r="920" spans="1:13" hidden="1" x14ac:dyDescent="0.2">
      <c r="A920" s="125"/>
      <c r="B920" s="125"/>
      <c r="C920" s="125"/>
      <c r="D920" s="125"/>
      <c r="F920" s="12"/>
      <c r="G920" s="12"/>
      <c r="H920" s="12"/>
      <c r="I920" s="12"/>
      <c r="J920" s="12"/>
      <c r="K920" s="12"/>
      <c r="M920" s="18"/>
    </row>
    <row r="921" spans="1:13" hidden="1" x14ac:dyDescent="0.2">
      <c r="A921" s="125"/>
      <c r="B921" s="125"/>
      <c r="C921" s="125"/>
      <c r="D921" s="125"/>
      <c r="F921" s="12"/>
      <c r="G921" s="12"/>
      <c r="H921" s="12"/>
      <c r="I921" s="12"/>
      <c r="J921" s="12"/>
      <c r="K921" s="12"/>
      <c r="M921" s="18"/>
    </row>
    <row r="922" spans="1:13" hidden="1" x14ac:dyDescent="0.2">
      <c r="A922" s="125"/>
      <c r="B922" s="125"/>
      <c r="C922" s="125"/>
      <c r="D922" s="125"/>
      <c r="F922" s="12"/>
      <c r="G922" s="12"/>
      <c r="H922" s="12"/>
      <c r="I922" s="12"/>
      <c r="J922" s="12"/>
      <c r="K922" s="12"/>
      <c r="M922" s="18"/>
    </row>
    <row r="923" spans="1:13" hidden="1" x14ac:dyDescent="0.2">
      <c r="A923" s="125"/>
      <c r="B923" s="125"/>
      <c r="C923" s="125"/>
      <c r="D923" s="125"/>
      <c r="F923" s="12"/>
      <c r="G923" s="12"/>
      <c r="H923" s="12"/>
      <c r="I923" s="12"/>
      <c r="J923" s="12"/>
      <c r="K923" s="12"/>
      <c r="M923" s="18"/>
    </row>
    <row r="924" spans="1:13" hidden="1" x14ac:dyDescent="0.2">
      <c r="A924" s="125"/>
      <c r="B924" s="125"/>
      <c r="C924" s="125"/>
      <c r="D924" s="125"/>
      <c r="F924" s="12"/>
      <c r="G924" s="12"/>
      <c r="H924" s="12"/>
      <c r="I924" s="12"/>
      <c r="J924" s="12"/>
      <c r="K924" s="12"/>
      <c r="M924" s="18"/>
    </row>
    <row r="925" spans="1:13" hidden="1" x14ac:dyDescent="0.2">
      <c r="A925" s="125"/>
      <c r="B925" s="125"/>
      <c r="C925" s="125"/>
      <c r="D925" s="125"/>
      <c r="F925" s="12"/>
      <c r="G925" s="12"/>
      <c r="H925" s="12"/>
      <c r="I925" s="12"/>
      <c r="J925" s="12"/>
      <c r="K925" s="12"/>
      <c r="M925" s="18"/>
    </row>
    <row r="926" spans="1:13" hidden="1" x14ac:dyDescent="0.2">
      <c r="A926" s="125"/>
      <c r="B926" s="125"/>
      <c r="C926" s="125"/>
      <c r="D926" s="125"/>
      <c r="F926" s="12"/>
      <c r="G926" s="12"/>
      <c r="H926" s="12"/>
      <c r="I926" s="12"/>
      <c r="J926" s="12"/>
      <c r="K926" s="12"/>
      <c r="M926" s="18"/>
    </row>
    <row r="927" spans="1:13" hidden="1" x14ac:dyDescent="0.2">
      <c r="A927" s="125"/>
      <c r="B927" s="125"/>
      <c r="C927" s="125"/>
      <c r="D927" s="125"/>
      <c r="F927" s="12"/>
      <c r="G927" s="12"/>
      <c r="H927" s="12"/>
      <c r="I927" s="12"/>
      <c r="J927" s="12"/>
      <c r="K927" s="12"/>
      <c r="M927" s="18"/>
    </row>
    <row r="928" spans="1:13" hidden="1" x14ac:dyDescent="0.2">
      <c r="A928" s="125"/>
      <c r="B928" s="125"/>
      <c r="C928" s="125"/>
      <c r="D928" s="125"/>
      <c r="F928" s="12"/>
      <c r="G928" s="12"/>
      <c r="H928" s="12"/>
      <c r="I928" s="12"/>
      <c r="J928" s="12"/>
      <c r="K928" s="12"/>
      <c r="M928" s="18"/>
    </row>
    <row r="929" spans="1:13" hidden="1" x14ac:dyDescent="0.2">
      <c r="A929" s="125"/>
      <c r="B929" s="125"/>
      <c r="C929" s="125"/>
      <c r="D929" s="125"/>
      <c r="F929" s="12"/>
      <c r="G929" s="12"/>
      <c r="H929" s="12"/>
      <c r="I929" s="12"/>
      <c r="J929" s="12"/>
      <c r="K929" s="12"/>
      <c r="M929" s="18"/>
    </row>
    <row r="930" spans="1:13" hidden="1" x14ac:dyDescent="0.2">
      <c r="A930" s="125"/>
      <c r="B930" s="125"/>
      <c r="C930" s="125"/>
      <c r="D930" s="125"/>
      <c r="F930" s="12"/>
      <c r="G930" s="12"/>
      <c r="H930" s="12"/>
      <c r="I930" s="12"/>
      <c r="J930" s="12"/>
      <c r="K930" s="12"/>
      <c r="M930" s="18"/>
    </row>
    <row r="931" spans="1:13" hidden="1" x14ac:dyDescent="0.2">
      <c r="A931" s="125"/>
      <c r="B931" s="125"/>
      <c r="C931" s="125"/>
      <c r="D931" s="125"/>
      <c r="F931" s="12"/>
      <c r="G931" s="12"/>
      <c r="H931" s="12"/>
      <c r="I931" s="12"/>
      <c r="J931" s="12"/>
      <c r="K931" s="12"/>
      <c r="M931" s="18"/>
    </row>
    <row r="932" spans="1:13" hidden="1" x14ac:dyDescent="0.2">
      <c r="A932" s="125"/>
      <c r="B932" s="125"/>
      <c r="C932" s="125"/>
      <c r="D932" s="125"/>
      <c r="F932" s="12"/>
      <c r="G932" s="12"/>
      <c r="H932" s="12"/>
      <c r="I932" s="12"/>
      <c r="J932" s="12"/>
      <c r="K932" s="12"/>
      <c r="M932" s="18"/>
    </row>
    <row r="933" spans="1:13" hidden="1" x14ac:dyDescent="0.2">
      <c r="A933" s="125"/>
      <c r="B933" s="125"/>
      <c r="C933" s="125"/>
      <c r="D933" s="125"/>
      <c r="F933" s="12"/>
      <c r="G933" s="12"/>
      <c r="H933" s="12"/>
      <c r="I933" s="12"/>
      <c r="J933" s="12"/>
      <c r="K933" s="12"/>
      <c r="M933" s="18"/>
    </row>
    <row r="934" spans="1:13" hidden="1" x14ac:dyDescent="0.2">
      <c r="A934" s="125"/>
      <c r="B934" s="125"/>
      <c r="C934" s="125"/>
      <c r="D934" s="125"/>
      <c r="F934" s="12"/>
      <c r="G934" s="12"/>
      <c r="H934" s="12"/>
      <c r="I934" s="12"/>
      <c r="J934" s="12"/>
      <c r="K934" s="12"/>
      <c r="M934" s="18"/>
    </row>
    <row r="935" spans="1:13" hidden="1" x14ac:dyDescent="0.2">
      <c r="A935" s="125"/>
      <c r="B935" s="125"/>
      <c r="C935" s="125"/>
      <c r="D935" s="125"/>
      <c r="F935" s="12"/>
      <c r="G935" s="12"/>
      <c r="H935" s="12"/>
      <c r="I935" s="12"/>
      <c r="J935" s="12"/>
      <c r="K935" s="12"/>
      <c r="M935" s="18"/>
    </row>
    <row r="936" spans="1:13" hidden="1" x14ac:dyDescent="0.2">
      <c r="A936" s="125"/>
      <c r="B936" s="125"/>
      <c r="C936" s="125"/>
      <c r="D936" s="125"/>
      <c r="F936" s="12"/>
      <c r="G936" s="12"/>
      <c r="H936" s="12"/>
      <c r="I936" s="12"/>
      <c r="J936" s="12"/>
      <c r="K936" s="12"/>
      <c r="M936" s="18"/>
    </row>
    <row r="937" spans="1:13" hidden="1" x14ac:dyDescent="0.2">
      <c r="A937" s="125"/>
      <c r="B937" s="125"/>
      <c r="C937" s="125"/>
      <c r="D937" s="125"/>
      <c r="F937" s="12"/>
      <c r="G937" s="12"/>
      <c r="H937" s="12"/>
      <c r="I937" s="12"/>
      <c r="J937" s="12"/>
      <c r="K937" s="12"/>
      <c r="M937" s="18"/>
    </row>
    <row r="938" spans="1:13" hidden="1" x14ac:dyDescent="0.2">
      <c r="A938" s="125"/>
      <c r="B938" s="125"/>
      <c r="C938" s="125"/>
      <c r="D938" s="125"/>
      <c r="F938" s="12"/>
      <c r="G938" s="12"/>
      <c r="H938" s="12"/>
      <c r="I938" s="12"/>
      <c r="J938" s="12"/>
      <c r="K938" s="12"/>
      <c r="M938" s="18"/>
    </row>
    <row r="939" spans="1:13" hidden="1" x14ac:dyDescent="0.2">
      <c r="A939" s="125"/>
      <c r="B939" s="125"/>
      <c r="C939" s="125"/>
      <c r="D939" s="125"/>
      <c r="F939" s="12"/>
      <c r="G939" s="12"/>
      <c r="H939" s="12"/>
      <c r="I939" s="12"/>
      <c r="J939" s="12"/>
      <c r="K939" s="12"/>
      <c r="M939" s="18"/>
    </row>
    <row r="940" spans="1:13" hidden="1" x14ac:dyDescent="0.2">
      <c r="A940" s="125"/>
      <c r="B940" s="125"/>
      <c r="C940" s="125"/>
      <c r="D940" s="125"/>
      <c r="F940" s="12"/>
      <c r="G940" s="12"/>
      <c r="H940" s="12"/>
      <c r="I940" s="12"/>
      <c r="J940" s="12"/>
      <c r="K940" s="12"/>
      <c r="M940" s="18"/>
    </row>
    <row r="941" spans="1:13" hidden="1" x14ac:dyDescent="0.2">
      <c r="A941" s="125"/>
      <c r="B941" s="125"/>
      <c r="C941" s="125"/>
      <c r="D941" s="125"/>
      <c r="F941" s="12"/>
      <c r="G941" s="12"/>
      <c r="H941" s="12"/>
      <c r="I941" s="12"/>
      <c r="J941" s="12"/>
      <c r="K941" s="12"/>
      <c r="M941" s="18"/>
    </row>
    <row r="942" spans="1:13" hidden="1" x14ac:dyDescent="0.2">
      <c r="A942" s="125"/>
      <c r="B942" s="125"/>
      <c r="C942" s="125"/>
      <c r="D942" s="125"/>
      <c r="F942" s="12"/>
      <c r="G942" s="12"/>
      <c r="H942" s="12"/>
      <c r="I942" s="12"/>
      <c r="J942" s="12"/>
      <c r="K942" s="12"/>
      <c r="M942" s="18"/>
    </row>
    <row r="943" spans="1:13" hidden="1" x14ac:dyDescent="0.2">
      <c r="A943" s="125"/>
      <c r="B943" s="125"/>
      <c r="C943" s="125"/>
      <c r="D943" s="125"/>
      <c r="F943" s="12"/>
      <c r="G943" s="12"/>
      <c r="H943" s="12"/>
      <c r="I943" s="12"/>
      <c r="J943" s="12"/>
      <c r="K943" s="12"/>
      <c r="M943" s="18"/>
    </row>
    <row r="944" spans="1:13" hidden="1" x14ac:dyDescent="0.2">
      <c r="A944" s="125"/>
      <c r="B944" s="125"/>
      <c r="C944" s="125"/>
      <c r="D944" s="125"/>
      <c r="F944" s="12"/>
      <c r="G944" s="12"/>
      <c r="H944" s="12"/>
      <c r="I944" s="12"/>
      <c r="J944" s="12"/>
      <c r="K944" s="12"/>
      <c r="M944" s="18"/>
    </row>
    <row r="945" spans="1:13" hidden="1" x14ac:dyDescent="0.2">
      <c r="A945" s="125"/>
      <c r="B945" s="125"/>
      <c r="C945" s="125"/>
      <c r="D945" s="125"/>
      <c r="F945" s="12"/>
      <c r="G945" s="12"/>
      <c r="H945" s="12"/>
      <c r="I945" s="12"/>
      <c r="J945" s="12"/>
      <c r="K945" s="12"/>
      <c r="M945" s="18"/>
    </row>
    <row r="946" spans="1:13" hidden="1" x14ac:dyDescent="0.2">
      <c r="A946" s="125"/>
      <c r="B946" s="125"/>
      <c r="C946" s="125"/>
      <c r="D946" s="125"/>
      <c r="F946" s="12"/>
      <c r="G946" s="12"/>
      <c r="H946" s="12"/>
      <c r="I946" s="12"/>
      <c r="J946" s="12"/>
      <c r="K946" s="12"/>
      <c r="M946" s="18"/>
    </row>
    <row r="947" spans="1:13" hidden="1" x14ac:dyDescent="0.2">
      <c r="A947" s="125"/>
      <c r="B947" s="125"/>
      <c r="C947" s="125"/>
      <c r="D947" s="125"/>
      <c r="F947" s="12"/>
      <c r="G947" s="12"/>
      <c r="H947" s="12"/>
      <c r="I947" s="12"/>
      <c r="J947" s="12"/>
      <c r="K947" s="12"/>
      <c r="M947" s="18"/>
    </row>
    <row r="948" spans="1:13" hidden="1" x14ac:dyDescent="0.2">
      <c r="A948" s="125"/>
      <c r="B948" s="125"/>
      <c r="C948" s="125"/>
      <c r="D948" s="125"/>
      <c r="F948" s="12"/>
      <c r="G948" s="12"/>
      <c r="H948" s="12"/>
      <c r="I948" s="12"/>
      <c r="J948" s="12"/>
      <c r="K948" s="12"/>
      <c r="M948" s="18"/>
    </row>
    <row r="949" spans="1:13" hidden="1" x14ac:dyDescent="0.2">
      <c r="A949" s="125"/>
      <c r="B949" s="125"/>
      <c r="C949" s="125"/>
      <c r="D949" s="125"/>
      <c r="F949" s="12"/>
      <c r="G949" s="12"/>
      <c r="H949" s="12"/>
      <c r="I949" s="12"/>
      <c r="J949" s="12"/>
      <c r="K949" s="12"/>
      <c r="M949" s="18"/>
    </row>
    <row r="950" spans="1:13" hidden="1" x14ac:dyDescent="0.2">
      <c r="A950" s="125"/>
      <c r="B950" s="125"/>
      <c r="C950" s="125"/>
      <c r="D950" s="125"/>
      <c r="F950" s="12"/>
      <c r="G950" s="12"/>
      <c r="H950" s="12"/>
      <c r="I950" s="12"/>
      <c r="J950" s="12"/>
      <c r="K950" s="12"/>
      <c r="M950" s="18"/>
    </row>
    <row r="951" spans="1:13" hidden="1" x14ac:dyDescent="0.2">
      <c r="A951" s="125"/>
      <c r="B951" s="125"/>
      <c r="C951" s="125"/>
      <c r="D951" s="125"/>
      <c r="F951" s="12"/>
      <c r="G951" s="12"/>
      <c r="H951" s="12"/>
      <c r="I951" s="12"/>
      <c r="J951" s="12"/>
      <c r="K951" s="12"/>
      <c r="M951" s="18"/>
    </row>
    <row r="952" spans="1:13" hidden="1" x14ac:dyDescent="0.2">
      <c r="A952" s="125"/>
      <c r="B952" s="125"/>
      <c r="C952" s="125"/>
      <c r="D952" s="125"/>
      <c r="F952" s="12"/>
      <c r="G952" s="12"/>
      <c r="H952" s="12"/>
      <c r="I952" s="12"/>
      <c r="J952" s="12"/>
      <c r="K952" s="12"/>
      <c r="M952" s="18"/>
    </row>
    <row r="953" spans="1:13" hidden="1" x14ac:dyDescent="0.2">
      <c r="A953" s="125"/>
      <c r="B953" s="125"/>
      <c r="C953" s="125"/>
      <c r="D953" s="125"/>
      <c r="F953" s="12"/>
      <c r="G953" s="12"/>
      <c r="H953" s="12"/>
      <c r="I953" s="12"/>
      <c r="J953" s="12"/>
      <c r="K953" s="12"/>
      <c r="M953" s="18"/>
    </row>
    <row r="954" spans="1:13" hidden="1" x14ac:dyDescent="0.2">
      <c r="A954" s="125"/>
      <c r="B954" s="125"/>
      <c r="C954" s="125"/>
      <c r="D954" s="125"/>
      <c r="F954" s="12"/>
      <c r="G954" s="12"/>
      <c r="H954" s="12"/>
      <c r="I954" s="12"/>
      <c r="J954" s="12"/>
      <c r="K954" s="12"/>
      <c r="M954" s="18"/>
    </row>
    <row r="955" spans="1:13" hidden="1" x14ac:dyDescent="0.2">
      <c r="A955" s="125"/>
      <c r="B955" s="125"/>
      <c r="C955" s="125"/>
      <c r="D955" s="125"/>
      <c r="F955" s="12"/>
      <c r="G955" s="12"/>
      <c r="H955" s="12"/>
      <c r="I955" s="12"/>
      <c r="J955" s="12"/>
      <c r="K955" s="12"/>
      <c r="M955" s="18"/>
    </row>
    <row r="956" spans="1:13" hidden="1" x14ac:dyDescent="0.2">
      <c r="A956" s="125"/>
      <c r="B956" s="125"/>
      <c r="C956" s="125"/>
      <c r="D956" s="125"/>
      <c r="F956" s="12"/>
      <c r="G956" s="12"/>
      <c r="H956" s="12"/>
      <c r="I956" s="12"/>
      <c r="J956" s="12"/>
      <c r="K956" s="12"/>
      <c r="M956" s="18"/>
    </row>
    <row r="957" spans="1:13" hidden="1" x14ac:dyDescent="0.2">
      <c r="A957" s="125"/>
      <c r="B957" s="125"/>
      <c r="C957" s="125"/>
      <c r="D957" s="125"/>
      <c r="F957" s="12"/>
      <c r="G957" s="12"/>
      <c r="H957" s="12"/>
      <c r="I957" s="12"/>
      <c r="J957" s="12"/>
      <c r="K957" s="12"/>
      <c r="M957" s="18"/>
    </row>
    <row r="958" spans="1:13" hidden="1" x14ac:dyDescent="0.2">
      <c r="A958" s="125"/>
      <c r="B958" s="125"/>
      <c r="C958" s="125"/>
      <c r="D958" s="125"/>
      <c r="F958" s="12"/>
      <c r="G958" s="12"/>
      <c r="H958" s="12"/>
      <c r="I958" s="12"/>
      <c r="J958" s="12"/>
      <c r="K958" s="12"/>
      <c r="M958" s="18"/>
    </row>
    <row r="959" spans="1:13" hidden="1" x14ac:dyDescent="0.2">
      <c r="A959" s="125"/>
      <c r="B959" s="125"/>
      <c r="C959" s="125"/>
      <c r="D959" s="125"/>
      <c r="F959" s="12"/>
      <c r="G959" s="12"/>
      <c r="H959" s="12"/>
      <c r="I959" s="12"/>
      <c r="J959" s="12"/>
      <c r="K959" s="12"/>
      <c r="M959" s="18"/>
    </row>
    <row r="960" spans="1:13" hidden="1" x14ac:dyDescent="0.2">
      <c r="A960" s="125"/>
      <c r="B960" s="125"/>
      <c r="C960" s="125"/>
      <c r="D960" s="125"/>
      <c r="F960" s="12"/>
      <c r="G960" s="12"/>
      <c r="H960" s="12"/>
      <c r="I960" s="12"/>
      <c r="J960" s="12"/>
      <c r="K960" s="12"/>
      <c r="M960" s="18"/>
    </row>
    <row r="961" spans="1:13" hidden="1" x14ac:dyDescent="0.2">
      <c r="A961" s="125"/>
      <c r="B961" s="125"/>
      <c r="C961" s="125"/>
      <c r="D961" s="125"/>
      <c r="F961" s="12"/>
      <c r="G961" s="12"/>
      <c r="H961" s="12"/>
      <c r="I961" s="12"/>
      <c r="J961" s="12"/>
      <c r="K961" s="12"/>
      <c r="M961" s="18"/>
    </row>
    <row r="962" spans="1:13" hidden="1" x14ac:dyDescent="0.2">
      <c r="A962" s="125"/>
      <c r="B962" s="125"/>
      <c r="C962" s="125"/>
      <c r="D962" s="125"/>
      <c r="F962" s="12"/>
      <c r="G962" s="12"/>
      <c r="H962" s="12"/>
      <c r="I962" s="12"/>
      <c r="J962" s="12"/>
      <c r="K962" s="12"/>
      <c r="M962" s="18"/>
    </row>
    <row r="963" spans="1:13" hidden="1" x14ac:dyDescent="0.2">
      <c r="A963" s="125"/>
      <c r="B963" s="125"/>
      <c r="C963" s="125"/>
      <c r="D963" s="125"/>
      <c r="F963" s="12"/>
      <c r="G963" s="12"/>
      <c r="H963" s="12"/>
      <c r="I963" s="12"/>
      <c r="J963" s="12"/>
      <c r="K963" s="12"/>
      <c r="M963" s="18"/>
    </row>
    <row r="964" spans="1:13" hidden="1" x14ac:dyDescent="0.2">
      <c r="A964" s="125"/>
      <c r="B964" s="125"/>
      <c r="C964" s="125"/>
      <c r="D964" s="125"/>
      <c r="F964" s="12"/>
      <c r="G964" s="12"/>
      <c r="H964" s="12"/>
      <c r="I964" s="12"/>
      <c r="J964" s="12"/>
      <c r="K964" s="12"/>
      <c r="M964" s="18"/>
    </row>
    <row r="965" spans="1:13" hidden="1" x14ac:dyDescent="0.2">
      <c r="A965" s="125"/>
      <c r="B965" s="125"/>
      <c r="C965" s="125"/>
      <c r="D965" s="125"/>
      <c r="F965" s="12"/>
      <c r="G965" s="12"/>
      <c r="H965" s="12"/>
      <c r="I965" s="12"/>
      <c r="J965" s="12"/>
      <c r="K965" s="12"/>
      <c r="M965" s="18"/>
    </row>
    <row r="966" spans="1:13" hidden="1" x14ac:dyDescent="0.2">
      <c r="A966" s="125"/>
      <c r="B966" s="125"/>
      <c r="C966" s="125"/>
      <c r="D966" s="125"/>
      <c r="F966" s="12"/>
      <c r="G966" s="12"/>
      <c r="H966" s="12"/>
      <c r="I966" s="12"/>
      <c r="J966" s="12"/>
      <c r="K966" s="12"/>
      <c r="M966" s="18"/>
    </row>
    <row r="967" spans="1:13" hidden="1" x14ac:dyDescent="0.2">
      <c r="A967" s="125"/>
      <c r="B967" s="125"/>
      <c r="C967" s="125"/>
      <c r="D967" s="125"/>
      <c r="F967" s="12"/>
      <c r="G967" s="12"/>
      <c r="H967" s="12"/>
      <c r="I967" s="12"/>
      <c r="J967" s="12"/>
      <c r="K967" s="12"/>
      <c r="M967" s="18"/>
    </row>
    <row r="968" spans="1:13" hidden="1" x14ac:dyDescent="0.2">
      <c r="A968" s="125"/>
      <c r="B968" s="125"/>
      <c r="C968" s="125"/>
      <c r="D968" s="125"/>
      <c r="F968" s="12"/>
      <c r="G968" s="12"/>
      <c r="H968" s="12"/>
      <c r="I968" s="12"/>
      <c r="J968" s="12"/>
      <c r="K968" s="12"/>
      <c r="M968" s="18"/>
    </row>
    <row r="969" spans="1:13" hidden="1" x14ac:dyDescent="0.2">
      <c r="A969" s="125"/>
      <c r="B969" s="125"/>
      <c r="C969" s="125"/>
      <c r="D969" s="125"/>
      <c r="F969" s="12"/>
      <c r="G969" s="12"/>
      <c r="H969" s="12"/>
      <c r="I969" s="12"/>
      <c r="J969" s="12"/>
      <c r="K969" s="12"/>
      <c r="M969" s="18"/>
    </row>
    <row r="970" spans="1:13" hidden="1" x14ac:dyDescent="0.2">
      <c r="A970" s="125"/>
      <c r="B970" s="125"/>
      <c r="C970" s="125"/>
      <c r="D970" s="125"/>
      <c r="F970" s="12"/>
      <c r="G970" s="12"/>
      <c r="H970" s="12"/>
      <c r="I970" s="12"/>
      <c r="J970" s="12"/>
      <c r="K970" s="12"/>
      <c r="M970" s="18"/>
    </row>
    <row r="971" spans="1:13" hidden="1" x14ac:dyDescent="0.2">
      <c r="A971" s="125"/>
      <c r="B971" s="125"/>
      <c r="C971" s="125"/>
      <c r="D971" s="125"/>
      <c r="F971" s="12"/>
      <c r="G971" s="12"/>
      <c r="H971" s="12"/>
      <c r="I971" s="12"/>
      <c r="J971" s="12"/>
      <c r="K971" s="12"/>
      <c r="M971" s="18"/>
    </row>
    <row r="972" spans="1:13" hidden="1" x14ac:dyDescent="0.2">
      <c r="A972" s="125"/>
      <c r="B972" s="125"/>
      <c r="C972" s="125"/>
      <c r="D972" s="125"/>
      <c r="F972" s="12"/>
      <c r="G972" s="12"/>
      <c r="H972" s="12"/>
      <c r="I972" s="12"/>
      <c r="J972" s="12"/>
      <c r="K972" s="12"/>
      <c r="M972" s="18"/>
    </row>
    <row r="973" spans="1:13" hidden="1" x14ac:dyDescent="0.2">
      <c r="A973" s="125"/>
      <c r="B973" s="125"/>
      <c r="C973" s="125"/>
      <c r="D973" s="125"/>
      <c r="F973" s="12"/>
      <c r="G973" s="12"/>
      <c r="H973" s="12"/>
      <c r="I973" s="12"/>
      <c r="J973" s="12"/>
      <c r="K973" s="12"/>
      <c r="M973" s="18"/>
    </row>
    <row r="974" spans="1:13" hidden="1" x14ac:dyDescent="0.2">
      <c r="A974" s="125"/>
      <c r="B974" s="125"/>
      <c r="C974" s="125"/>
      <c r="D974" s="125"/>
      <c r="F974" s="12"/>
      <c r="G974" s="12"/>
      <c r="H974" s="12"/>
      <c r="I974" s="12"/>
      <c r="J974" s="12"/>
      <c r="K974" s="12"/>
      <c r="M974" s="18"/>
    </row>
    <row r="975" spans="1:13" hidden="1" x14ac:dyDescent="0.2">
      <c r="A975" s="125"/>
      <c r="B975" s="125"/>
      <c r="C975" s="125"/>
      <c r="D975" s="125"/>
      <c r="F975" s="12"/>
      <c r="G975" s="12"/>
      <c r="H975" s="12"/>
      <c r="I975" s="12"/>
      <c r="J975" s="12"/>
      <c r="K975" s="12"/>
      <c r="M975" s="18"/>
    </row>
    <row r="976" spans="1:13" hidden="1" x14ac:dyDescent="0.2">
      <c r="A976" s="125"/>
      <c r="B976" s="125"/>
      <c r="C976" s="125"/>
      <c r="D976" s="125"/>
      <c r="F976" s="12"/>
      <c r="G976" s="12"/>
      <c r="H976" s="12"/>
      <c r="I976" s="12"/>
      <c r="J976" s="12"/>
      <c r="K976" s="12"/>
      <c r="M976" s="18"/>
    </row>
    <row r="977" spans="1:13" hidden="1" x14ac:dyDescent="0.2">
      <c r="A977" s="125"/>
      <c r="B977" s="125"/>
      <c r="C977" s="125"/>
      <c r="D977" s="125"/>
      <c r="F977" s="12"/>
      <c r="G977" s="12"/>
      <c r="H977" s="12"/>
      <c r="I977" s="12"/>
      <c r="J977" s="12"/>
      <c r="K977" s="12"/>
      <c r="M977" s="18"/>
    </row>
    <row r="978" spans="1:13" hidden="1" x14ac:dyDescent="0.2">
      <c r="A978" s="125"/>
      <c r="B978" s="125"/>
      <c r="C978" s="125"/>
      <c r="D978" s="125"/>
      <c r="F978" s="12"/>
      <c r="G978" s="12"/>
      <c r="H978" s="12"/>
      <c r="I978" s="12"/>
      <c r="J978" s="12"/>
      <c r="K978" s="12"/>
      <c r="M978" s="18"/>
    </row>
    <row r="979" spans="1:13" hidden="1" x14ac:dyDescent="0.2">
      <c r="A979" s="125"/>
      <c r="B979" s="125"/>
      <c r="C979" s="125"/>
      <c r="D979" s="125"/>
      <c r="F979" s="12"/>
      <c r="G979" s="12"/>
      <c r="H979" s="12"/>
      <c r="I979" s="12"/>
      <c r="J979" s="12"/>
      <c r="K979" s="12"/>
      <c r="M979" s="18"/>
    </row>
    <row r="980" spans="1:13" hidden="1" x14ac:dyDescent="0.2">
      <c r="A980" s="125"/>
      <c r="B980" s="125"/>
      <c r="C980" s="125"/>
      <c r="D980" s="125"/>
      <c r="F980" s="12"/>
      <c r="G980" s="12"/>
      <c r="H980" s="12"/>
      <c r="I980" s="12"/>
      <c r="J980" s="12"/>
      <c r="K980" s="12"/>
      <c r="M980" s="18"/>
    </row>
    <row r="981" spans="1:13" hidden="1" x14ac:dyDescent="0.2">
      <c r="A981" s="125"/>
      <c r="B981" s="125"/>
      <c r="C981" s="125"/>
      <c r="D981" s="125"/>
      <c r="F981" s="12"/>
      <c r="G981" s="12"/>
      <c r="H981" s="12"/>
      <c r="I981" s="12"/>
      <c r="J981" s="12"/>
      <c r="K981" s="12"/>
      <c r="M981" s="18"/>
    </row>
    <row r="982" spans="1:13" hidden="1" x14ac:dyDescent="0.2">
      <c r="A982" s="125"/>
      <c r="B982" s="125"/>
      <c r="C982" s="125"/>
      <c r="D982" s="125"/>
      <c r="F982" s="12"/>
      <c r="G982" s="12"/>
      <c r="H982" s="12"/>
      <c r="I982" s="12"/>
      <c r="J982" s="12"/>
      <c r="K982" s="12"/>
      <c r="M982" s="18"/>
    </row>
    <row r="983" spans="1:13" hidden="1" x14ac:dyDescent="0.2">
      <c r="A983" s="125"/>
      <c r="B983" s="125"/>
      <c r="C983" s="125"/>
      <c r="D983" s="125"/>
      <c r="F983" s="12"/>
      <c r="G983" s="12"/>
      <c r="H983" s="12"/>
      <c r="I983" s="12"/>
      <c r="J983" s="12"/>
      <c r="K983" s="12"/>
      <c r="M983" s="18"/>
    </row>
    <row r="984" spans="1:13" hidden="1" x14ac:dyDescent="0.2">
      <c r="A984" s="125"/>
      <c r="B984" s="125"/>
      <c r="C984" s="125"/>
      <c r="D984" s="125"/>
      <c r="F984" s="12"/>
      <c r="G984" s="12"/>
      <c r="H984" s="12"/>
      <c r="I984" s="12"/>
      <c r="J984" s="12"/>
      <c r="K984" s="12"/>
      <c r="M984" s="18"/>
    </row>
    <row r="985" spans="1:13" hidden="1" x14ac:dyDescent="0.2">
      <c r="A985" s="125"/>
      <c r="B985" s="125"/>
      <c r="C985" s="125"/>
      <c r="D985" s="125"/>
      <c r="F985" s="12"/>
      <c r="G985" s="12"/>
      <c r="H985" s="12"/>
      <c r="I985" s="12"/>
      <c r="J985" s="12"/>
      <c r="K985" s="12"/>
      <c r="M985" s="18"/>
    </row>
    <row r="986" spans="1:13" hidden="1" x14ac:dyDescent="0.2">
      <c r="A986" s="125"/>
      <c r="B986" s="125"/>
      <c r="C986" s="125"/>
      <c r="D986" s="125"/>
      <c r="F986" s="12"/>
      <c r="G986" s="12"/>
      <c r="H986" s="12"/>
      <c r="I986" s="12"/>
      <c r="J986" s="12"/>
      <c r="K986" s="12"/>
      <c r="M986" s="18"/>
    </row>
    <row r="987" spans="1:13" hidden="1" x14ac:dyDescent="0.2">
      <c r="A987" s="125"/>
      <c r="B987" s="125"/>
      <c r="C987" s="125"/>
      <c r="D987" s="125"/>
      <c r="F987" s="12"/>
      <c r="G987" s="12"/>
      <c r="H987" s="12"/>
      <c r="I987" s="12"/>
      <c r="J987" s="12"/>
      <c r="K987" s="12"/>
      <c r="M987" s="18"/>
    </row>
    <row r="988" spans="1:13" hidden="1" x14ac:dyDescent="0.2">
      <c r="A988" s="125"/>
      <c r="B988" s="125"/>
      <c r="C988" s="125"/>
      <c r="D988" s="125"/>
      <c r="F988" s="12"/>
      <c r="G988" s="12"/>
      <c r="H988" s="12"/>
      <c r="I988" s="12"/>
      <c r="J988" s="12"/>
      <c r="K988" s="12"/>
      <c r="M988" s="18"/>
    </row>
    <row r="989" spans="1:13" hidden="1" x14ac:dyDescent="0.2">
      <c r="A989" s="125"/>
      <c r="B989" s="125"/>
      <c r="C989" s="125"/>
      <c r="D989" s="125"/>
      <c r="F989" s="12"/>
      <c r="G989" s="12"/>
      <c r="H989" s="12"/>
      <c r="I989" s="12"/>
      <c r="J989" s="12"/>
      <c r="K989" s="12"/>
      <c r="M989" s="18"/>
    </row>
    <row r="990" spans="1:13" hidden="1" x14ac:dyDescent="0.2">
      <c r="A990" s="125"/>
      <c r="B990" s="125"/>
      <c r="C990" s="125"/>
      <c r="D990" s="125"/>
      <c r="F990" s="12"/>
      <c r="G990" s="12"/>
      <c r="H990" s="12"/>
      <c r="I990" s="12"/>
      <c r="J990" s="12"/>
      <c r="K990" s="12"/>
      <c r="M990" s="18"/>
    </row>
    <row r="991" spans="1:13" hidden="1" x14ac:dyDescent="0.2">
      <c r="A991" s="125"/>
      <c r="B991" s="125"/>
      <c r="C991" s="125"/>
      <c r="D991" s="125"/>
      <c r="F991" s="12"/>
      <c r="G991" s="12"/>
      <c r="H991" s="12"/>
      <c r="I991" s="12"/>
      <c r="J991" s="12"/>
      <c r="K991" s="12"/>
      <c r="M991" s="18"/>
    </row>
    <row r="992" spans="1:13" hidden="1" x14ac:dyDescent="0.2">
      <c r="A992" s="125"/>
      <c r="B992" s="125"/>
      <c r="C992" s="125"/>
      <c r="D992" s="125"/>
      <c r="F992" s="12"/>
      <c r="G992" s="12"/>
      <c r="H992" s="12"/>
      <c r="I992" s="12"/>
      <c r="J992" s="12"/>
      <c r="K992" s="12"/>
      <c r="M992" s="18"/>
    </row>
    <row r="993" spans="1:13" hidden="1" x14ac:dyDescent="0.2">
      <c r="A993" s="125"/>
      <c r="B993" s="125"/>
      <c r="C993" s="125"/>
      <c r="D993" s="125"/>
      <c r="F993" s="12"/>
      <c r="G993" s="12"/>
      <c r="H993" s="12"/>
      <c r="I993" s="12"/>
      <c r="J993" s="12"/>
      <c r="K993" s="12"/>
      <c r="M993" s="18"/>
    </row>
    <row r="994" spans="1:13" hidden="1" x14ac:dyDescent="0.2">
      <c r="A994" s="125"/>
      <c r="B994" s="125"/>
      <c r="C994" s="125"/>
      <c r="D994" s="125"/>
      <c r="F994" s="12"/>
      <c r="G994" s="12"/>
      <c r="H994" s="12"/>
      <c r="I994" s="12"/>
      <c r="J994" s="12"/>
      <c r="K994" s="12"/>
      <c r="M994" s="18"/>
    </row>
    <row r="995" spans="1:13" hidden="1" x14ac:dyDescent="0.2">
      <c r="A995" s="125"/>
      <c r="B995" s="125"/>
      <c r="C995" s="125"/>
      <c r="D995" s="125"/>
      <c r="F995" s="12"/>
      <c r="G995" s="12"/>
      <c r="H995" s="12"/>
      <c r="I995" s="12"/>
      <c r="J995" s="12"/>
      <c r="K995" s="12"/>
      <c r="M995" s="18"/>
    </row>
    <row r="996" spans="1:13" hidden="1" x14ac:dyDescent="0.2">
      <c r="A996" s="125"/>
      <c r="B996" s="125"/>
      <c r="C996" s="125"/>
      <c r="D996" s="125"/>
      <c r="F996" s="12"/>
      <c r="G996" s="12"/>
      <c r="H996" s="12"/>
      <c r="I996" s="12"/>
      <c r="J996" s="12"/>
      <c r="K996" s="12"/>
      <c r="M996" s="18"/>
    </row>
    <row r="997" spans="1:13" hidden="1" x14ac:dyDescent="0.2">
      <c r="A997" s="125"/>
      <c r="B997" s="125"/>
      <c r="C997" s="125"/>
      <c r="D997" s="125"/>
      <c r="F997" s="12"/>
      <c r="G997" s="12"/>
      <c r="H997" s="12"/>
      <c r="I997" s="12"/>
      <c r="J997" s="12"/>
      <c r="K997" s="12"/>
      <c r="M997" s="18"/>
    </row>
    <row r="998" spans="1:13" hidden="1" x14ac:dyDescent="0.2">
      <c r="A998" s="125"/>
      <c r="B998" s="125"/>
      <c r="C998" s="125"/>
      <c r="D998" s="125"/>
      <c r="F998" s="12"/>
      <c r="G998" s="12"/>
      <c r="H998" s="12"/>
      <c r="I998" s="12"/>
      <c r="J998" s="12"/>
      <c r="K998" s="12"/>
      <c r="M998" s="18"/>
    </row>
    <row r="999" spans="1:13" hidden="1" x14ac:dyDescent="0.2">
      <c r="A999" s="125"/>
      <c r="B999" s="125"/>
      <c r="C999" s="125"/>
      <c r="D999" s="125"/>
      <c r="F999" s="12"/>
      <c r="G999" s="12"/>
      <c r="H999" s="12"/>
      <c r="I999" s="12"/>
      <c r="J999" s="12"/>
      <c r="K999" s="12"/>
      <c r="M999" s="18"/>
    </row>
    <row r="1000" spans="1:13" hidden="1" x14ac:dyDescent="0.2">
      <c r="A1000" s="125"/>
      <c r="B1000" s="125"/>
      <c r="C1000" s="125"/>
      <c r="D1000" s="125"/>
      <c r="F1000" s="12"/>
      <c r="G1000" s="12"/>
      <c r="H1000" s="12"/>
      <c r="I1000" s="12"/>
      <c r="J1000" s="12"/>
      <c r="K1000" s="12"/>
      <c r="M1000" s="18"/>
    </row>
    <row r="1001" spans="1:13" hidden="1" x14ac:dyDescent="0.2">
      <c r="A1001" s="125"/>
      <c r="B1001" s="125"/>
      <c r="C1001" s="125"/>
      <c r="D1001" s="125"/>
      <c r="F1001" s="12"/>
      <c r="G1001" s="12"/>
      <c r="H1001" s="12"/>
      <c r="I1001" s="12"/>
      <c r="J1001" s="12"/>
      <c r="K1001" s="12"/>
      <c r="M1001" s="18"/>
    </row>
    <row r="1002" spans="1:13" hidden="1" x14ac:dyDescent="0.2">
      <c r="A1002" s="125"/>
      <c r="B1002" s="125"/>
      <c r="C1002" s="125"/>
      <c r="D1002" s="125"/>
      <c r="F1002" s="12"/>
      <c r="G1002" s="12"/>
      <c r="H1002" s="12"/>
      <c r="I1002" s="12"/>
      <c r="J1002" s="12"/>
      <c r="K1002" s="12"/>
      <c r="M1002" s="18"/>
    </row>
    <row r="1003" spans="1:13" hidden="1" x14ac:dyDescent="0.2">
      <c r="A1003" s="125"/>
      <c r="B1003" s="125"/>
      <c r="C1003" s="125"/>
      <c r="D1003" s="125"/>
      <c r="F1003" s="12"/>
      <c r="G1003" s="12"/>
      <c r="H1003" s="12"/>
      <c r="I1003" s="12"/>
      <c r="J1003" s="12"/>
      <c r="K1003" s="12"/>
      <c r="M1003" s="18"/>
    </row>
    <row r="1004" spans="1:13" hidden="1" x14ac:dyDescent="0.2">
      <c r="A1004" s="125"/>
      <c r="B1004" s="125"/>
      <c r="C1004" s="125"/>
      <c r="D1004" s="125"/>
      <c r="F1004" s="12"/>
      <c r="G1004" s="12"/>
      <c r="H1004" s="12"/>
      <c r="I1004" s="12"/>
      <c r="J1004" s="12"/>
      <c r="K1004" s="12"/>
      <c r="M1004" s="18"/>
    </row>
    <row r="1005" spans="1:13" hidden="1" x14ac:dyDescent="0.2">
      <c r="A1005" s="125"/>
      <c r="B1005" s="125"/>
      <c r="C1005" s="125"/>
      <c r="D1005" s="125"/>
      <c r="F1005" s="12"/>
      <c r="G1005" s="12"/>
      <c r="H1005" s="12"/>
      <c r="I1005" s="12"/>
      <c r="J1005" s="12"/>
      <c r="K1005" s="12"/>
      <c r="M1005" s="18"/>
    </row>
    <row r="1006" spans="1:13" hidden="1" x14ac:dyDescent="0.2">
      <c r="A1006" s="125"/>
      <c r="B1006" s="125"/>
      <c r="C1006" s="125"/>
      <c r="D1006" s="125"/>
      <c r="F1006" s="12"/>
      <c r="G1006" s="12"/>
      <c r="H1006" s="12"/>
      <c r="I1006" s="12"/>
      <c r="J1006" s="12"/>
      <c r="K1006" s="12"/>
      <c r="M1006" s="18"/>
    </row>
    <row r="1007" spans="1:13" hidden="1" x14ac:dyDescent="0.2">
      <c r="A1007" s="125"/>
      <c r="B1007" s="125"/>
      <c r="C1007" s="125"/>
      <c r="D1007" s="125"/>
      <c r="F1007" s="12"/>
      <c r="G1007" s="12"/>
      <c r="H1007" s="12"/>
      <c r="I1007" s="12"/>
      <c r="J1007" s="12"/>
      <c r="K1007" s="12"/>
      <c r="M1007" s="18"/>
    </row>
    <row r="1008" spans="1:13" hidden="1" x14ac:dyDescent="0.2">
      <c r="A1008" s="125"/>
      <c r="B1008" s="125"/>
      <c r="C1008" s="125"/>
      <c r="D1008" s="125"/>
      <c r="F1008" s="12"/>
      <c r="G1008" s="12"/>
      <c r="H1008" s="12"/>
      <c r="I1008" s="12"/>
      <c r="J1008" s="12"/>
      <c r="K1008" s="12"/>
      <c r="M1008" s="18"/>
    </row>
    <row r="1009" spans="1:13" hidden="1" x14ac:dyDescent="0.2">
      <c r="A1009" s="125"/>
      <c r="B1009" s="125"/>
      <c r="C1009" s="125"/>
      <c r="D1009" s="125"/>
      <c r="F1009" s="12"/>
      <c r="G1009" s="12"/>
      <c r="H1009" s="12"/>
      <c r="I1009" s="12"/>
      <c r="J1009" s="12"/>
      <c r="K1009" s="12"/>
      <c r="M1009" s="18"/>
    </row>
    <row r="1010" spans="1:13" hidden="1" x14ac:dyDescent="0.2">
      <c r="A1010" s="125"/>
      <c r="B1010" s="125"/>
      <c r="C1010" s="125"/>
      <c r="D1010" s="125"/>
      <c r="F1010" s="12"/>
      <c r="G1010" s="12"/>
      <c r="H1010" s="12"/>
      <c r="I1010" s="12"/>
      <c r="J1010" s="12"/>
      <c r="K1010" s="12"/>
      <c r="M1010" s="18"/>
    </row>
    <row r="1011" spans="1:13" hidden="1" x14ac:dyDescent="0.2">
      <c r="A1011" s="125"/>
      <c r="B1011" s="125"/>
      <c r="C1011" s="125"/>
      <c r="D1011" s="125"/>
      <c r="F1011" s="12"/>
      <c r="G1011" s="12"/>
      <c r="H1011" s="12"/>
      <c r="I1011" s="12"/>
      <c r="J1011" s="12"/>
      <c r="K1011" s="12"/>
      <c r="M1011" s="18"/>
    </row>
    <row r="1012" spans="1:13" hidden="1" x14ac:dyDescent="0.2">
      <c r="A1012" s="125"/>
      <c r="B1012" s="125"/>
      <c r="C1012" s="125"/>
      <c r="D1012" s="125"/>
      <c r="F1012" s="12"/>
      <c r="G1012" s="12"/>
      <c r="H1012" s="12"/>
      <c r="I1012" s="12"/>
      <c r="J1012" s="12"/>
      <c r="K1012" s="12"/>
      <c r="M1012" s="18"/>
    </row>
    <row r="1013" spans="1:13" hidden="1" x14ac:dyDescent="0.2">
      <c r="A1013" s="125"/>
      <c r="B1013" s="125"/>
      <c r="C1013" s="125"/>
      <c r="D1013" s="125"/>
      <c r="F1013" s="12"/>
      <c r="G1013" s="12"/>
      <c r="H1013" s="12"/>
      <c r="I1013" s="12"/>
      <c r="J1013" s="12"/>
      <c r="K1013" s="12"/>
      <c r="M1013" s="18"/>
    </row>
    <row r="1014" spans="1:13" hidden="1" x14ac:dyDescent="0.2">
      <c r="A1014" s="125"/>
      <c r="B1014" s="125"/>
      <c r="C1014" s="125"/>
      <c r="D1014" s="125"/>
      <c r="F1014" s="12"/>
      <c r="G1014" s="12"/>
      <c r="H1014" s="12"/>
      <c r="I1014" s="12"/>
      <c r="J1014" s="12"/>
      <c r="K1014" s="12"/>
      <c r="M1014" s="18"/>
    </row>
    <row r="1015" spans="1:13" hidden="1" x14ac:dyDescent="0.2">
      <c r="A1015" s="125"/>
      <c r="B1015" s="125"/>
      <c r="C1015" s="125"/>
      <c r="D1015" s="125"/>
      <c r="F1015" s="12"/>
      <c r="G1015" s="12"/>
      <c r="H1015" s="12"/>
      <c r="I1015" s="12"/>
      <c r="J1015" s="12"/>
      <c r="K1015" s="12"/>
      <c r="M1015" s="18"/>
    </row>
    <row r="1016" spans="1:13" hidden="1" x14ac:dyDescent="0.2">
      <c r="A1016" s="125"/>
      <c r="B1016" s="125"/>
      <c r="C1016" s="125"/>
      <c r="D1016" s="125"/>
      <c r="F1016" s="12"/>
      <c r="G1016" s="12"/>
      <c r="H1016" s="12"/>
      <c r="I1016" s="12"/>
      <c r="J1016" s="12"/>
      <c r="K1016" s="12"/>
      <c r="M1016" s="18"/>
    </row>
    <row r="1017" spans="1:13" hidden="1" x14ac:dyDescent="0.2">
      <c r="A1017" s="125"/>
      <c r="B1017" s="125"/>
      <c r="C1017" s="125"/>
      <c r="D1017" s="125"/>
      <c r="F1017" s="12"/>
      <c r="G1017" s="12"/>
      <c r="H1017" s="12"/>
      <c r="I1017" s="12"/>
      <c r="J1017" s="12"/>
      <c r="K1017" s="12"/>
      <c r="M1017" s="18"/>
    </row>
    <row r="1018" spans="1:13" hidden="1" x14ac:dyDescent="0.2">
      <c r="A1018" s="125"/>
      <c r="B1018" s="125"/>
      <c r="C1018" s="125"/>
      <c r="D1018" s="125"/>
      <c r="F1018" s="12"/>
      <c r="G1018" s="12"/>
      <c r="H1018" s="12"/>
      <c r="I1018" s="12"/>
      <c r="J1018" s="12"/>
      <c r="K1018" s="12"/>
      <c r="M1018" s="18"/>
    </row>
    <row r="1019" spans="1:13" hidden="1" x14ac:dyDescent="0.2">
      <c r="A1019" s="125"/>
      <c r="B1019" s="125"/>
      <c r="C1019" s="125"/>
      <c r="D1019" s="125"/>
      <c r="F1019" s="12"/>
      <c r="G1019" s="12"/>
      <c r="H1019" s="12"/>
      <c r="I1019" s="12"/>
      <c r="J1019" s="12"/>
      <c r="K1019" s="12"/>
      <c r="M1019" s="18"/>
    </row>
    <row r="1020" spans="1:13" hidden="1" x14ac:dyDescent="0.2">
      <c r="A1020" s="125"/>
      <c r="B1020" s="125"/>
      <c r="C1020" s="125"/>
      <c r="D1020" s="125"/>
      <c r="F1020" s="12"/>
      <c r="G1020" s="12"/>
      <c r="H1020" s="12"/>
      <c r="I1020" s="12"/>
      <c r="J1020" s="12"/>
      <c r="K1020" s="12"/>
      <c r="M1020" s="18"/>
    </row>
    <row r="1021" spans="1:13" hidden="1" x14ac:dyDescent="0.2">
      <c r="A1021" s="125"/>
      <c r="B1021" s="125"/>
      <c r="C1021" s="125"/>
      <c r="D1021" s="125"/>
      <c r="F1021" s="12"/>
      <c r="G1021" s="12"/>
      <c r="H1021" s="12"/>
      <c r="I1021" s="12"/>
      <c r="J1021" s="12"/>
      <c r="K1021" s="12"/>
      <c r="M1021" s="18"/>
    </row>
    <row r="1022" spans="1:13" hidden="1" x14ac:dyDescent="0.2">
      <c r="A1022" s="125"/>
      <c r="B1022" s="125"/>
      <c r="C1022" s="125"/>
      <c r="D1022" s="125"/>
      <c r="F1022" s="12"/>
      <c r="G1022" s="12"/>
      <c r="H1022" s="12"/>
      <c r="I1022" s="12"/>
      <c r="J1022" s="12"/>
      <c r="K1022" s="12"/>
      <c r="M1022" s="18"/>
    </row>
    <row r="1023" spans="1:13" hidden="1" x14ac:dyDescent="0.2">
      <c r="A1023" s="125"/>
      <c r="B1023" s="125"/>
      <c r="C1023" s="125"/>
      <c r="D1023" s="125"/>
      <c r="F1023" s="12"/>
      <c r="G1023" s="12"/>
      <c r="H1023" s="12"/>
      <c r="I1023" s="12"/>
      <c r="J1023" s="12"/>
      <c r="K1023" s="12"/>
      <c r="M1023" s="18"/>
    </row>
    <row r="1024" spans="1:13" hidden="1" x14ac:dyDescent="0.2">
      <c r="A1024" s="125"/>
      <c r="B1024" s="125"/>
      <c r="C1024" s="125"/>
      <c r="D1024" s="125"/>
      <c r="F1024" s="12"/>
      <c r="G1024" s="12"/>
      <c r="H1024" s="12"/>
      <c r="I1024" s="12"/>
      <c r="J1024" s="12"/>
      <c r="K1024" s="12"/>
      <c r="M1024" s="18"/>
    </row>
    <row r="1025" spans="1:13" hidden="1" x14ac:dyDescent="0.2">
      <c r="A1025" s="125"/>
      <c r="B1025" s="125"/>
      <c r="C1025" s="125"/>
      <c r="D1025" s="125"/>
      <c r="F1025" s="12"/>
      <c r="G1025" s="12"/>
      <c r="H1025" s="12"/>
      <c r="I1025" s="12"/>
      <c r="J1025" s="12"/>
      <c r="K1025" s="12"/>
      <c r="M1025" s="18"/>
    </row>
    <row r="1026" spans="1:13" hidden="1" x14ac:dyDescent="0.2">
      <c r="A1026" s="125"/>
      <c r="B1026" s="125"/>
      <c r="C1026" s="125"/>
      <c r="D1026" s="125"/>
      <c r="F1026" s="12"/>
      <c r="G1026" s="12"/>
      <c r="H1026" s="12"/>
      <c r="I1026" s="12"/>
      <c r="J1026" s="12"/>
      <c r="K1026" s="12"/>
      <c r="M1026" s="18"/>
    </row>
    <row r="1027" spans="1:13" hidden="1" x14ac:dyDescent="0.2">
      <c r="A1027" s="125"/>
      <c r="B1027" s="125"/>
      <c r="C1027" s="125"/>
      <c r="D1027" s="125"/>
      <c r="F1027" s="12"/>
      <c r="G1027" s="12"/>
      <c r="H1027" s="12"/>
      <c r="I1027" s="12"/>
      <c r="J1027" s="12"/>
      <c r="K1027" s="12"/>
      <c r="M1027" s="18"/>
    </row>
    <row r="1028" spans="1:13" hidden="1" x14ac:dyDescent="0.2">
      <c r="A1028" s="125"/>
      <c r="B1028" s="125"/>
      <c r="C1028" s="125"/>
      <c r="D1028" s="125"/>
      <c r="F1028" s="12"/>
      <c r="G1028" s="12"/>
      <c r="H1028" s="12"/>
      <c r="I1028" s="12"/>
      <c r="J1028" s="12"/>
      <c r="K1028" s="12"/>
      <c r="M1028" s="18"/>
    </row>
    <row r="1029" spans="1:13" hidden="1" x14ac:dyDescent="0.2">
      <c r="A1029" s="125"/>
      <c r="B1029" s="125"/>
      <c r="C1029" s="125"/>
      <c r="D1029" s="125"/>
      <c r="F1029" s="12"/>
      <c r="G1029" s="12"/>
      <c r="H1029" s="12"/>
      <c r="I1029" s="12"/>
      <c r="J1029" s="12"/>
      <c r="K1029" s="12"/>
      <c r="M1029" s="18"/>
    </row>
    <row r="1030" spans="1:13" hidden="1" x14ac:dyDescent="0.2">
      <c r="A1030" s="125"/>
      <c r="B1030" s="125"/>
      <c r="C1030" s="125"/>
      <c r="D1030" s="125"/>
      <c r="F1030" s="12"/>
      <c r="G1030" s="12"/>
      <c r="H1030" s="12"/>
      <c r="I1030" s="12"/>
      <c r="J1030" s="12"/>
      <c r="K1030" s="12"/>
      <c r="M1030" s="18"/>
    </row>
    <row r="1031" spans="1:13" hidden="1" x14ac:dyDescent="0.2">
      <c r="A1031" s="125"/>
      <c r="B1031" s="125"/>
      <c r="C1031" s="125"/>
      <c r="D1031" s="125"/>
      <c r="F1031" s="12"/>
      <c r="G1031" s="12"/>
      <c r="H1031" s="12"/>
      <c r="I1031" s="12"/>
      <c r="J1031" s="12"/>
      <c r="K1031" s="12"/>
      <c r="M1031" s="18"/>
    </row>
    <row r="1032" spans="1:13" hidden="1" x14ac:dyDescent="0.2">
      <c r="A1032" s="125"/>
      <c r="B1032" s="125"/>
      <c r="C1032" s="125"/>
      <c r="D1032" s="125"/>
      <c r="F1032" s="12"/>
      <c r="G1032" s="12"/>
      <c r="H1032" s="12"/>
      <c r="I1032" s="12"/>
      <c r="J1032" s="12"/>
      <c r="K1032" s="12"/>
      <c r="M1032" s="18"/>
    </row>
    <row r="1033" spans="1:13" hidden="1" x14ac:dyDescent="0.2">
      <c r="A1033" s="125"/>
      <c r="B1033" s="125"/>
      <c r="C1033" s="125"/>
      <c r="D1033" s="125"/>
      <c r="F1033" s="12"/>
      <c r="G1033" s="12"/>
      <c r="H1033" s="12"/>
      <c r="I1033" s="12"/>
      <c r="J1033" s="12"/>
      <c r="K1033" s="12"/>
      <c r="M1033" s="18"/>
    </row>
    <row r="1034" spans="1:13" hidden="1" x14ac:dyDescent="0.2">
      <c r="A1034" s="125"/>
      <c r="B1034" s="125"/>
      <c r="C1034" s="125"/>
      <c r="D1034" s="125"/>
      <c r="F1034" s="12"/>
      <c r="G1034" s="12"/>
      <c r="H1034" s="12"/>
      <c r="I1034" s="12"/>
      <c r="J1034" s="12"/>
      <c r="K1034" s="12"/>
      <c r="M1034" s="18"/>
    </row>
    <row r="1035" spans="1:13" hidden="1" x14ac:dyDescent="0.2">
      <c r="A1035" s="125"/>
      <c r="B1035" s="125"/>
      <c r="C1035" s="125"/>
      <c r="D1035" s="125"/>
      <c r="F1035" s="12"/>
      <c r="G1035" s="12"/>
      <c r="H1035" s="12"/>
      <c r="I1035" s="12"/>
      <c r="J1035" s="12"/>
      <c r="K1035" s="12"/>
      <c r="M1035" s="18"/>
    </row>
    <row r="1036" spans="1:13" hidden="1" x14ac:dyDescent="0.2">
      <c r="A1036" s="125"/>
      <c r="B1036" s="125"/>
      <c r="C1036" s="125"/>
      <c r="D1036" s="125"/>
      <c r="F1036" s="12"/>
      <c r="G1036" s="12"/>
      <c r="H1036" s="12"/>
      <c r="I1036" s="12"/>
      <c r="J1036" s="12"/>
      <c r="K1036" s="12"/>
      <c r="M1036" s="18"/>
    </row>
    <row r="1037" spans="1:13" hidden="1" x14ac:dyDescent="0.2">
      <c r="A1037" s="125"/>
      <c r="B1037" s="125"/>
      <c r="C1037" s="125"/>
      <c r="D1037" s="125"/>
      <c r="F1037" s="12"/>
      <c r="G1037" s="12"/>
      <c r="H1037" s="12"/>
      <c r="I1037" s="12"/>
      <c r="J1037" s="12"/>
      <c r="K1037" s="12"/>
      <c r="M1037" s="18"/>
    </row>
    <row r="1038" spans="1:13" hidden="1" x14ac:dyDescent="0.2">
      <c r="A1038" s="125"/>
      <c r="B1038" s="125"/>
      <c r="C1038" s="125"/>
      <c r="D1038" s="125"/>
      <c r="F1038" s="12"/>
      <c r="G1038" s="12"/>
      <c r="H1038" s="12"/>
      <c r="I1038" s="12"/>
      <c r="J1038" s="12"/>
      <c r="K1038" s="12"/>
      <c r="M1038" s="18"/>
    </row>
    <row r="1039" spans="1:13" hidden="1" x14ac:dyDescent="0.2">
      <c r="A1039" s="125"/>
      <c r="B1039" s="125"/>
      <c r="C1039" s="125"/>
      <c r="D1039" s="125"/>
      <c r="F1039" s="12"/>
      <c r="G1039" s="12"/>
      <c r="H1039" s="12"/>
      <c r="I1039" s="12"/>
      <c r="J1039" s="12"/>
      <c r="K1039" s="12"/>
      <c r="M1039" s="18"/>
    </row>
    <row r="1040" spans="1:13" hidden="1" x14ac:dyDescent="0.2">
      <c r="A1040" s="125"/>
      <c r="B1040" s="125"/>
      <c r="C1040" s="125"/>
      <c r="D1040" s="125"/>
      <c r="F1040" s="12"/>
      <c r="G1040" s="12"/>
      <c r="H1040" s="12"/>
      <c r="I1040" s="12"/>
      <c r="J1040" s="12"/>
      <c r="K1040" s="12"/>
      <c r="M1040" s="18"/>
    </row>
    <row r="1041" spans="1:13" hidden="1" x14ac:dyDescent="0.2">
      <c r="A1041" s="125"/>
      <c r="B1041" s="125"/>
      <c r="C1041" s="125"/>
      <c r="D1041" s="125"/>
      <c r="F1041" s="12"/>
      <c r="G1041" s="12"/>
      <c r="H1041" s="12"/>
      <c r="I1041" s="12"/>
      <c r="J1041" s="12"/>
      <c r="K1041" s="12"/>
      <c r="M1041" s="18"/>
    </row>
    <row r="1042" spans="1:13" hidden="1" x14ac:dyDescent="0.2">
      <c r="A1042" s="125"/>
      <c r="B1042" s="125"/>
      <c r="C1042" s="125"/>
      <c r="D1042" s="125"/>
      <c r="F1042" s="12"/>
      <c r="G1042" s="12"/>
      <c r="H1042" s="12"/>
      <c r="I1042" s="12"/>
      <c r="J1042" s="12"/>
      <c r="K1042" s="12"/>
      <c r="M1042" s="18"/>
    </row>
    <row r="1043" spans="1:13" hidden="1" x14ac:dyDescent="0.2">
      <c r="A1043" s="125"/>
      <c r="B1043" s="125"/>
      <c r="C1043" s="125"/>
      <c r="D1043" s="125"/>
      <c r="F1043" s="12"/>
      <c r="G1043" s="12"/>
      <c r="H1043" s="12"/>
      <c r="I1043" s="12"/>
      <c r="J1043" s="12"/>
      <c r="K1043" s="12"/>
      <c r="M1043" s="18"/>
    </row>
    <row r="1044" spans="1:13" hidden="1" x14ac:dyDescent="0.2">
      <c r="A1044" s="125"/>
      <c r="B1044" s="125"/>
      <c r="C1044" s="125"/>
      <c r="D1044" s="125"/>
      <c r="F1044" s="12"/>
      <c r="G1044" s="12"/>
      <c r="H1044" s="12"/>
      <c r="I1044" s="12"/>
      <c r="J1044" s="12"/>
      <c r="K1044" s="12"/>
      <c r="M1044" s="18"/>
    </row>
    <row r="1045" spans="1:13" hidden="1" x14ac:dyDescent="0.2">
      <c r="A1045" s="125"/>
      <c r="B1045" s="125"/>
      <c r="C1045" s="125"/>
      <c r="D1045" s="125"/>
      <c r="F1045" s="12"/>
      <c r="G1045" s="12"/>
      <c r="H1045" s="12"/>
      <c r="I1045" s="12"/>
      <c r="J1045" s="12"/>
      <c r="K1045" s="12"/>
      <c r="M1045" s="18"/>
    </row>
    <row r="1046" spans="1:13" hidden="1" x14ac:dyDescent="0.2">
      <c r="A1046" s="125"/>
      <c r="B1046" s="125"/>
      <c r="C1046" s="125"/>
      <c r="D1046" s="125"/>
      <c r="F1046" s="12"/>
      <c r="G1046" s="12"/>
      <c r="H1046" s="12"/>
      <c r="I1046" s="12"/>
      <c r="J1046" s="12"/>
      <c r="K1046" s="12"/>
      <c r="M1046" s="18"/>
    </row>
    <row r="1047" spans="1:13" hidden="1" x14ac:dyDescent="0.2">
      <c r="A1047" s="125"/>
      <c r="B1047" s="125"/>
      <c r="C1047" s="125"/>
      <c r="D1047" s="125"/>
      <c r="F1047" s="12"/>
      <c r="G1047" s="12"/>
      <c r="H1047" s="12"/>
      <c r="I1047" s="12"/>
      <c r="J1047" s="12"/>
      <c r="K1047" s="12"/>
      <c r="M1047" s="18"/>
    </row>
    <row r="1048" spans="1:13" hidden="1" x14ac:dyDescent="0.2">
      <c r="A1048" s="125"/>
      <c r="B1048" s="125"/>
      <c r="C1048" s="125"/>
      <c r="D1048" s="125"/>
      <c r="F1048" s="12"/>
      <c r="G1048" s="12"/>
      <c r="H1048" s="12"/>
      <c r="I1048" s="12"/>
      <c r="J1048" s="12"/>
      <c r="K1048" s="12"/>
      <c r="M1048" s="18"/>
    </row>
    <row r="1049" spans="1:13" hidden="1" x14ac:dyDescent="0.2">
      <c r="A1049" s="125"/>
      <c r="B1049" s="125"/>
      <c r="C1049" s="125"/>
      <c r="D1049" s="125"/>
      <c r="F1049" s="12"/>
      <c r="G1049" s="12"/>
      <c r="H1049" s="12"/>
      <c r="I1049" s="12"/>
      <c r="J1049" s="12"/>
      <c r="K1049" s="12"/>
      <c r="M1049" s="18"/>
    </row>
    <row r="1050" spans="1:13" hidden="1" x14ac:dyDescent="0.2">
      <c r="A1050" s="125"/>
      <c r="B1050" s="125"/>
      <c r="C1050" s="125"/>
      <c r="D1050" s="125"/>
      <c r="F1050" s="12"/>
      <c r="G1050" s="12"/>
      <c r="H1050" s="12"/>
      <c r="I1050" s="12"/>
      <c r="J1050" s="12"/>
      <c r="K1050" s="12"/>
      <c r="M1050" s="18"/>
    </row>
    <row r="1051" spans="1:13" hidden="1" x14ac:dyDescent="0.2">
      <c r="A1051" s="125"/>
      <c r="B1051" s="125"/>
      <c r="C1051" s="125"/>
      <c r="D1051" s="125"/>
      <c r="F1051" s="12"/>
      <c r="G1051" s="12"/>
      <c r="H1051" s="12"/>
      <c r="I1051" s="12"/>
      <c r="J1051" s="12"/>
      <c r="K1051" s="12"/>
      <c r="M1051" s="18"/>
    </row>
    <row r="1052" spans="1:13" hidden="1" x14ac:dyDescent="0.2">
      <c r="A1052" s="125"/>
      <c r="B1052" s="125"/>
      <c r="C1052" s="125"/>
      <c r="D1052" s="125"/>
      <c r="F1052" s="12"/>
      <c r="G1052" s="12"/>
      <c r="H1052" s="12"/>
      <c r="I1052" s="12"/>
      <c r="J1052" s="12"/>
      <c r="K1052" s="12"/>
      <c r="M1052" s="18"/>
    </row>
    <row r="1053" spans="1:13" hidden="1" x14ac:dyDescent="0.2">
      <c r="A1053" s="125"/>
      <c r="B1053" s="125"/>
      <c r="C1053" s="125"/>
      <c r="D1053" s="125"/>
      <c r="F1053" s="12"/>
      <c r="G1053" s="12"/>
      <c r="H1053" s="12"/>
      <c r="I1053" s="12"/>
      <c r="J1053" s="12"/>
      <c r="K1053" s="12"/>
      <c r="M1053" s="18"/>
    </row>
    <row r="1054" spans="1:13" hidden="1" x14ac:dyDescent="0.2">
      <c r="A1054" s="125"/>
      <c r="B1054" s="125"/>
      <c r="C1054" s="125"/>
      <c r="D1054" s="125"/>
      <c r="F1054" s="12"/>
      <c r="G1054" s="12"/>
      <c r="H1054" s="12"/>
      <c r="I1054" s="12"/>
      <c r="J1054" s="12"/>
      <c r="K1054" s="12"/>
      <c r="M1054" s="18"/>
    </row>
    <row r="1055" spans="1:13" hidden="1" x14ac:dyDescent="0.2">
      <c r="A1055" s="125"/>
      <c r="B1055" s="125"/>
      <c r="C1055" s="125"/>
      <c r="D1055" s="125"/>
      <c r="F1055" s="12"/>
      <c r="G1055" s="12"/>
      <c r="H1055" s="12"/>
      <c r="I1055" s="12"/>
      <c r="J1055" s="12"/>
      <c r="K1055" s="12"/>
      <c r="M1055" s="18"/>
    </row>
    <row r="1056" spans="1:13" hidden="1" x14ac:dyDescent="0.2">
      <c r="A1056" s="125"/>
      <c r="B1056" s="125"/>
      <c r="C1056" s="125"/>
      <c r="D1056" s="125"/>
      <c r="F1056" s="12"/>
      <c r="G1056" s="12"/>
      <c r="H1056" s="12"/>
      <c r="I1056" s="12"/>
      <c r="J1056" s="12"/>
      <c r="K1056" s="12"/>
      <c r="M1056" s="18"/>
    </row>
    <row r="1057" spans="1:13" hidden="1" x14ac:dyDescent="0.2">
      <c r="A1057" s="125"/>
      <c r="B1057" s="125"/>
      <c r="C1057" s="125"/>
      <c r="D1057" s="125"/>
      <c r="F1057" s="12"/>
      <c r="G1057" s="12"/>
      <c r="H1057" s="12"/>
      <c r="I1057" s="12"/>
      <c r="J1057" s="12"/>
      <c r="K1057" s="12"/>
      <c r="M1057" s="18"/>
    </row>
    <row r="1058" spans="1:13" hidden="1" x14ac:dyDescent="0.2">
      <c r="A1058" s="125"/>
      <c r="B1058" s="125"/>
      <c r="C1058" s="125"/>
      <c r="D1058" s="125"/>
      <c r="F1058" s="12"/>
      <c r="G1058" s="12"/>
      <c r="H1058" s="12"/>
      <c r="I1058" s="12"/>
      <c r="J1058" s="12"/>
      <c r="K1058" s="12"/>
      <c r="M1058" s="18"/>
    </row>
    <row r="1059" spans="1:13" hidden="1" x14ac:dyDescent="0.2">
      <c r="A1059" s="125"/>
      <c r="B1059" s="125"/>
      <c r="C1059" s="125"/>
      <c r="D1059" s="125"/>
      <c r="F1059" s="12"/>
      <c r="G1059" s="12"/>
      <c r="H1059" s="12"/>
      <c r="I1059" s="12"/>
      <c r="J1059" s="12"/>
      <c r="K1059" s="12"/>
      <c r="M1059" s="18"/>
    </row>
    <row r="1060" spans="1:13" hidden="1" x14ac:dyDescent="0.2">
      <c r="A1060" s="125"/>
      <c r="B1060" s="125"/>
      <c r="C1060" s="125"/>
      <c r="D1060" s="125"/>
      <c r="F1060" s="12"/>
      <c r="G1060" s="12"/>
      <c r="H1060" s="12"/>
      <c r="I1060" s="12"/>
      <c r="J1060" s="12"/>
      <c r="K1060" s="12"/>
      <c r="M1060" s="18"/>
    </row>
    <row r="1061" spans="1:13" hidden="1" x14ac:dyDescent="0.2">
      <c r="A1061" s="125"/>
      <c r="B1061" s="125"/>
      <c r="C1061" s="125"/>
      <c r="D1061" s="125"/>
      <c r="F1061" s="12"/>
      <c r="G1061" s="12"/>
      <c r="H1061" s="12"/>
      <c r="I1061" s="12"/>
      <c r="J1061" s="12"/>
      <c r="K1061" s="12"/>
      <c r="M1061" s="18"/>
    </row>
    <row r="1062" spans="1:13" hidden="1" x14ac:dyDescent="0.2">
      <c r="A1062" s="125"/>
      <c r="B1062" s="125"/>
      <c r="C1062" s="125"/>
      <c r="D1062" s="125"/>
      <c r="F1062" s="12"/>
      <c r="G1062" s="12"/>
      <c r="H1062" s="12"/>
      <c r="I1062" s="12"/>
      <c r="J1062" s="12"/>
      <c r="K1062" s="12"/>
      <c r="M1062" s="18"/>
    </row>
    <row r="1063" spans="1:13" hidden="1" x14ac:dyDescent="0.2">
      <c r="A1063" s="125"/>
      <c r="B1063" s="125"/>
      <c r="C1063" s="125"/>
      <c r="D1063" s="125"/>
      <c r="F1063" s="12"/>
      <c r="G1063" s="12"/>
      <c r="H1063" s="12"/>
      <c r="I1063" s="12"/>
      <c r="J1063" s="12"/>
      <c r="K1063" s="12"/>
      <c r="M1063" s="18"/>
    </row>
    <row r="1064" spans="1:13" hidden="1" x14ac:dyDescent="0.2">
      <c r="A1064" s="125"/>
      <c r="B1064" s="125"/>
      <c r="C1064" s="125"/>
      <c r="D1064" s="125"/>
      <c r="F1064" s="12"/>
      <c r="G1064" s="12"/>
      <c r="H1064" s="12"/>
      <c r="I1064" s="12"/>
      <c r="J1064" s="12"/>
      <c r="K1064" s="12"/>
      <c r="M1064" s="18"/>
    </row>
    <row r="1065" spans="1:13" hidden="1" x14ac:dyDescent="0.2">
      <c r="A1065" s="125"/>
      <c r="B1065" s="125"/>
      <c r="C1065" s="125"/>
      <c r="D1065" s="125"/>
      <c r="F1065" s="12"/>
      <c r="G1065" s="12"/>
      <c r="H1065" s="12"/>
      <c r="I1065" s="12"/>
      <c r="J1065" s="12"/>
      <c r="K1065" s="12"/>
      <c r="M1065" s="18"/>
    </row>
    <row r="1066" spans="1:13" hidden="1" x14ac:dyDescent="0.2">
      <c r="A1066" s="125"/>
      <c r="B1066" s="125"/>
      <c r="C1066" s="125"/>
      <c r="D1066" s="125"/>
      <c r="F1066" s="12"/>
      <c r="G1066" s="12"/>
      <c r="H1066" s="12"/>
      <c r="I1066" s="12"/>
      <c r="J1066" s="12"/>
      <c r="K1066" s="12"/>
      <c r="M1066" s="18"/>
    </row>
    <row r="1067" spans="1:13" hidden="1" x14ac:dyDescent="0.2">
      <c r="A1067" s="125"/>
      <c r="B1067" s="125"/>
      <c r="C1067" s="125"/>
      <c r="D1067" s="125"/>
      <c r="F1067" s="12"/>
      <c r="G1067" s="12"/>
      <c r="H1067" s="12"/>
      <c r="I1067" s="12"/>
      <c r="J1067" s="12"/>
      <c r="K1067" s="12"/>
      <c r="M1067" s="18"/>
    </row>
    <row r="1068" spans="1:13" hidden="1" x14ac:dyDescent="0.2">
      <c r="A1068" s="125"/>
      <c r="B1068" s="125"/>
      <c r="C1068" s="125"/>
      <c r="D1068" s="125"/>
      <c r="F1068" s="12"/>
      <c r="G1068" s="12"/>
      <c r="H1068" s="12"/>
      <c r="I1068" s="12"/>
      <c r="J1068" s="12"/>
      <c r="K1068" s="12"/>
      <c r="M1068" s="18"/>
    </row>
    <row r="1069" spans="1:13" hidden="1" x14ac:dyDescent="0.2">
      <c r="A1069" s="125"/>
      <c r="B1069" s="125"/>
      <c r="C1069" s="125"/>
      <c r="D1069" s="125"/>
      <c r="F1069" s="12"/>
      <c r="G1069" s="12"/>
      <c r="H1069" s="12"/>
      <c r="I1069" s="12"/>
      <c r="J1069" s="12"/>
      <c r="K1069" s="12"/>
      <c r="M1069" s="18"/>
    </row>
    <row r="1070" spans="1:13" hidden="1" x14ac:dyDescent="0.2">
      <c r="A1070" s="125"/>
      <c r="B1070" s="125"/>
      <c r="C1070" s="125"/>
      <c r="D1070" s="125"/>
      <c r="F1070" s="12"/>
      <c r="G1070" s="12"/>
      <c r="H1070" s="12"/>
      <c r="I1070" s="12"/>
      <c r="J1070" s="12"/>
      <c r="K1070" s="12"/>
      <c r="M1070" s="18"/>
    </row>
    <row r="1071" spans="1:13" hidden="1" x14ac:dyDescent="0.2">
      <c r="A1071" s="125"/>
      <c r="B1071" s="125"/>
      <c r="C1071" s="125"/>
      <c r="D1071" s="125"/>
      <c r="F1071" s="12"/>
      <c r="G1071" s="12"/>
      <c r="H1071" s="12"/>
      <c r="I1071" s="12"/>
      <c r="J1071" s="12"/>
      <c r="K1071" s="12"/>
      <c r="M1071" s="18"/>
    </row>
    <row r="1072" spans="1:13" hidden="1" x14ac:dyDescent="0.2">
      <c r="A1072" s="125"/>
      <c r="B1072" s="125"/>
      <c r="C1072" s="125"/>
      <c r="D1072" s="125"/>
      <c r="F1072" s="12"/>
      <c r="G1072" s="12"/>
      <c r="H1072" s="12"/>
      <c r="I1072" s="12"/>
      <c r="J1072" s="12"/>
      <c r="K1072" s="12"/>
      <c r="M1072" s="18"/>
    </row>
    <row r="1073" spans="1:13" hidden="1" x14ac:dyDescent="0.2">
      <c r="A1073" s="125"/>
      <c r="B1073" s="125"/>
      <c r="C1073" s="125"/>
      <c r="D1073" s="125"/>
      <c r="F1073" s="12"/>
      <c r="G1073" s="12"/>
      <c r="H1073" s="12"/>
      <c r="I1073" s="12"/>
      <c r="J1073" s="12"/>
      <c r="K1073" s="12"/>
      <c r="M1073" s="18"/>
    </row>
    <row r="1074" spans="1:13" hidden="1" x14ac:dyDescent="0.2">
      <c r="A1074" s="125"/>
      <c r="B1074" s="125"/>
      <c r="C1074" s="125"/>
      <c r="D1074" s="125"/>
      <c r="F1074" s="12"/>
      <c r="G1074" s="12"/>
      <c r="H1074" s="12"/>
      <c r="I1074" s="12"/>
      <c r="J1074" s="12"/>
      <c r="K1074" s="12"/>
      <c r="M1074" s="18"/>
    </row>
    <row r="1075" spans="1:13" hidden="1" x14ac:dyDescent="0.2">
      <c r="A1075" s="125"/>
      <c r="B1075" s="125"/>
      <c r="C1075" s="125"/>
      <c r="D1075" s="125"/>
      <c r="F1075" s="12"/>
      <c r="G1075" s="12"/>
      <c r="H1075" s="12"/>
      <c r="I1075" s="12"/>
      <c r="J1075" s="12"/>
      <c r="K1075" s="12"/>
      <c r="M1075" s="18"/>
    </row>
    <row r="1076" spans="1:13" hidden="1" x14ac:dyDescent="0.2">
      <c r="A1076" s="125"/>
      <c r="B1076" s="125"/>
      <c r="C1076" s="125"/>
      <c r="D1076" s="125"/>
      <c r="F1076" s="12"/>
      <c r="G1076" s="12"/>
      <c r="H1076" s="12"/>
      <c r="I1076" s="12"/>
      <c r="J1076" s="12"/>
      <c r="K1076" s="12"/>
      <c r="M1076" s="18"/>
    </row>
    <row r="1077" spans="1:13" hidden="1" x14ac:dyDescent="0.2">
      <c r="A1077" s="125"/>
      <c r="B1077" s="125"/>
      <c r="C1077" s="125"/>
      <c r="D1077" s="125"/>
      <c r="F1077" s="12"/>
      <c r="G1077" s="12"/>
      <c r="H1077" s="12"/>
      <c r="I1077" s="12"/>
      <c r="J1077" s="12"/>
      <c r="K1077" s="12"/>
      <c r="M1077" s="18"/>
    </row>
    <row r="1078" spans="1:13" hidden="1" x14ac:dyDescent="0.2">
      <c r="A1078" s="125"/>
      <c r="B1078" s="125"/>
      <c r="C1078" s="125"/>
      <c r="D1078" s="125"/>
      <c r="F1078" s="12"/>
      <c r="G1078" s="12"/>
      <c r="H1078" s="12"/>
      <c r="I1078" s="12"/>
      <c r="J1078" s="12"/>
      <c r="K1078" s="12"/>
      <c r="M1078" s="18"/>
    </row>
    <row r="1079" spans="1:13" hidden="1" x14ac:dyDescent="0.2">
      <c r="A1079" s="125"/>
      <c r="B1079" s="125"/>
      <c r="C1079" s="125"/>
      <c r="D1079" s="125"/>
      <c r="F1079" s="12"/>
      <c r="G1079" s="12"/>
      <c r="H1079" s="12"/>
      <c r="I1079" s="12"/>
      <c r="J1079" s="12"/>
      <c r="K1079" s="12"/>
      <c r="M1079" s="18"/>
    </row>
    <row r="1080" spans="1:13" hidden="1" x14ac:dyDescent="0.2">
      <c r="A1080" s="125"/>
      <c r="B1080" s="125"/>
      <c r="C1080" s="125"/>
      <c r="D1080" s="125"/>
      <c r="F1080" s="12"/>
      <c r="G1080" s="12"/>
      <c r="H1080" s="12"/>
      <c r="I1080" s="12"/>
      <c r="J1080" s="12"/>
      <c r="K1080" s="12"/>
      <c r="M1080" s="18"/>
    </row>
    <row r="1081" spans="1:13" hidden="1" x14ac:dyDescent="0.2">
      <c r="A1081" s="125"/>
      <c r="B1081" s="125"/>
      <c r="C1081" s="125"/>
      <c r="D1081" s="125"/>
      <c r="F1081" s="12"/>
      <c r="G1081" s="12"/>
      <c r="H1081" s="12"/>
      <c r="I1081" s="12"/>
      <c r="J1081" s="12"/>
      <c r="K1081" s="12"/>
      <c r="M1081" s="18"/>
    </row>
    <row r="1082" spans="1:13" hidden="1" x14ac:dyDescent="0.2">
      <c r="A1082" s="125"/>
      <c r="B1082" s="125"/>
      <c r="C1082" s="125"/>
      <c r="D1082" s="125"/>
      <c r="F1082" s="12"/>
      <c r="G1082" s="12"/>
      <c r="H1082" s="12"/>
      <c r="I1082" s="12"/>
      <c r="J1082" s="12"/>
      <c r="K1082" s="12"/>
      <c r="M1082" s="18"/>
    </row>
    <row r="1083" spans="1:13" hidden="1" x14ac:dyDescent="0.2">
      <c r="A1083" s="125"/>
      <c r="B1083" s="125"/>
      <c r="C1083" s="125"/>
      <c r="D1083" s="125"/>
      <c r="F1083" s="12"/>
      <c r="G1083" s="12"/>
      <c r="H1083" s="12"/>
      <c r="I1083" s="12"/>
      <c r="J1083" s="12"/>
      <c r="K1083" s="12"/>
      <c r="M1083" s="18"/>
    </row>
    <row r="1084" spans="1:13" hidden="1" x14ac:dyDescent="0.2">
      <c r="A1084" s="125"/>
      <c r="B1084" s="125"/>
      <c r="C1084" s="125"/>
      <c r="D1084" s="125"/>
      <c r="F1084" s="12"/>
      <c r="G1084" s="12"/>
      <c r="H1084" s="12"/>
      <c r="I1084" s="12"/>
      <c r="J1084" s="12"/>
      <c r="K1084" s="12"/>
      <c r="M1084" s="18"/>
    </row>
    <row r="1085" spans="1:13" hidden="1" x14ac:dyDescent="0.2">
      <c r="A1085" s="125"/>
      <c r="B1085" s="125"/>
      <c r="C1085" s="125"/>
      <c r="D1085" s="125"/>
      <c r="F1085" s="12"/>
      <c r="G1085" s="12"/>
      <c r="H1085" s="12"/>
      <c r="I1085" s="12"/>
      <c r="J1085" s="12"/>
      <c r="K1085" s="12"/>
      <c r="M1085" s="18"/>
    </row>
    <row r="1086" spans="1:13" hidden="1" x14ac:dyDescent="0.2">
      <c r="A1086" s="125"/>
      <c r="B1086" s="125"/>
      <c r="C1086" s="125"/>
      <c r="D1086" s="125"/>
      <c r="F1086" s="12"/>
      <c r="G1086" s="12"/>
      <c r="H1086" s="12"/>
      <c r="I1086" s="12"/>
      <c r="J1086" s="12"/>
      <c r="K1086" s="12"/>
      <c r="M1086" s="18"/>
    </row>
    <row r="1087" spans="1:13" hidden="1" x14ac:dyDescent="0.2">
      <c r="A1087" s="125"/>
      <c r="B1087" s="125"/>
      <c r="C1087" s="125"/>
      <c r="D1087" s="125"/>
      <c r="F1087" s="12"/>
      <c r="G1087" s="12"/>
      <c r="H1087" s="12"/>
      <c r="I1087" s="12"/>
      <c r="J1087" s="12"/>
      <c r="K1087" s="12"/>
      <c r="M1087" s="18"/>
    </row>
    <row r="1088" spans="1:13" hidden="1" x14ac:dyDescent="0.2">
      <c r="A1088" s="125"/>
      <c r="B1088" s="125"/>
      <c r="C1088" s="125"/>
      <c r="D1088" s="125"/>
      <c r="F1088" s="12"/>
      <c r="G1088" s="12"/>
      <c r="H1088" s="12"/>
      <c r="I1088" s="12"/>
      <c r="J1088" s="12"/>
      <c r="K1088" s="12"/>
      <c r="M1088" s="18"/>
    </row>
    <row r="1089" spans="1:13" hidden="1" x14ac:dyDescent="0.2">
      <c r="A1089" s="125"/>
      <c r="B1089" s="125"/>
      <c r="C1089" s="125"/>
      <c r="D1089" s="125"/>
      <c r="F1089" s="12"/>
      <c r="G1089" s="12"/>
      <c r="H1089" s="12"/>
      <c r="I1089" s="12"/>
      <c r="J1089" s="12"/>
      <c r="K1089" s="12"/>
      <c r="M1089" s="18"/>
    </row>
    <row r="1090" spans="1:13" hidden="1" x14ac:dyDescent="0.2">
      <c r="A1090" s="125"/>
      <c r="B1090" s="125"/>
      <c r="C1090" s="125"/>
      <c r="D1090" s="125"/>
      <c r="F1090" s="12"/>
      <c r="G1090" s="12"/>
      <c r="H1090" s="12"/>
      <c r="I1090" s="12"/>
      <c r="J1090" s="12"/>
      <c r="K1090" s="12"/>
      <c r="M1090" s="18"/>
    </row>
    <row r="1091" spans="1:13" hidden="1" x14ac:dyDescent="0.2">
      <c r="A1091" s="125"/>
      <c r="B1091" s="125"/>
      <c r="C1091" s="125"/>
      <c r="D1091" s="125"/>
      <c r="F1091" s="12"/>
      <c r="G1091" s="12"/>
      <c r="H1091" s="12"/>
      <c r="I1091" s="12"/>
      <c r="J1091" s="12"/>
      <c r="K1091" s="12"/>
      <c r="M1091" s="18"/>
    </row>
    <row r="1092" spans="1:13" hidden="1" x14ac:dyDescent="0.2">
      <c r="A1092" s="125"/>
      <c r="B1092" s="125"/>
      <c r="C1092" s="125"/>
      <c r="D1092" s="125"/>
      <c r="F1092" s="12"/>
      <c r="G1092" s="12"/>
      <c r="H1092" s="12"/>
      <c r="I1092" s="12"/>
      <c r="J1092" s="12"/>
      <c r="K1092" s="12"/>
      <c r="M1092" s="18"/>
    </row>
    <row r="1093" spans="1:13" hidden="1" x14ac:dyDescent="0.2">
      <c r="A1093" s="125"/>
      <c r="B1093" s="125"/>
      <c r="C1093" s="125"/>
      <c r="D1093" s="125"/>
      <c r="F1093" s="12"/>
      <c r="G1093" s="12"/>
      <c r="H1093" s="12"/>
      <c r="I1093" s="12"/>
      <c r="J1093" s="12"/>
      <c r="K1093" s="12"/>
      <c r="M1093" s="18"/>
    </row>
    <row r="1094" spans="1:13" hidden="1" x14ac:dyDescent="0.2">
      <c r="A1094" s="125"/>
      <c r="B1094" s="125"/>
      <c r="C1094" s="125"/>
      <c r="D1094" s="125"/>
      <c r="F1094" s="12"/>
      <c r="G1094" s="12"/>
      <c r="H1094" s="12"/>
      <c r="I1094" s="12"/>
      <c r="J1094" s="12"/>
      <c r="K1094" s="12"/>
      <c r="M1094" s="18"/>
    </row>
    <row r="1095" spans="1:13" hidden="1" x14ac:dyDescent="0.2">
      <c r="A1095" s="125"/>
      <c r="B1095" s="125"/>
      <c r="C1095" s="125"/>
      <c r="D1095" s="125"/>
      <c r="F1095" s="12"/>
      <c r="G1095" s="12"/>
      <c r="H1095" s="12"/>
      <c r="I1095" s="12"/>
      <c r="J1095" s="12"/>
      <c r="K1095" s="12"/>
      <c r="M1095" s="18"/>
    </row>
    <row r="1096" spans="1:13" hidden="1" x14ac:dyDescent="0.2">
      <c r="A1096" s="125"/>
      <c r="B1096" s="125"/>
      <c r="C1096" s="125"/>
      <c r="D1096" s="125"/>
      <c r="F1096" s="12"/>
      <c r="G1096" s="12"/>
      <c r="H1096" s="12"/>
      <c r="I1096" s="12"/>
      <c r="J1096" s="12"/>
      <c r="K1096" s="12"/>
      <c r="M1096" s="18"/>
    </row>
    <row r="1097" spans="1:13" hidden="1" x14ac:dyDescent="0.2">
      <c r="A1097" s="125"/>
      <c r="B1097" s="125"/>
      <c r="C1097" s="125"/>
      <c r="D1097" s="125"/>
      <c r="F1097" s="12"/>
      <c r="G1097" s="12"/>
      <c r="H1097" s="12"/>
      <c r="I1097" s="12"/>
      <c r="J1097" s="12"/>
      <c r="K1097" s="12"/>
      <c r="M1097" s="18"/>
    </row>
    <row r="1098" spans="1:13" hidden="1" x14ac:dyDescent="0.2">
      <c r="A1098" s="125"/>
      <c r="B1098" s="125"/>
      <c r="C1098" s="125"/>
      <c r="D1098" s="125"/>
      <c r="F1098" s="12"/>
      <c r="G1098" s="12"/>
      <c r="H1098" s="12"/>
      <c r="I1098" s="12"/>
      <c r="J1098" s="12"/>
      <c r="K1098" s="12"/>
      <c r="M1098" s="18"/>
    </row>
    <row r="1099" spans="1:13" hidden="1" x14ac:dyDescent="0.2">
      <c r="A1099" s="125"/>
      <c r="B1099" s="125"/>
      <c r="C1099" s="125"/>
      <c r="D1099" s="125"/>
      <c r="F1099" s="12"/>
      <c r="G1099" s="12"/>
      <c r="H1099" s="12"/>
      <c r="I1099" s="12"/>
      <c r="J1099" s="12"/>
      <c r="K1099" s="12"/>
      <c r="M1099" s="18"/>
    </row>
    <row r="1100" spans="1:13" hidden="1" x14ac:dyDescent="0.2">
      <c r="A1100" s="125"/>
      <c r="B1100" s="125"/>
      <c r="C1100" s="125"/>
      <c r="D1100" s="125"/>
      <c r="F1100" s="12"/>
      <c r="G1100" s="12"/>
      <c r="H1100" s="12"/>
      <c r="I1100" s="12"/>
      <c r="J1100" s="12"/>
      <c r="K1100" s="12"/>
      <c r="M1100" s="18"/>
    </row>
    <row r="1101" spans="1:13" hidden="1" x14ac:dyDescent="0.2">
      <c r="A1101" s="125"/>
      <c r="B1101" s="125"/>
      <c r="C1101" s="125"/>
      <c r="D1101" s="125"/>
      <c r="F1101" s="12"/>
      <c r="G1101" s="12"/>
      <c r="H1101" s="12"/>
      <c r="I1101" s="12"/>
      <c r="J1101" s="12"/>
      <c r="K1101" s="12"/>
      <c r="M1101" s="18"/>
    </row>
    <row r="1102" spans="1:13" hidden="1" x14ac:dyDescent="0.2">
      <c r="A1102" s="125"/>
      <c r="B1102" s="125"/>
      <c r="C1102" s="125"/>
      <c r="D1102" s="125"/>
      <c r="F1102" s="12"/>
      <c r="G1102" s="12"/>
      <c r="H1102" s="12"/>
      <c r="I1102" s="12"/>
      <c r="J1102" s="12"/>
      <c r="K1102" s="12"/>
      <c r="M1102" s="18"/>
    </row>
    <row r="1103" spans="1:13" hidden="1" x14ac:dyDescent="0.2">
      <c r="A1103" s="125"/>
      <c r="B1103" s="125"/>
      <c r="C1103" s="125"/>
      <c r="D1103" s="125"/>
      <c r="F1103" s="12"/>
      <c r="G1103" s="12"/>
      <c r="H1103" s="12"/>
      <c r="I1103" s="12"/>
      <c r="J1103" s="12"/>
      <c r="K1103" s="12"/>
      <c r="M1103" s="18"/>
    </row>
    <row r="1104" spans="1:13" hidden="1" x14ac:dyDescent="0.2">
      <c r="A1104" s="125"/>
      <c r="B1104" s="125"/>
      <c r="C1104" s="125"/>
      <c r="D1104" s="125"/>
      <c r="F1104" s="12"/>
      <c r="G1104" s="12"/>
      <c r="H1104" s="12"/>
      <c r="I1104" s="12"/>
      <c r="J1104" s="12"/>
      <c r="K1104" s="12"/>
      <c r="M1104" s="18"/>
    </row>
    <row r="1105" spans="1:13" hidden="1" x14ac:dyDescent="0.2">
      <c r="A1105" s="125"/>
      <c r="B1105" s="125"/>
      <c r="C1105" s="125"/>
      <c r="D1105" s="125"/>
      <c r="F1105" s="12"/>
      <c r="G1105" s="12"/>
      <c r="H1105" s="12"/>
      <c r="I1105" s="12"/>
      <c r="J1105" s="12"/>
      <c r="K1105" s="12"/>
      <c r="M1105" s="18"/>
    </row>
    <row r="1106" spans="1:13" hidden="1" x14ac:dyDescent="0.2">
      <c r="A1106" s="125"/>
      <c r="B1106" s="125"/>
      <c r="C1106" s="125"/>
      <c r="D1106" s="125"/>
      <c r="F1106" s="12"/>
      <c r="G1106" s="12"/>
      <c r="H1106" s="12"/>
      <c r="I1106" s="12"/>
      <c r="J1106" s="12"/>
      <c r="K1106" s="12"/>
      <c r="M1106" s="18"/>
    </row>
    <row r="1107" spans="1:13" hidden="1" x14ac:dyDescent="0.2">
      <c r="A1107" s="125"/>
      <c r="B1107" s="125"/>
      <c r="C1107" s="125"/>
      <c r="D1107" s="125"/>
      <c r="F1107" s="12"/>
      <c r="G1107" s="12"/>
      <c r="H1107" s="12"/>
      <c r="I1107" s="12"/>
      <c r="J1107" s="12"/>
      <c r="K1107" s="12"/>
      <c r="M1107" s="18"/>
    </row>
    <row r="1108" spans="1:13" hidden="1" x14ac:dyDescent="0.2">
      <c r="A1108" s="125"/>
      <c r="B1108" s="125"/>
      <c r="C1108" s="125"/>
      <c r="D1108" s="125"/>
      <c r="F1108" s="12"/>
      <c r="G1108" s="12"/>
      <c r="H1108" s="12"/>
      <c r="I1108" s="12"/>
      <c r="J1108" s="12"/>
      <c r="K1108" s="12"/>
      <c r="M1108" s="18"/>
    </row>
    <row r="1109" spans="1:13" hidden="1" x14ac:dyDescent="0.2">
      <c r="A1109" s="125"/>
      <c r="B1109" s="125"/>
      <c r="C1109" s="125"/>
      <c r="D1109" s="125"/>
      <c r="F1109" s="12"/>
      <c r="G1109" s="12"/>
      <c r="H1109" s="12"/>
      <c r="I1109" s="12"/>
      <c r="J1109" s="12"/>
      <c r="K1109" s="12"/>
      <c r="M1109" s="18"/>
    </row>
    <row r="1110" spans="1:13" hidden="1" x14ac:dyDescent="0.2">
      <c r="A1110" s="125"/>
      <c r="B1110" s="125"/>
      <c r="C1110" s="125"/>
      <c r="D1110" s="125"/>
      <c r="F1110" s="12"/>
      <c r="G1110" s="12"/>
      <c r="H1110" s="12"/>
      <c r="I1110" s="12"/>
      <c r="J1110" s="12"/>
      <c r="K1110" s="12"/>
      <c r="M1110" s="18"/>
    </row>
    <row r="1111" spans="1:13" hidden="1" x14ac:dyDescent="0.2">
      <c r="A1111" s="125"/>
      <c r="B1111" s="125"/>
      <c r="C1111" s="125"/>
      <c r="D1111" s="125"/>
      <c r="F1111" s="12"/>
      <c r="G1111" s="12"/>
      <c r="H1111" s="12"/>
      <c r="I1111" s="12"/>
      <c r="J1111" s="12"/>
      <c r="K1111" s="12"/>
      <c r="M1111" s="18"/>
    </row>
    <row r="1112" spans="1:13" hidden="1" x14ac:dyDescent="0.2">
      <c r="A1112" s="125"/>
      <c r="B1112" s="125"/>
      <c r="C1112" s="125"/>
      <c r="D1112" s="125"/>
      <c r="F1112" s="12"/>
      <c r="G1112" s="12"/>
      <c r="H1112" s="12"/>
      <c r="I1112" s="12"/>
      <c r="J1112" s="12"/>
      <c r="K1112" s="12"/>
      <c r="M1112" s="18"/>
    </row>
    <row r="1113" spans="1:13" hidden="1" x14ac:dyDescent="0.2">
      <c r="A1113" s="125"/>
      <c r="B1113" s="125"/>
      <c r="C1113" s="125"/>
      <c r="D1113" s="125"/>
      <c r="F1113" s="12"/>
      <c r="G1113" s="12"/>
      <c r="H1113" s="12"/>
      <c r="I1113" s="12"/>
      <c r="J1113" s="12"/>
      <c r="K1113" s="12"/>
      <c r="M1113" s="18"/>
    </row>
    <row r="1114" spans="1:13" hidden="1" x14ac:dyDescent="0.2">
      <c r="A1114" s="125"/>
      <c r="B1114" s="125"/>
      <c r="C1114" s="125"/>
      <c r="D1114" s="125"/>
      <c r="F1114" s="12"/>
      <c r="G1114" s="12"/>
      <c r="H1114" s="12"/>
      <c r="I1114" s="12"/>
      <c r="J1114" s="12"/>
      <c r="K1114" s="12"/>
      <c r="M1114" s="18"/>
    </row>
    <row r="1115" spans="1:13" hidden="1" x14ac:dyDescent="0.2">
      <c r="A1115" s="125"/>
      <c r="B1115" s="125"/>
      <c r="C1115" s="125"/>
      <c r="D1115" s="125"/>
      <c r="F1115" s="12"/>
      <c r="G1115" s="12"/>
      <c r="H1115" s="12"/>
      <c r="I1115" s="12"/>
      <c r="J1115" s="12"/>
      <c r="K1115" s="12"/>
      <c r="M1115" s="18"/>
    </row>
    <row r="1116" spans="1:13" hidden="1" x14ac:dyDescent="0.2">
      <c r="A1116" s="125"/>
      <c r="B1116" s="125"/>
      <c r="C1116" s="125"/>
      <c r="D1116" s="125"/>
      <c r="F1116" s="12"/>
      <c r="G1116" s="12"/>
      <c r="H1116" s="12"/>
      <c r="I1116" s="12"/>
      <c r="J1116" s="12"/>
      <c r="K1116" s="12"/>
      <c r="M1116" s="18"/>
    </row>
    <row r="1117" spans="1:13" hidden="1" x14ac:dyDescent="0.2">
      <c r="A1117" s="125"/>
      <c r="B1117" s="125"/>
      <c r="C1117" s="125"/>
      <c r="D1117" s="125"/>
      <c r="F1117" s="12"/>
      <c r="G1117" s="12"/>
      <c r="H1117" s="12"/>
      <c r="I1117" s="12"/>
      <c r="J1117" s="12"/>
      <c r="K1117" s="12"/>
      <c r="M1117" s="18"/>
    </row>
    <row r="1118" spans="1:13" hidden="1" x14ac:dyDescent="0.2">
      <c r="A1118" s="125"/>
      <c r="B1118" s="125"/>
      <c r="C1118" s="125"/>
      <c r="D1118" s="125"/>
      <c r="F1118" s="12"/>
      <c r="G1118" s="12"/>
      <c r="H1118" s="12"/>
      <c r="I1118" s="12"/>
      <c r="J1118" s="12"/>
      <c r="K1118" s="12"/>
      <c r="M1118" s="18"/>
    </row>
    <row r="1119" spans="1:13" hidden="1" x14ac:dyDescent="0.2">
      <c r="A1119" s="125"/>
      <c r="B1119" s="125"/>
      <c r="C1119" s="125"/>
      <c r="D1119" s="125"/>
      <c r="F1119" s="12"/>
      <c r="G1119" s="12"/>
      <c r="H1119" s="12"/>
      <c r="I1119" s="12"/>
      <c r="J1119" s="12"/>
      <c r="K1119" s="12"/>
      <c r="M1119" s="18"/>
    </row>
    <row r="1120" spans="1:13" hidden="1" x14ac:dyDescent="0.2">
      <c r="A1120" s="125"/>
      <c r="B1120" s="125"/>
      <c r="C1120" s="125"/>
      <c r="D1120" s="125"/>
      <c r="F1120" s="12"/>
      <c r="G1120" s="12"/>
      <c r="H1120" s="12"/>
      <c r="I1120" s="12"/>
      <c r="J1120" s="12"/>
      <c r="K1120" s="12"/>
      <c r="M1120" s="18"/>
    </row>
    <row r="1121" spans="1:13" hidden="1" x14ac:dyDescent="0.2">
      <c r="A1121" s="125"/>
      <c r="B1121" s="125"/>
      <c r="C1121" s="125"/>
      <c r="D1121" s="125"/>
      <c r="F1121" s="12"/>
      <c r="G1121" s="12"/>
      <c r="H1121" s="12"/>
      <c r="I1121" s="12"/>
      <c r="J1121" s="12"/>
      <c r="K1121" s="12"/>
      <c r="M1121" s="18"/>
    </row>
    <row r="1122" spans="1:13" hidden="1" x14ac:dyDescent="0.2">
      <c r="A1122" s="125"/>
      <c r="B1122" s="125"/>
      <c r="C1122" s="125"/>
      <c r="D1122" s="125"/>
      <c r="F1122" s="12"/>
      <c r="G1122" s="12"/>
      <c r="H1122" s="12"/>
      <c r="I1122" s="12"/>
      <c r="J1122" s="12"/>
      <c r="K1122" s="12"/>
      <c r="M1122" s="18"/>
    </row>
    <row r="1123" spans="1:13" hidden="1" x14ac:dyDescent="0.2">
      <c r="A1123" s="125"/>
      <c r="B1123" s="125"/>
      <c r="C1123" s="125"/>
      <c r="D1123" s="125"/>
      <c r="F1123" s="12"/>
      <c r="G1123" s="12"/>
      <c r="H1123" s="12"/>
      <c r="I1123" s="12"/>
      <c r="J1123" s="12"/>
      <c r="K1123" s="12"/>
      <c r="M1123" s="18"/>
    </row>
    <row r="1124" spans="1:13" hidden="1" x14ac:dyDescent="0.2">
      <c r="A1124" s="125"/>
      <c r="B1124" s="125"/>
      <c r="C1124" s="125"/>
      <c r="D1124" s="125"/>
      <c r="F1124" s="12"/>
      <c r="G1124" s="12"/>
      <c r="H1124" s="12"/>
      <c r="I1124" s="12"/>
      <c r="J1124" s="12"/>
      <c r="K1124" s="12"/>
      <c r="M1124" s="18"/>
    </row>
    <row r="1125" spans="1:13" hidden="1" x14ac:dyDescent="0.2">
      <c r="A1125" s="125"/>
      <c r="B1125" s="125"/>
      <c r="C1125" s="125"/>
      <c r="D1125" s="125"/>
      <c r="F1125" s="12"/>
      <c r="G1125" s="12"/>
      <c r="H1125" s="12"/>
      <c r="I1125" s="12"/>
      <c r="J1125" s="12"/>
      <c r="K1125" s="12"/>
      <c r="M1125" s="18"/>
    </row>
    <row r="1126" spans="1:13" hidden="1" x14ac:dyDescent="0.2">
      <c r="A1126" s="125"/>
      <c r="B1126" s="125"/>
      <c r="C1126" s="125"/>
      <c r="D1126" s="125"/>
      <c r="F1126" s="12"/>
      <c r="G1126" s="12"/>
      <c r="H1126" s="12"/>
      <c r="I1126" s="12"/>
      <c r="J1126" s="12"/>
      <c r="K1126" s="12"/>
      <c r="M1126" s="18"/>
    </row>
    <row r="1127" spans="1:13" hidden="1" x14ac:dyDescent="0.2">
      <c r="A1127" s="125"/>
      <c r="B1127" s="125"/>
      <c r="C1127" s="125"/>
      <c r="D1127" s="125"/>
      <c r="F1127" s="12"/>
      <c r="G1127" s="12"/>
      <c r="H1127" s="12"/>
      <c r="I1127" s="12"/>
      <c r="J1127" s="12"/>
      <c r="K1127" s="12"/>
      <c r="M1127" s="18"/>
    </row>
    <row r="1128" spans="1:13" hidden="1" x14ac:dyDescent="0.2">
      <c r="A1128" s="125"/>
      <c r="B1128" s="125"/>
      <c r="C1128" s="125"/>
      <c r="D1128" s="125"/>
      <c r="F1128" s="12"/>
      <c r="G1128" s="12"/>
      <c r="H1128" s="12"/>
      <c r="I1128" s="12"/>
      <c r="J1128" s="12"/>
      <c r="K1128" s="12"/>
      <c r="M1128" s="18"/>
    </row>
    <row r="1129" spans="1:13" hidden="1" x14ac:dyDescent="0.2">
      <c r="A1129" s="125"/>
      <c r="B1129" s="125"/>
      <c r="C1129" s="125"/>
      <c r="D1129" s="125"/>
      <c r="F1129" s="12"/>
      <c r="G1129" s="12"/>
      <c r="H1129" s="12"/>
      <c r="I1129" s="12"/>
      <c r="J1129" s="12"/>
      <c r="K1129" s="12"/>
      <c r="M1129" s="18"/>
    </row>
    <row r="1130" spans="1:13" hidden="1" x14ac:dyDescent="0.2">
      <c r="A1130" s="125"/>
      <c r="B1130" s="125"/>
      <c r="C1130" s="125"/>
      <c r="D1130" s="125"/>
      <c r="F1130" s="12"/>
      <c r="G1130" s="12"/>
      <c r="H1130" s="12"/>
      <c r="I1130" s="12"/>
      <c r="J1130" s="12"/>
      <c r="K1130" s="12"/>
      <c r="M1130" s="18"/>
    </row>
    <row r="1131" spans="1:13" hidden="1" x14ac:dyDescent="0.2">
      <c r="A1131" s="125"/>
      <c r="B1131" s="125"/>
      <c r="C1131" s="125"/>
      <c r="D1131" s="125"/>
      <c r="F1131" s="12"/>
      <c r="G1131" s="12"/>
      <c r="H1131" s="12"/>
      <c r="I1131" s="12"/>
      <c r="J1131" s="12"/>
      <c r="K1131" s="12"/>
      <c r="M1131" s="18"/>
    </row>
    <row r="1132" spans="1:13" hidden="1" x14ac:dyDescent="0.2">
      <c r="A1132" s="125"/>
      <c r="B1132" s="125"/>
      <c r="C1132" s="125"/>
      <c r="D1132" s="125"/>
      <c r="F1132" s="12"/>
      <c r="G1132" s="12"/>
      <c r="H1132" s="12"/>
      <c r="I1132" s="12"/>
      <c r="J1132" s="12"/>
      <c r="K1132" s="12"/>
      <c r="M1132" s="18"/>
    </row>
    <row r="1133" spans="1:13" hidden="1" x14ac:dyDescent="0.2">
      <c r="A1133" s="125"/>
      <c r="B1133" s="125"/>
      <c r="C1133" s="125"/>
      <c r="D1133" s="125"/>
      <c r="F1133" s="12"/>
      <c r="G1133" s="12"/>
      <c r="H1133" s="12"/>
      <c r="I1133" s="12"/>
      <c r="J1133" s="12"/>
      <c r="K1133" s="12"/>
      <c r="M1133" s="18"/>
    </row>
    <row r="1134" spans="1:13" hidden="1" x14ac:dyDescent="0.2">
      <c r="A1134" s="125"/>
      <c r="B1134" s="125"/>
      <c r="C1134" s="125"/>
      <c r="D1134" s="125"/>
      <c r="F1134" s="12"/>
      <c r="G1134" s="12"/>
      <c r="H1134" s="12"/>
      <c r="I1134" s="12"/>
      <c r="J1134" s="12"/>
      <c r="K1134" s="12"/>
      <c r="M1134" s="18"/>
    </row>
    <row r="1135" spans="1:13" hidden="1" x14ac:dyDescent="0.2">
      <c r="A1135" s="125"/>
      <c r="B1135" s="125"/>
      <c r="C1135" s="125"/>
      <c r="D1135" s="125"/>
      <c r="F1135" s="12"/>
      <c r="G1135" s="12"/>
      <c r="H1135" s="12"/>
      <c r="I1135" s="12"/>
      <c r="J1135" s="12"/>
      <c r="K1135" s="12"/>
      <c r="M1135" s="18"/>
    </row>
    <row r="1136" spans="1:13" hidden="1" x14ac:dyDescent="0.2">
      <c r="A1136" s="125"/>
      <c r="B1136" s="125"/>
      <c r="C1136" s="125"/>
      <c r="D1136" s="125"/>
      <c r="F1136" s="12"/>
      <c r="G1136" s="12"/>
      <c r="H1136" s="12"/>
      <c r="I1136" s="12"/>
      <c r="J1136" s="12"/>
      <c r="K1136" s="12"/>
      <c r="M1136" s="18"/>
    </row>
    <row r="1137" spans="1:13" hidden="1" x14ac:dyDescent="0.2">
      <c r="A1137" s="125"/>
      <c r="B1137" s="125"/>
      <c r="C1137" s="125"/>
      <c r="D1137" s="125"/>
      <c r="F1137" s="12"/>
      <c r="G1137" s="12"/>
      <c r="H1137" s="12"/>
      <c r="I1137" s="12"/>
      <c r="J1137" s="12"/>
      <c r="K1137" s="12"/>
      <c r="M1137" s="18"/>
    </row>
    <row r="1138" spans="1:13" hidden="1" x14ac:dyDescent="0.2">
      <c r="A1138" s="125"/>
      <c r="B1138" s="125"/>
      <c r="C1138" s="125"/>
      <c r="D1138" s="125"/>
      <c r="F1138" s="12"/>
      <c r="G1138" s="12"/>
      <c r="H1138" s="12"/>
      <c r="I1138" s="12"/>
      <c r="J1138" s="12"/>
      <c r="K1138" s="12"/>
      <c r="M1138" s="18"/>
    </row>
    <row r="1139" spans="1:13" hidden="1" x14ac:dyDescent="0.2">
      <c r="A1139" s="125"/>
      <c r="B1139" s="125"/>
      <c r="C1139" s="125"/>
      <c r="D1139" s="125"/>
      <c r="F1139" s="12"/>
      <c r="G1139" s="12"/>
      <c r="H1139" s="12"/>
      <c r="I1139" s="12"/>
      <c r="J1139" s="12"/>
      <c r="K1139" s="12"/>
      <c r="M1139" s="18"/>
    </row>
    <row r="1140" spans="1:13" hidden="1" x14ac:dyDescent="0.2">
      <c r="A1140" s="125"/>
      <c r="B1140" s="125"/>
      <c r="C1140" s="125"/>
      <c r="D1140" s="125"/>
      <c r="F1140" s="12"/>
      <c r="G1140" s="12"/>
      <c r="H1140" s="12"/>
      <c r="I1140" s="12"/>
      <c r="J1140" s="12"/>
      <c r="K1140" s="12"/>
      <c r="M1140" s="18"/>
    </row>
    <row r="1141" spans="1:13" hidden="1" x14ac:dyDescent="0.2">
      <c r="A1141" s="125"/>
      <c r="B1141" s="125"/>
      <c r="C1141" s="125"/>
      <c r="D1141" s="125"/>
      <c r="F1141" s="12"/>
      <c r="G1141" s="12"/>
      <c r="H1141" s="12"/>
      <c r="I1141" s="12"/>
      <c r="J1141" s="12"/>
      <c r="K1141" s="12"/>
      <c r="M1141" s="18"/>
    </row>
    <row r="1142" spans="1:13" hidden="1" x14ac:dyDescent="0.2">
      <c r="A1142" s="125"/>
      <c r="B1142" s="125"/>
      <c r="C1142" s="125"/>
      <c r="D1142" s="125"/>
      <c r="F1142" s="12"/>
      <c r="G1142" s="12"/>
      <c r="H1142" s="12"/>
      <c r="I1142" s="12"/>
      <c r="J1142" s="12"/>
      <c r="K1142" s="12"/>
      <c r="M1142" s="18"/>
    </row>
    <row r="1143" spans="1:13" hidden="1" x14ac:dyDescent="0.2">
      <c r="A1143" s="125"/>
      <c r="B1143" s="125"/>
      <c r="C1143" s="125"/>
      <c r="D1143" s="125"/>
      <c r="F1143" s="12"/>
      <c r="G1143" s="12"/>
      <c r="H1143" s="12"/>
      <c r="I1143" s="12"/>
      <c r="J1143" s="12"/>
      <c r="K1143" s="12"/>
      <c r="M1143" s="18"/>
    </row>
    <row r="1144" spans="1:13" hidden="1" x14ac:dyDescent="0.2">
      <c r="A1144" s="125"/>
      <c r="B1144" s="125"/>
      <c r="C1144" s="125"/>
      <c r="D1144" s="125"/>
      <c r="F1144" s="12"/>
      <c r="G1144" s="12"/>
      <c r="H1144" s="12"/>
      <c r="I1144" s="12"/>
      <c r="J1144" s="12"/>
      <c r="K1144" s="12"/>
      <c r="M1144" s="18"/>
    </row>
    <row r="1145" spans="1:13" hidden="1" x14ac:dyDescent="0.2">
      <c r="A1145" s="125"/>
      <c r="B1145" s="125"/>
      <c r="C1145" s="125"/>
      <c r="D1145" s="125"/>
      <c r="F1145" s="12"/>
      <c r="G1145" s="12"/>
      <c r="H1145" s="12"/>
      <c r="I1145" s="12"/>
      <c r="J1145" s="12"/>
      <c r="K1145" s="12"/>
      <c r="M1145" s="18"/>
    </row>
    <row r="1146" spans="1:13" hidden="1" x14ac:dyDescent="0.2">
      <c r="A1146" s="125"/>
      <c r="B1146" s="125"/>
      <c r="C1146" s="125"/>
      <c r="D1146" s="125"/>
      <c r="F1146" s="12"/>
      <c r="G1146" s="12"/>
      <c r="H1146" s="12"/>
      <c r="I1146" s="12"/>
      <c r="J1146" s="12"/>
      <c r="K1146" s="12"/>
      <c r="M1146" s="18"/>
    </row>
    <row r="1147" spans="1:13" hidden="1" x14ac:dyDescent="0.2">
      <c r="A1147" s="125"/>
      <c r="B1147" s="125"/>
      <c r="C1147" s="125"/>
      <c r="D1147" s="125"/>
      <c r="F1147" s="12"/>
      <c r="G1147" s="12"/>
      <c r="H1147" s="12"/>
      <c r="I1147" s="12"/>
      <c r="J1147" s="12"/>
      <c r="K1147" s="12"/>
      <c r="M1147" s="18"/>
    </row>
    <row r="1148" spans="1:13" hidden="1" x14ac:dyDescent="0.2">
      <c r="A1148" s="125"/>
      <c r="B1148" s="125"/>
      <c r="C1148" s="125"/>
      <c r="D1148" s="125"/>
      <c r="F1148" s="12"/>
      <c r="G1148" s="12"/>
      <c r="H1148" s="12"/>
      <c r="I1148" s="12"/>
      <c r="J1148" s="12"/>
      <c r="K1148" s="12"/>
      <c r="M1148" s="18"/>
    </row>
    <row r="1149" spans="1:13" hidden="1" x14ac:dyDescent="0.2">
      <c r="A1149" s="125"/>
      <c r="B1149" s="125"/>
      <c r="C1149" s="125"/>
      <c r="D1149" s="125"/>
      <c r="F1149" s="12"/>
      <c r="G1149" s="12"/>
      <c r="H1149" s="12"/>
      <c r="I1149" s="12"/>
      <c r="J1149" s="12"/>
      <c r="K1149" s="12"/>
      <c r="M1149" s="18"/>
    </row>
    <row r="1150" spans="1:13" hidden="1" x14ac:dyDescent="0.2">
      <c r="A1150" s="125"/>
      <c r="B1150" s="125"/>
      <c r="C1150" s="125"/>
      <c r="D1150" s="125"/>
      <c r="F1150" s="12"/>
      <c r="G1150" s="12"/>
      <c r="H1150" s="12"/>
      <c r="I1150" s="12"/>
      <c r="J1150" s="12"/>
      <c r="K1150" s="12"/>
      <c r="M1150" s="18"/>
    </row>
    <row r="1151" spans="1:13" hidden="1" x14ac:dyDescent="0.2">
      <c r="A1151" s="125"/>
      <c r="B1151" s="125"/>
      <c r="C1151" s="125"/>
      <c r="D1151" s="125"/>
      <c r="F1151" s="12"/>
      <c r="G1151" s="12"/>
      <c r="H1151" s="12"/>
      <c r="I1151" s="12"/>
      <c r="J1151" s="12"/>
      <c r="K1151" s="12"/>
      <c r="M1151" s="18"/>
    </row>
    <row r="1152" spans="1:13" hidden="1" x14ac:dyDescent="0.2">
      <c r="A1152" s="125"/>
      <c r="B1152" s="125"/>
      <c r="C1152" s="125"/>
      <c r="D1152" s="125"/>
      <c r="F1152" s="12"/>
      <c r="G1152" s="12"/>
      <c r="H1152" s="12"/>
      <c r="I1152" s="12"/>
      <c r="J1152" s="12"/>
      <c r="K1152" s="12"/>
      <c r="M1152" s="18"/>
    </row>
    <row r="1153" spans="1:13" hidden="1" x14ac:dyDescent="0.2">
      <c r="A1153" s="125"/>
      <c r="B1153" s="125"/>
      <c r="C1153" s="125"/>
      <c r="D1153" s="125"/>
      <c r="F1153" s="12"/>
      <c r="G1153" s="12"/>
      <c r="H1153" s="12"/>
      <c r="I1153" s="12"/>
      <c r="J1153" s="12"/>
      <c r="K1153" s="12"/>
      <c r="M1153" s="18"/>
    </row>
    <row r="1154" spans="1:13" hidden="1" x14ac:dyDescent="0.2">
      <c r="A1154" s="125"/>
      <c r="B1154" s="125"/>
      <c r="C1154" s="125"/>
      <c r="D1154" s="125"/>
      <c r="F1154" s="12"/>
      <c r="G1154" s="12"/>
      <c r="H1154" s="12"/>
      <c r="I1154" s="12"/>
      <c r="J1154" s="12"/>
      <c r="K1154" s="12"/>
      <c r="M1154" s="18"/>
    </row>
    <row r="1155" spans="1:13" hidden="1" x14ac:dyDescent="0.2">
      <c r="A1155" s="125"/>
      <c r="B1155" s="125"/>
      <c r="C1155" s="125"/>
      <c r="D1155" s="125"/>
      <c r="F1155" s="12"/>
      <c r="G1155" s="12"/>
      <c r="H1155" s="12"/>
      <c r="I1155" s="12"/>
      <c r="J1155" s="12"/>
      <c r="K1155" s="12"/>
      <c r="M1155" s="18"/>
    </row>
    <row r="1156" spans="1:13" hidden="1" x14ac:dyDescent="0.2">
      <c r="A1156" s="125"/>
      <c r="B1156" s="125"/>
      <c r="C1156" s="125"/>
      <c r="D1156" s="125"/>
      <c r="F1156" s="12"/>
      <c r="G1156" s="12"/>
      <c r="H1156" s="12"/>
      <c r="I1156" s="12"/>
      <c r="J1156" s="12"/>
      <c r="K1156" s="12"/>
      <c r="M1156" s="18"/>
    </row>
    <row r="1157" spans="1:13" hidden="1" x14ac:dyDescent="0.2">
      <c r="A1157" s="125"/>
      <c r="B1157" s="125"/>
      <c r="C1157" s="125"/>
      <c r="D1157" s="125"/>
      <c r="F1157" s="12"/>
      <c r="G1157" s="12"/>
      <c r="H1157" s="12"/>
      <c r="I1157" s="12"/>
      <c r="J1157" s="12"/>
      <c r="K1157" s="12"/>
      <c r="M1157" s="18"/>
    </row>
    <row r="1158" spans="1:13" hidden="1" x14ac:dyDescent="0.2">
      <c r="A1158" s="125"/>
      <c r="B1158" s="125"/>
      <c r="C1158" s="125"/>
      <c r="D1158" s="125"/>
      <c r="F1158" s="12"/>
      <c r="G1158" s="12"/>
      <c r="H1158" s="12"/>
      <c r="I1158" s="12"/>
      <c r="J1158" s="12"/>
      <c r="K1158" s="12"/>
      <c r="M1158" s="18"/>
    </row>
    <row r="1159" spans="1:13" hidden="1" x14ac:dyDescent="0.2">
      <c r="A1159" s="125"/>
      <c r="B1159" s="125"/>
      <c r="C1159" s="125"/>
      <c r="D1159" s="125"/>
      <c r="F1159" s="12"/>
      <c r="G1159" s="12"/>
      <c r="H1159" s="12"/>
      <c r="I1159" s="12"/>
      <c r="J1159" s="12"/>
      <c r="K1159" s="12"/>
      <c r="M1159" s="18"/>
    </row>
    <row r="1160" spans="1:13" hidden="1" x14ac:dyDescent="0.2">
      <c r="A1160" s="125"/>
      <c r="B1160" s="125"/>
      <c r="C1160" s="125"/>
      <c r="D1160" s="125"/>
      <c r="F1160" s="12"/>
      <c r="G1160" s="12"/>
      <c r="H1160" s="12"/>
      <c r="I1160" s="12"/>
      <c r="J1160" s="12"/>
      <c r="K1160" s="12"/>
      <c r="M1160" s="18"/>
    </row>
    <row r="1161" spans="1:13" hidden="1" x14ac:dyDescent="0.2">
      <c r="A1161" s="125"/>
      <c r="B1161" s="125"/>
      <c r="C1161" s="125"/>
      <c r="D1161" s="125"/>
      <c r="F1161" s="12"/>
      <c r="G1161" s="12"/>
      <c r="H1161" s="12"/>
      <c r="I1161" s="12"/>
      <c r="J1161" s="12"/>
      <c r="K1161" s="12"/>
      <c r="M1161" s="18"/>
    </row>
    <row r="1162" spans="1:13" hidden="1" x14ac:dyDescent="0.2">
      <c r="A1162" s="125"/>
      <c r="B1162" s="125"/>
      <c r="C1162" s="125"/>
      <c r="D1162" s="125"/>
      <c r="F1162" s="12"/>
      <c r="G1162" s="12"/>
      <c r="H1162" s="12"/>
      <c r="I1162" s="12"/>
      <c r="J1162" s="12"/>
      <c r="K1162" s="12"/>
      <c r="M1162" s="18"/>
    </row>
    <row r="1163" spans="1:13" hidden="1" x14ac:dyDescent="0.2">
      <c r="A1163" s="125"/>
      <c r="B1163" s="125"/>
      <c r="C1163" s="125"/>
      <c r="D1163" s="125"/>
      <c r="F1163" s="12"/>
      <c r="G1163" s="12"/>
      <c r="H1163" s="12"/>
      <c r="I1163" s="12"/>
      <c r="J1163" s="12"/>
      <c r="K1163" s="12"/>
      <c r="M1163" s="18"/>
    </row>
    <row r="1164" spans="1:13" hidden="1" x14ac:dyDescent="0.2">
      <c r="A1164" s="125"/>
      <c r="B1164" s="125"/>
      <c r="C1164" s="125"/>
      <c r="D1164" s="125"/>
      <c r="F1164" s="12"/>
      <c r="G1164" s="12"/>
      <c r="H1164" s="12"/>
      <c r="I1164" s="12"/>
      <c r="J1164" s="12"/>
      <c r="K1164" s="12"/>
      <c r="M1164" s="18"/>
    </row>
    <row r="1165" spans="1:13" hidden="1" x14ac:dyDescent="0.2">
      <c r="A1165" s="125"/>
      <c r="B1165" s="125"/>
      <c r="C1165" s="125"/>
      <c r="D1165" s="125"/>
      <c r="F1165" s="12"/>
      <c r="G1165" s="12"/>
      <c r="H1165" s="12"/>
      <c r="I1165" s="12"/>
      <c r="J1165" s="12"/>
      <c r="K1165" s="12"/>
      <c r="M1165" s="18"/>
    </row>
    <row r="1166" spans="1:13" hidden="1" x14ac:dyDescent="0.2">
      <c r="A1166" s="125"/>
      <c r="B1166" s="125"/>
      <c r="C1166" s="125"/>
      <c r="D1166" s="125"/>
      <c r="F1166" s="12"/>
      <c r="G1166" s="12"/>
      <c r="H1166" s="12"/>
      <c r="I1166" s="12"/>
      <c r="J1166" s="12"/>
      <c r="K1166" s="12"/>
      <c r="M1166" s="18"/>
    </row>
    <row r="1167" spans="1:13" hidden="1" x14ac:dyDescent="0.2">
      <c r="A1167" s="125"/>
      <c r="B1167" s="125"/>
      <c r="C1167" s="125"/>
      <c r="D1167" s="125"/>
      <c r="F1167" s="12"/>
      <c r="G1167" s="12"/>
      <c r="H1167" s="12"/>
      <c r="I1167" s="12"/>
      <c r="J1167" s="12"/>
      <c r="K1167" s="12"/>
      <c r="M1167" s="18"/>
    </row>
    <row r="1168" spans="1:13" hidden="1" x14ac:dyDescent="0.2">
      <c r="A1168" s="125"/>
      <c r="B1168" s="125"/>
      <c r="C1168" s="125"/>
      <c r="D1168" s="125"/>
      <c r="F1168" s="12"/>
      <c r="G1168" s="12"/>
      <c r="H1168" s="12"/>
      <c r="I1168" s="12"/>
      <c r="J1168" s="12"/>
      <c r="K1168" s="12"/>
      <c r="M1168" s="18"/>
    </row>
    <row r="1169" spans="1:13" hidden="1" x14ac:dyDescent="0.2">
      <c r="A1169" s="125"/>
      <c r="B1169" s="125"/>
      <c r="C1169" s="125"/>
      <c r="D1169" s="125"/>
      <c r="F1169" s="12"/>
      <c r="G1169" s="12"/>
      <c r="H1169" s="12"/>
      <c r="I1169" s="12"/>
      <c r="J1169" s="12"/>
      <c r="K1169" s="12"/>
      <c r="M1169" s="18"/>
    </row>
    <row r="1170" spans="1:13" hidden="1" x14ac:dyDescent="0.2">
      <c r="A1170" s="125"/>
      <c r="B1170" s="125"/>
      <c r="C1170" s="125"/>
      <c r="D1170" s="125"/>
      <c r="F1170" s="12"/>
      <c r="G1170" s="12"/>
      <c r="H1170" s="12"/>
      <c r="I1170" s="12"/>
      <c r="J1170" s="12"/>
      <c r="K1170" s="12"/>
      <c r="M1170" s="18"/>
    </row>
    <row r="1171" spans="1:13" hidden="1" x14ac:dyDescent="0.2">
      <c r="A1171" s="125"/>
      <c r="B1171" s="125"/>
      <c r="C1171" s="125"/>
      <c r="D1171" s="125"/>
      <c r="F1171" s="12"/>
      <c r="G1171" s="12"/>
      <c r="H1171" s="12"/>
      <c r="I1171" s="12"/>
      <c r="J1171" s="12"/>
      <c r="K1171" s="12"/>
      <c r="M1171" s="18"/>
    </row>
    <row r="1172" spans="1:13" hidden="1" x14ac:dyDescent="0.2">
      <c r="A1172" s="125"/>
      <c r="B1172" s="125"/>
      <c r="C1172" s="125"/>
      <c r="D1172" s="125"/>
      <c r="F1172" s="12"/>
      <c r="G1172" s="12"/>
      <c r="H1172" s="12"/>
      <c r="I1172" s="12"/>
      <c r="J1172" s="12"/>
      <c r="K1172" s="12"/>
      <c r="M1172" s="18"/>
    </row>
    <row r="1173" spans="1:13" hidden="1" x14ac:dyDescent="0.2">
      <c r="A1173" s="125"/>
      <c r="B1173" s="125"/>
      <c r="C1173" s="125"/>
      <c r="D1173" s="125"/>
      <c r="F1173" s="12"/>
      <c r="G1173" s="12"/>
      <c r="H1173" s="12"/>
      <c r="I1173" s="12"/>
      <c r="J1173" s="12"/>
      <c r="K1173" s="12"/>
      <c r="M1173" s="18"/>
    </row>
    <row r="1174" spans="1:13" hidden="1" x14ac:dyDescent="0.2">
      <c r="A1174" s="125"/>
      <c r="B1174" s="125"/>
      <c r="C1174" s="125"/>
      <c r="D1174" s="125"/>
      <c r="F1174" s="12"/>
      <c r="G1174" s="12"/>
      <c r="H1174" s="12"/>
      <c r="I1174" s="12"/>
      <c r="J1174" s="12"/>
      <c r="K1174" s="12"/>
      <c r="M1174" s="18"/>
    </row>
    <row r="1175" spans="1:13" hidden="1" x14ac:dyDescent="0.2">
      <c r="A1175" s="125"/>
      <c r="B1175" s="125"/>
      <c r="C1175" s="125"/>
      <c r="D1175" s="125"/>
      <c r="F1175" s="12"/>
      <c r="G1175" s="12"/>
      <c r="H1175" s="12"/>
      <c r="I1175" s="12"/>
      <c r="J1175" s="12"/>
      <c r="K1175" s="12"/>
      <c r="M1175" s="18"/>
    </row>
    <row r="1176" spans="1:13" hidden="1" x14ac:dyDescent="0.2">
      <c r="A1176" s="125"/>
      <c r="B1176" s="125"/>
      <c r="C1176" s="125"/>
      <c r="D1176" s="125"/>
      <c r="F1176" s="12"/>
      <c r="G1176" s="12"/>
      <c r="H1176" s="12"/>
      <c r="I1176" s="12"/>
      <c r="J1176" s="12"/>
      <c r="K1176" s="12"/>
      <c r="M1176" s="18"/>
    </row>
    <row r="1177" spans="1:13" hidden="1" x14ac:dyDescent="0.2">
      <c r="A1177" s="125"/>
      <c r="B1177" s="125"/>
      <c r="C1177" s="125"/>
      <c r="D1177" s="125"/>
      <c r="F1177" s="12"/>
      <c r="G1177" s="12"/>
      <c r="H1177" s="12"/>
      <c r="I1177" s="12"/>
      <c r="J1177" s="12"/>
      <c r="K1177" s="12"/>
      <c r="M1177" s="18"/>
    </row>
    <row r="1178" spans="1:13" hidden="1" x14ac:dyDescent="0.2">
      <c r="A1178" s="125"/>
      <c r="B1178" s="125"/>
      <c r="C1178" s="125"/>
      <c r="D1178" s="125"/>
      <c r="F1178" s="12"/>
      <c r="G1178" s="12"/>
      <c r="H1178" s="12"/>
      <c r="I1178" s="12"/>
      <c r="J1178" s="12"/>
      <c r="K1178" s="12"/>
      <c r="M1178" s="18"/>
    </row>
    <row r="1179" spans="1:13" hidden="1" x14ac:dyDescent="0.2">
      <c r="A1179" s="125"/>
      <c r="B1179" s="125"/>
      <c r="C1179" s="125"/>
      <c r="D1179" s="125"/>
      <c r="F1179" s="12"/>
      <c r="G1179" s="12"/>
      <c r="H1179" s="12"/>
      <c r="I1179" s="12"/>
      <c r="J1179" s="12"/>
      <c r="K1179" s="12"/>
      <c r="M1179" s="18"/>
    </row>
    <row r="1180" spans="1:13" hidden="1" x14ac:dyDescent="0.2">
      <c r="A1180" s="125"/>
      <c r="B1180" s="125"/>
      <c r="C1180" s="125"/>
      <c r="D1180" s="125"/>
      <c r="F1180" s="12"/>
      <c r="G1180" s="12"/>
      <c r="H1180" s="12"/>
      <c r="I1180" s="12"/>
      <c r="J1180" s="12"/>
      <c r="K1180" s="12"/>
      <c r="M1180" s="18"/>
    </row>
    <row r="1181" spans="1:13" hidden="1" x14ac:dyDescent="0.2">
      <c r="A1181" s="125"/>
      <c r="B1181" s="125"/>
      <c r="C1181" s="125"/>
      <c r="D1181" s="125"/>
      <c r="F1181" s="12"/>
      <c r="G1181" s="12"/>
      <c r="H1181" s="12"/>
      <c r="I1181" s="12"/>
      <c r="J1181" s="12"/>
      <c r="K1181" s="12"/>
      <c r="M1181" s="18"/>
    </row>
    <row r="1182" spans="1:13" hidden="1" x14ac:dyDescent="0.2">
      <c r="A1182" s="125"/>
      <c r="B1182" s="125"/>
      <c r="C1182" s="125"/>
      <c r="D1182" s="125"/>
      <c r="F1182" s="12"/>
      <c r="G1182" s="12"/>
      <c r="H1182" s="12"/>
      <c r="I1182" s="12"/>
      <c r="J1182" s="12"/>
      <c r="K1182" s="12"/>
      <c r="M1182" s="18"/>
    </row>
    <row r="1183" spans="1:13" hidden="1" x14ac:dyDescent="0.2">
      <c r="A1183" s="125"/>
      <c r="B1183" s="125"/>
      <c r="C1183" s="125"/>
      <c r="D1183" s="125"/>
      <c r="F1183" s="12"/>
      <c r="G1183" s="12"/>
      <c r="H1183" s="12"/>
      <c r="I1183" s="12"/>
      <c r="J1183" s="12"/>
      <c r="K1183" s="12"/>
      <c r="M1183" s="18"/>
    </row>
    <row r="1184" spans="1:13" hidden="1" x14ac:dyDescent="0.2">
      <c r="A1184" s="125"/>
      <c r="B1184" s="125"/>
      <c r="C1184" s="125"/>
      <c r="D1184" s="125"/>
      <c r="F1184" s="12"/>
      <c r="G1184" s="12"/>
      <c r="H1184" s="12"/>
      <c r="I1184" s="12"/>
      <c r="J1184" s="12"/>
      <c r="K1184" s="12"/>
      <c r="M1184" s="18"/>
    </row>
    <row r="1185" spans="1:13" hidden="1" x14ac:dyDescent="0.2">
      <c r="A1185" s="125"/>
      <c r="B1185" s="125"/>
      <c r="C1185" s="125"/>
      <c r="D1185" s="125"/>
      <c r="F1185" s="12"/>
      <c r="G1185" s="12"/>
      <c r="H1185" s="12"/>
      <c r="I1185" s="12"/>
      <c r="J1185" s="12"/>
      <c r="K1185" s="12"/>
      <c r="M1185" s="18"/>
    </row>
    <row r="1186" spans="1:13" hidden="1" x14ac:dyDescent="0.2">
      <c r="A1186" s="125"/>
      <c r="B1186" s="125"/>
      <c r="C1186" s="125"/>
      <c r="D1186" s="125"/>
      <c r="F1186" s="12"/>
      <c r="G1186" s="12"/>
      <c r="H1186" s="12"/>
      <c r="I1186" s="12"/>
      <c r="J1186" s="12"/>
      <c r="K1186" s="12"/>
      <c r="M1186" s="18"/>
    </row>
    <row r="1187" spans="1:13" hidden="1" x14ac:dyDescent="0.2">
      <c r="A1187" s="125"/>
      <c r="B1187" s="125"/>
      <c r="C1187" s="125"/>
      <c r="D1187" s="125"/>
      <c r="F1187" s="12"/>
      <c r="G1187" s="12"/>
      <c r="H1187" s="12"/>
      <c r="I1187" s="12"/>
      <c r="J1187" s="12"/>
      <c r="K1187" s="12"/>
      <c r="M1187" s="18"/>
    </row>
    <row r="1188" spans="1:13" hidden="1" x14ac:dyDescent="0.2">
      <c r="A1188" s="125"/>
      <c r="B1188" s="125"/>
      <c r="C1188" s="125"/>
      <c r="D1188" s="125"/>
      <c r="F1188" s="12"/>
      <c r="G1188" s="12"/>
      <c r="H1188" s="12"/>
      <c r="I1188" s="12"/>
      <c r="J1188" s="12"/>
      <c r="K1188" s="12"/>
      <c r="M1188" s="18"/>
    </row>
    <row r="1189" spans="1:13" hidden="1" x14ac:dyDescent="0.2">
      <c r="A1189" s="125"/>
      <c r="B1189" s="125"/>
      <c r="C1189" s="125"/>
      <c r="D1189" s="125"/>
      <c r="F1189" s="12"/>
      <c r="G1189" s="12"/>
      <c r="H1189" s="12"/>
      <c r="I1189" s="12"/>
      <c r="J1189" s="12"/>
      <c r="K1189" s="12"/>
      <c r="M1189" s="18"/>
    </row>
    <row r="1190" spans="1:13" hidden="1" x14ac:dyDescent="0.2">
      <c r="A1190" s="125"/>
      <c r="B1190" s="125"/>
      <c r="C1190" s="125"/>
      <c r="D1190" s="125"/>
      <c r="F1190" s="12"/>
      <c r="G1190" s="12"/>
      <c r="H1190" s="12"/>
      <c r="I1190" s="12"/>
      <c r="J1190" s="12"/>
      <c r="K1190" s="12"/>
      <c r="M1190" s="18"/>
    </row>
    <row r="1191" spans="1:13" hidden="1" x14ac:dyDescent="0.2">
      <c r="A1191" s="125"/>
      <c r="B1191" s="125"/>
      <c r="C1191" s="125"/>
      <c r="D1191" s="125"/>
      <c r="F1191" s="12"/>
      <c r="G1191" s="12"/>
      <c r="H1191" s="12"/>
      <c r="I1191" s="12"/>
      <c r="J1191" s="12"/>
      <c r="K1191" s="12"/>
      <c r="M1191" s="18"/>
    </row>
    <row r="1192" spans="1:13" hidden="1" x14ac:dyDescent="0.2">
      <c r="A1192" s="125"/>
      <c r="B1192" s="125"/>
      <c r="C1192" s="125"/>
      <c r="D1192" s="125"/>
      <c r="F1192" s="12"/>
      <c r="G1192" s="12"/>
      <c r="H1192" s="12"/>
      <c r="I1192" s="12"/>
      <c r="J1192" s="12"/>
      <c r="K1192" s="12"/>
      <c r="M1192" s="18"/>
    </row>
    <row r="1193" spans="1:13" hidden="1" x14ac:dyDescent="0.2">
      <c r="A1193" s="125"/>
      <c r="B1193" s="125"/>
      <c r="C1193" s="125"/>
      <c r="D1193" s="125"/>
      <c r="F1193" s="12"/>
      <c r="G1193" s="12"/>
      <c r="H1193" s="12"/>
      <c r="I1193" s="12"/>
      <c r="J1193" s="12"/>
      <c r="K1193" s="12"/>
      <c r="M1193" s="18"/>
    </row>
    <row r="1194" spans="1:13" hidden="1" x14ac:dyDescent="0.2">
      <c r="A1194" s="125"/>
      <c r="B1194" s="125"/>
      <c r="C1194" s="125"/>
      <c r="D1194" s="125"/>
      <c r="F1194" s="12"/>
      <c r="G1194" s="12"/>
      <c r="H1194" s="12"/>
      <c r="I1194" s="12"/>
      <c r="J1194" s="12"/>
      <c r="K1194" s="12"/>
      <c r="M1194" s="18"/>
    </row>
    <row r="1195" spans="1:13" hidden="1" x14ac:dyDescent="0.2">
      <c r="A1195" s="125"/>
      <c r="B1195" s="125"/>
      <c r="C1195" s="125"/>
      <c r="D1195" s="125"/>
      <c r="F1195" s="12"/>
      <c r="G1195" s="12"/>
      <c r="H1195" s="12"/>
      <c r="I1195" s="12"/>
      <c r="J1195" s="12"/>
      <c r="K1195" s="12"/>
      <c r="M1195" s="18"/>
    </row>
    <row r="1196" spans="1:13" hidden="1" x14ac:dyDescent="0.2">
      <c r="A1196" s="125"/>
      <c r="B1196" s="125"/>
      <c r="C1196" s="125"/>
      <c r="D1196" s="125"/>
      <c r="F1196" s="12"/>
      <c r="G1196" s="12"/>
      <c r="H1196" s="12"/>
      <c r="I1196" s="12"/>
      <c r="J1196" s="12"/>
      <c r="K1196" s="12"/>
      <c r="M1196" s="18"/>
    </row>
    <row r="1197" spans="1:13" hidden="1" x14ac:dyDescent="0.2">
      <c r="A1197" s="125"/>
      <c r="B1197" s="125"/>
      <c r="C1197" s="125"/>
      <c r="D1197" s="125"/>
      <c r="F1197" s="12"/>
      <c r="G1197" s="12"/>
      <c r="H1197" s="12"/>
      <c r="I1197" s="12"/>
      <c r="J1197" s="12"/>
      <c r="K1197" s="12"/>
      <c r="M1197" s="18"/>
    </row>
    <row r="1198" spans="1:13" hidden="1" x14ac:dyDescent="0.2">
      <c r="A1198" s="125"/>
      <c r="B1198" s="125"/>
      <c r="C1198" s="125"/>
      <c r="D1198" s="125"/>
      <c r="F1198" s="12"/>
      <c r="G1198" s="12"/>
      <c r="H1198" s="12"/>
      <c r="I1198" s="12"/>
      <c r="J1198" s="12"/>
      <c r="K1198" s="12"/>
      <c r="M1198" s="18"/>
    </row>
    <row r="1199" spans="1:13" hidden="1" x14ac:dyDescent="0.2">
      <c r="A1199" s="125"/>
      <c r="B1199" s="125"/>
      <c r="C1199" s="125"/>
      <c r="D1199" s="125"/>
      <c r="F1199" s="12"/>
      <c r="G1199" s="12"/>
      <c r="H1199" s="12"/>
      <c r="I1199" s="12"/>
      <c r="J1199" s="12"/>
      <c r="K1199" s="12"/>
      <c r="M1199" s="18"/>
    </row>
    <row r="1200" spans="1:13" hidden="1" x14ac:dyDescent="0.2">
      <c r="A1200" s="125"/>
      <c r="B1200" s="125"/>
      <c r="C1200" s="125"/>
      <c r="D1200" s="125"/>
      <c r="F1200" s="12"/>
      <c r="G1200" s="12"/>
      <c r="H1200" s="12"/>
      <c r="I1200" s="12"/>
      <c r="J1200" s="12"/>
      <c r="K1200" s="12"/>
      <c r="M1200" s="18"/>
    </row>
    <row r="1201" spans="1:13" hidden="1" x14ac:dyDescent="0.2">
      <c r="A1201" s="125"/>
      <c r="B1201" s="125"/>
      <c r="C1201" s="125"/>
      <c r="D1201" s="125"/>
      <c r="F1201" s="12"/>
      <c r="G1201" s="12"/>
      <c r="H1201" s="12"/>
      <c r="I1201" s="12"/>
      <c r="J1201" s="12"/>
      <c r="K1201" s="12"/>
      <c r="M1201" s="18"/>
    </row>
    <row r="1202" spans="1:13" hidden="1" x14ac:dyDescent="0.2">
      <c r="A1202" s="125"/>
      <c r="B1202" s="125"/>
      <c r="C1202" s="125"/>
      <c r="D1202" s="125"/>
      <c r="F1202" s="12"/>
      <c r="G1202" s="12"/>
      <c r="H1202" s="12"/>
      <c r="I1202" s="12"/>
      <c r="J1202" s="12"/>
      <c r="K1202" s="12"/>
      <c r="M1202" s="18"/>
    </row>
    <row r="1203" spans="1:13" hidden="1" x14ac:dyDescent="0.2">
      <c r="A1203" s="125"/>
      <c r="B1203" s="125"/>
      <c r="C1203" s="125"/>
      <c r="D1203" s="125"/>
      <c r="F1203" s="12"/>
      <c r="G1203" s="12"/>
      <c r="H1203" s="12"/>
      <c r="I1203" s="12"/>
      <c r="J1203" s="12"/>
      <c r="K1203" s="12"/>
      <c r="M1203" s="18"/>
    </row>
    <row r="1204" spans="1:13" hidden="1" x14ac:dyDescent="0.2">
      <c r="A1204" s="125"/>
      <c r="B1204" s="125"/>
      <c r="C1204" s="125"/>
      <c r="D1204" s="125"/>
      <c r="F1204" s="12"/>
      <c r="G1204" s="12"/>
      <c r="H1204" s="12"/>
      <c r="I1204" s="12"/>
      <c r="J1204" s="12"/>
      <c r="K1204" s="12"/>
      <c r="M1204" s="18"/>
    </row>
    <row r="1205" spans="1:13" hidden="1" x14ac:dyDescent="0.2">
      <c r="A1205" s="125"/>
      <c r="B1205" s="125"/>
      <c r="C1205" s="125"/>
      <c r="D1205" s="125"/>
      <c r="F1205" s="12"/>
      <c r="G1205" s="12"/>
      <c r="H1205" s="12"/>
      <c r="I1205" s="12"/>
      <c r="J1205" s="12"/>
      <c r="K1205" s="12"/>
      <c r="M1205" s="18"/>
    </row>
    <row r="1206" spans="1:13" hidden="1" x14ac:dyDescent="0.2">
      <c r="A1206" s="125"/>
      <c r="B1206" s="125"/>
      <c r="C1206" s="125"/>
      <c r="D1206" s="125"/>
      <c r="F1206" s="12"/>
      <c r="G1206" s="12"/>
      <c r="H1206" s="12"/>
      <c r="I1206" s="12"/>
      <c r="J1206" s="12"/>
      <c r="K1206" s="12"/>
      <c r="M1206" s="18"/>
    </row>
    <row r="1207" spans="1:13" hidden="1" x14ac:dyDescent="0.2">
      <c r="A1207" s="125"/>
      <c r="B1207" s="125"/>
      <c r="C1207" s="125"/>
      <c r="D1207" s="125"/>
      <c r="F1207" s="12"/>
      <c r="G1207" s="12"/>
      <c r="H1207" s="12"/>
      <c r="I1207" s="12"/>
      <c r="J1207" s="12"/>
      <c r="K1207" s="12"/>
      <c r="M1207" s="18"/>
    </row>
    <row r="1208" spans="1:13" hidden="1" x14ac:dyDescent="0.2">
      <c r="A1208" s="125"/>
      <c r="B1208" s="125"/>
      <c r="C1208" s="125"/>
      <c r="D1208" s="125"/>
      <c r="F1208" s="12"/>
      <c r="G1208" s="12"/>
      <c r="H1208" s="12"/>
      <c r="I1208" s="12"/>
      <c r="J1208" s="12"/>
      <c r="K1208" s="12"/>
      <c r="M1208" s="18"/>
    </row>
    <row r="1209" spans="1:13" hidden="1" x14ac:dyDescent="0.2">
      <c r="A1209" s="125"/>
      <c r="B1209" s="125"/>
      <c r="C1209" s="125"/>
      <c r="D1209" s="125"/>
      <c r="F1209" s="12"/>
      <c r="G1209" s="12"/>
      <c r="H1209" s="12"/>
      <c r="I1209" s="12"/>
      <c r="J1209" s="12"/>
      <c r="K1209" s="12"/>
      <c r="M1209" s="18"/>
    </row>
    <row r="1210" spans="1:13" hidden="1" x14ac:dyDescent="0.2">
      <c r="A1210" s="125"/>
      <c r="B1210" s="125"/>
      <c r="C1210" s="125"/>
      <c r="D1210" s="125"/>
      <c r="F1210" s="12"/>
      <c r="G1210" s="12"/>
      <c r="H1210" s="12"/>
      <c r="I1210" s="12"/>
      <c r="J1210" s="12"/>
      <c r="K1210" s="12"/>
      <c r="M1210" s="18"/>
    </row>
    <row r="1211" spans="1:13" hidden="1" x14ac:dyDescent="0.2">
      <c r="A1211" s="125"/>
      <c r="B1211" s="125"/>
      <c r="C1211" s="125"/>
      <c r="D1211" s="125"/>
      <c r="F1211" s="12"/>
      <c r="G1211" s="12"/>
      <c r="H1211" s="12"/>
      <c r="I1211" s="12"/>
      <c r="J1211" s="12"/>
      <c r="K1211" s="12"/>
      <c r="M1211" s="18"/>
    </row>
    <row r="1212" spans="1:13" hidden="1" x14ac:dyDescent="0.2">
      <c r="A1212" s="125"/>
      <c r="B1212" s="125"/>
      <c r="C1212" s="125"/>
      <c r="D1212" s="125"/>
      <c r="F1212" s="12"/>
      <c r="G1212" s="12"/>
      <c r="H1212" s="12"/>
      <c r="I1212" s="12"/>
      <c r="J1212" s="12"/>
      <c r="K1212" s="12"/>
      <c r="M1212" s="18"/>
    </row>
    <row r="1213" spans="1:13" hidden="1" x14ac:dyDescent="0.2">
      <c r="A1213" s="125"/>
      <c r="B1213" s="125"/>
      <c r="C1213" s="125"/>
      <c r="D1213" s="125"/>
      <c r="F1213" s="12"/>
      <c r="G1213" s="12"/>
      <c r="H1213" s="12"/>
      <c r="I1213" s="12"/>
      <c r="J1213" s="12"/>
      <c r="K1213" s="12"/>
      <c r="M1213" s="18"/>
    </row>
    <row r="1214" spans="1:13" hidden="1" x14ac:dyDescent="0.2">
      <c r="A1214" s="125"/>
      <c r="B1214" s="125"/>
      <c r="C1214" s="125"/>
      <c r="D1214" s="125"/>
      <c r="F1214" s="12"/>
      <c r="G1214" s="12"/>
      <c r="H1214" s="12"/>
      <c r="I1214" s="12"/>
      <c r="J1214" s="12"/>
      <c r="K1214" s="12"/>
      <c r="M1214" s="18"/>
    </row>
    <row r="1215" spans="1:13" hidden="1" x14ac:dyDescent="0.2">
      <c r="A1215" s="125"/>
      <c r="B1215" s="125"/>
      <c r="C1215" s="125"/>
      <c r="D1215" s="125"/>
      <c r="F1215" s="12"/>
      <c r="G1215" s="12"/>
      <c r="H1215" s="12"/>
      <c r="I1215" s="12"/>
      <c r="J1215" s="12"/>
      <c r="K1215" s="12"/>
      <c r="M1215" s="18"/>
    </row>
    <row r="1216" spans="1:13" hidden="1" x14ac:dyDescent="0.2">
      <c r="A1216" s="125"/>
      <c r="B1216" s="125"/>
      <c r="C1216" s="125"/>
      <c r="D1216" s="125"/>
      <c r="F1216" s="12"/>
      <c r="G1216" s="12"/>
      <c r="H1216" s="12"/>
      <c r="I1216" s="12"/>
      <c r="J1216" s="12"/>
      <c r="K1216" s="12"/>
      <c r="M1216" s="18"/>
    </row>
    <row r="1217" spans="1:13" hidden="1" x14ac:dyDescent="0.2">
      <c r="A1217" s="125"/>
      <c r="B1217" s="125"/>
      <c r="C1217" s="125"/>
      <c r="D1217" s="125"/>
      <c r="F1217" s="12"/>
      <c r="G1217" s="12"/>
      <c r="H1217" s="12"/>
      <c r="I1217" s="12"/>
      <c r="J1217" s="12"/>
      <c r="K1217" s="12"/>
      <c r="M1217" s="18"/>
    </row>
    <row r="1218" spans="1:13" hidden="1" x14ac:dyDescent="0.2">
      <c r="A1218" s="125"/>
      <c r="B1218" s="125"/>
      <c r="C1218" s="125"/>
      <c r="D1218" s="125"/>
      <c r="F1218" s="12"/>
      <c r="G1218" s="12"/>
      <c r="H1218" s="12"/>
      <c r="I1218" s="12"/>
      <c r="J1218" s="12"/>
      <c r="K1218" s="12"/>
      <c r="M1218" s="18"/>
    </row>
    <row r="1219" spans="1:13" hidden="1" x14ac:dyDescent="0.2">
      <c r="A1219" s="125"/>
      <c r="B1219" s="125"/>
      <c r="C1219" s="125"/>
      <c r="D1219" s="125"/>
      <c r="F1219" s="12"/>
      <c r="G1219" s="12"/>
      <c r="H1219" s="12"/>
      <c r="I1219" s="12"/>
      <c r="J1219" s="12"/>
      <c r="K1219" s="12"/>
      <c r="M1219" s="18"/>
    </row>
    <row r="1220" spans="1:13" hidden="1" x14ac:dyDescent="0.2">
      <c r="A1220" s="125"/>
      <c r="B1220" s="125"/>
      <c r="C1220" s="125"/>
      <c r="D1220" s="125"/>
      <c r="F1220" s="12"/>
      <c r="G1220" s="12"/>
      <c r="H1220" s="12"/>
      <c r="I1220" s="12"/>
      <c r="J1220" s="12"/>
      <c r="K1220" s="12"/>
      <c r="M1220" s="18"/>
    </row>
    <row r="1221" spans="1:13" hidden="1" x14ac:dyDescent="0.2">
      <c r="A1221" s="125"/>
      <c r="B1221" s="125"/>
      <c r="C1221" s="125"/>
      <c r="D1221" s="125"/>
      <c r="F1221" s="12"/>
      <c r="G1221" s="12"/>
      <c r="H1221" s="12"/>
      <c r="I1221" s="12"/>
      <c r="J1221" s="12"/>
      <c r="K1221" s="12"/>
      <c r="M1221" s="18"/>
    </row>
    <row r="1222" spans="1:13" hidden="1" x14ac:dyDescent="0.2">
      <c r="A1222" s="125"/>
      <c r="B1222" s="125"/>
      <c r="C1222" s="125"/>
      <c r="D1222" s="125"/>
      <c r="F1222" s="12"/>
      <c r="G1222" s="12"/>
      <c r="H1222" s="12"/>
      <c r="I1222" s="12"/>
      <c r="J1222" s="12"/>
      <c r="K1222" s="12"/>
      <c r="M1222" s="18"/>
    </row>
    <row r="1223" spans="1:13" hidden="1" x14ac:dyDescent="0.2">
      <c r="A1223" s="125"/>
      <c r="B1223" s="125"/>
      <c r="C1223" s="125"/>
      <c r="D1223" s="125"/>
      <c r="F1223" s="12"/>
      <c r="G1223" s="12"/>
      <c r="H1223" s="12"/>
      <c r="I1223" s="12"/>
      <c r="J1223" s="12"/>
      <c r="K1223" s="12"/>
      <c r="M1223" s="18"/>
    </row>
    <row r="1224" spans="1:13" hidden="1" x14ac:dyDescent="0.2">
      <c r="A1224" s="125"/>
      <c r="B1224" s="125"/>
      <c r="C1224" s="125"/>
      <c r="D1224" s="125"/>
      <c r="F1224" s="12"/>
      <c r="G1224" s="12"/>
      <c r="H1224" s="12"/>
      <c r="I1224" s="12"/>
      <c r="J1224" s="12"/>
      <c r="K1224" s="12"/>
      <c r="M1224" s="18"/>
    </row>
    <row r="1225" spans="1:13" hidden="1" x14ac:dyDescent="0.2">
      <c r="A1225" s="125"/>
      <c r="B1225" s="125"/>
      <c r="C1225" s="125"/>
      <c r="D1225" s="125"/>
      <c r="F1225" s="12"/>
      <c r="G1225" s="12"/>
      <c r="H1225" s="12"/>
      <c r="I1225" s="12"/>
      <c r="J1225" s="12"/>
      <c r="K1225" s="12"/>
      <c r="M1225" s="18"/>
    </row>
    <row r="1226" spans="1:13" hidden="1" x14ac:dyDescent="0.2">
      <c r="A1226" s="125"/>
      <c r="B1226" s="125"/>
      <c r="C1226" s="125"/>
      <c r="D1226" s="125"/>
      <c r="F1226" s="12"/>
      <c r="G1226" s="12"/>
      <c r="H1226" s="12"/>
      <c r="I1226" s="12"/>
      <c r="J1226" s="12"/>
      <c r="K1226" s="12"/>
      <c r="M1226" s="18"/>
    </row>
    <row r="1227" spans="1:13" hidden="1" x14ac:dyDescent="0.2">
      <c r="A1227" s="125"/>
      <c r="B1227" s="125"/>
      <c r="C1227" s="125"/>
      <c r="D1227" s="125"/>
      <c r="F1227" s="12"/>
      <c r="G1227" s="12"/>
      <c r="H1227" s="12"/>
      <c r="I1227" s="12"/>
      <c r="J1227" s="12"/>
      <c r="K1227" s="12"/>
      <c r="M1227" s="18"/>
    </row>
    <row r="1228" spans="1:13" hidden="1" x14ac:dyDescent="0.2">
      <c r="A1228" s="125"/>
      <c r="B1228" s="125"/>
      <c r="C1228" s="125"/>
      <c r="D1228" s="125"/>
      <c r="F1228" s="12"/>
      <c r="G1228" s="12"/>
      <c r="H1228" s="12"/>
      <c r="I1228" s="12"/>
      <c r="J1228" s="12"/>
      <c r="K1228" s="12"/>
      <c r="M1228" s="18"/>
    </row>
    <row r="1229" spans="1:13" hidden="1" x14ac:dyDescent="0.2">
      <c r="A1229" s="125"/>
      <c r="B1229" s="125"/>
      <c r="C1229" s="125"/>
      <c r="D1229" s="125"/>
      <c r="F1229" s="12"/>
      <c r="G1229" s="12"/>
      <c r="H1229" s="12"/>
      <c r="I1229" s="12"/>
      <c r="J1229" s="12"/>
      <c r="K1229" s="12"/>
      <c r="M1229" s="18"/>
    </row>
    <row r="1230" spans="1:13" hidden="1" x14ac:dyDescent="0.2">
      <c r="A1230" s="125"/>
      <c r="B1230" s="125"/>
      <c r="C1230" s="125"/>
      <c r="D1230" s="125"/>
      <c r="F1230" s="12"/>
      <c r="G1230" s="12"/>
      <c r="H1230" s="12"/>
      <c r="I1230" s="12"/>
      <c r="J1230" s="12"/>
      <c r="K1230" s="12"/>
      <c r="M1230" s="18"/>
    </row>
    <row r="1231" spans="1:13" hidden="1" x14ac:dyDescent="0.2">
      <c r="A1231" s="125"/>
      <c r="B1231" s="125"/>
      <c r="C1231" s="125"/>
      <c r="D1231" s="125"/>
      <c r="F1231" s="12"/>
      <c r="G1231" s="12"/>
      <c r="H1231" s="12"/>
      <c r="I1231" s="12"/>
      <c r="J1231" s="12"/>
      <c r="K1231" s="12"/>
      <c r="M1231" s="18"/>
    </row>
    <row r="1232" spans="1:13" hidden="1" x14ac:dyDescent="0.2">
      <c r="A1232" s="125"/>
      <c r="B1232" s="125"/>
      <c r="C1232" s="125"/>
      <c r="D1232" s="125"/>
      <c r="F1232" s="12"/>
      <c r="G1232" s="12"/>
      <c r="H1232" s="12"/>
      <c r="I1232" s="12"/>
      <c r="J1232" s="12"/>
      <c r="K1232" s="12"/>
      <c r="M1232" s="18"/>
    </row>
    <row r="1233" spans="1:13" hidden="1" x14ac:dyDescent="0.2">
      <c r="A1233" s="125"/>
      <c r="B1233" s="125"/>
      <c r="C1233" s="125"/>
      <c r="D1233" s="125"/>
      <c r="F1233" s="12"/>
      <c r="G1233" s="12"/>
      <c r="H1233" s="12"/>
      <c r="I1233" s="12"/>
      <c r="J1233" s="12"/>
      <c r="K1233" s="12"/>
      <c r="M1233" s="18"/>
    </row>
    <row r="1234" spans="1:13" hidden="1" x14ac:dyDescent="0.2">
      <c r="A1234" s="125"/>
      <c r="B1234" s="125"/>
      <c r="C1234" s="125"/>
      <c r="D1234" s="125"/>
      <c r="F1234" s="12"/>
      <c r="G1234" s="12"/>
      <c r="H1234" s="12"/>
      <c r="I1234" s="12"/>
      <c r="J1234" s="12"/>
      <c r="K1234" s="12"/>
      <c r="M1234" s="18"/>
    </row>
    <row r="1235" spans="1:13" hidden="1" x14ac:dyDescent="0.2">
      <c r="A1235" s="125"/>
      <c r="B1235" s="125"/>
      <c r="C1235" s="125"/>
      <c r="D1235" s="125"/>
      <c r="F1235" s="12"/>
      <c r="G1235" s="12"/>
      <c r="H1235" s="12"/>
      <c r="I1235" s="12"/>
      <c r="J1235" s="12"/>
      <c r="K1235" s="12"/>
      <c r="M1235" s="18"/>
    </row>
    <row r="1236" spans="1:13" hidden="1" x14ac:dyDescent="0.2">
      <c r="A1236" s="125"/>
      <c r="B1236" s="125"/>
      <c r="C1236" s="125"/>
      <c r="D1236" s="125"/>
      <c r="F1236" s="12"/>
      <c r="G1236" s="12"/>
      <c r="H1236" s="12"/>
      <c r="I1236" s="12"/>
      <c r="J1236" s="12"/>
      <c r="K1236" s="12"/>
      <c r="M1236" s="18"/>
    </row>
    <row r="1237" spans="1:13" hidden="1" x14ac:dyDescent="0.2">
      <c r="A1237" s="125"/>
      <c r="B1237" s="125"/>
      <c r="C1237" s="125"/>
      <c r="D1237" s="125"/>
      <c r="F1237" s="12"/>
      <c r="G1237" s="12"/>
      <c r="H1237" s="12"/>
      <c r="I1237" s="12"/>
      <c r="J1237" s="12"/>
      <c r="K1237" s="12"/>
      <c r="M1237" s="18"/>
    </row>
    <row r="1238" spans="1:13" hidden="1" x14ac:dyDescent="0.2">
      <c r="A1238" s="125"/>
      <c r="B1238" s="125"/>
      <c r="C1238" s="125"/>
      <c r="D1238" s="125"/>
      <c r="F1238" s="12"/>
      <c r="G1238" s="12"/>
      <c r="H1238" s="12"/>
      <c r="I1238" s="12"/>
      <c r="J1238" s="12"/>
      <c r="K1238" s="12"/>
      <c r="M1238" s="18"/>
    </row>
    <row r="1239" spans="1:13" hidden="1" x14ac:dyDescent="0.2">
      <c r="A1239" s="125"/>
      <c r="B1239" s="125"/>
      <c r="C1239" s="125"/>
      <c r="D1239" s="125"/>
      <c r="F1239" s="12"/>
      <c r="G1239" s="12"/>
      <c r="H1239" s="12"/>
      <c r="I1239" s="12"/>
      <c r="J1239" s="12"/>
      <c r="K1239" s="12"/>
      <c r="M1239" s="18"/>
    </row>
    <row r="1240" spans="1:13" hidden="1" x14ac:dyDescent="0.2">
      <c r="A1240" s="125"/>
      <c r="B1240" s="125"/>
      <c r="C1240" s="125"/>
      <c r="D1240" s="125"/>
      <c r="F1240" s="12"/>
      <c r="G1240" s="12"/>
      <c r="H1240" s="12"/>
      <c r="I1240" s="12"/>
      <c r="J1240" s="12"/>
      <c r="K1240" s="12"/>
      <c r="M1240" s="18"/>
    </row>
    <row r="1241" spans="1:13" hidden="1" x14ac:dyDescent="0.2">
      <c r="A1241" s="125"/>
      <c r="B1241" s="125"/>
      <c r="C1241" s="125"/>
      <c r="D1241" s="125"/>
      <c r="F1241" s="12"/>
      <c r="G1241" s="12"/>
      <c r="H1241" s="12"/>
      <c r="I1241" s="12"/>
      <c r="J1241" s="12"/>
      <c r="K1241" s="12"/>
      <c r="M1241" s="18"/>
    </row>
    <row r="1242" spans="1:13" hidden="1" x14ac:dyDescent="0.2">
      <c r="A1242" s="125"/>
      <c r="B1242" s="125"/>
      <c r="C1242" s="125"/>
      <c r="D1242" s="125"/>
      <c r="F1242" s="12"/>
      <c r="G1242" s="12"/>
      <c r="H1242" s="12"/>
      <c r="I1242" s="12"/>
      <c r="J1242" s="12"/>
      <c r="K1242" s="12"/>
      <c r="M1242" s="18"/>
    </row>
    <row r="1243" spans="1:13" hidden="1" x14ac:dyDescent="0.2">
      <c r="A1243" s="125"/>
      <c r="B1243" s="125"/>
      <c r="C1243" s="125"/>
      <c r="D1243" s="125"/>
      <c r="F1243" s="12"/>
      <c r="G1243" s="12"/>
      <c r="H1243" s="12"/>
      <c r="I1243" s="12"/>
      <c r="J1243" s="12"/>
      <c r="K1243" s="12"/>
      <c r="M1243" s="18"/>
    </row>
    <row r="1244" spans="1:13" hidden="1" x14ac:dyDescent="0.2">
      <c r="A1244" s="125"/>
      <c r="B1244" s="125"/>
      <c r="C1244" s="125"/>
      <c r="D1244" s="125"/>
      <c r="F1244" s="12"/>
      <c r="G1244" s="12"/>
      <c r="H1244" s="12"/>
      <c r="I1244" s="12"/>
      <c r="J1244" s="12"/>
      <c r="K1244" s="12"/>
      <c r="M1244" s="18"/>
    </row>
    <row r="1245" spans="1:13" hidden="1" x14ac:dyDescent="0.2">
      <c r="A1245" s="125"/>
      <c r="B1245" s="125"/>
      <c r="C1245" s="125"/>
      <c r="D1245" s="125"/>
      <c r="F1245" s="12"/>
      <c r="G1245" s="12"/>
      <c r="H1245" s="12"/>
      <c r="I1245" s="12"/>
      <c r="J1245" s="12"/>
      <c r="K1245" s="12"/>
      <c r="M1245" s="18"/>
    </row>
    <row r="1246" spans="1:13" hidden="1" x14ac:dyDescent="0.2">
      <c r="A1246" s="125"/>
      <c r="B1246" s="125"/>
      <c r="C1246" s="125"/>
      <c r="D1246" s="125"/>
      <c r="F1246" s="12"/>
      <c r="G1246" s="12"/>
      <c r="H1246" s="12"/>
      <c r="I1246" s="12"/>
      <c r="J1246" s="12"/>
      <c r="K1246" s="12"/>
      <c r="M1246" s="18"/>
    </row>
    <row r="1247" spans="1:13" hidden="1" x14ac:dyDescent="0.2">
      <c r="A1247" s="125"/>
      <c r="B1247" s="125"/>
      <c r="C1247" s="125"/>
      <c r="D1247" s="125"/>
      <c r="F1247" s="12"/>
      <c r="G1247" s="12"/>
      <c r="H1247" s="12"/>
      <c r="I1247" s="12"/>
      <c r="J1247" s="12"/>
      <c r="K1247" s="12"/>
      <c r="M1247" s="18"/>
    </row>
    <row r="1248" spans="1:13" hidden="1" x14ac:dyDescent="0.2">
      <c r="A1248" s="125"/>
      <c r="B1248" s="125"/>
      <c r="C1248" s="125"/>
      <c r="D1248" s="125"/>
      <c r="F1248" s="12"/>
      <c r="G1248" s="12"/>
      <c r="H1248" s="12"/>
      <c r="I1248" s="12"/>
      <c r="J1248" s="12"/>
      <c r="K1248" s="12"/>
      <c r="M1248" s="18"/>
    </row>
    <row r="1249" spans="1:13" hidden="1" x14ac:dyDescent="0.2">
      <c r="A1249" s="125"/>
      <c r="B1249" s="125"/>
      <c r="C1249" s="125"/>
      <c r="D1249" s="125"/>
      <c r="F1249" s="12"/>
      <c r="G1249" s="12"/>
      <c r="H1249" s="12"/>
      <c r="I1249" s="12"/>
      <c r="J1249" s="12"/>
      <c r="K1249" s="12"/>
      <c r="M1249" s="18"/>
    </row>
    <row r="1250" spans="1:13" hidden="1" x14ac:dyDescent="0.2">
      <c r="A1250" s="125"/>
      <c r="B1250" s="125"/>
      <c r="C1250" s="125"/>
      <c r="D1250" s="125"/>
      <c r="F1250" s="12"/>
      <c r="G1250" s="12"/>
      <c r="H1250" s="12"/>
      <c r="I1250" s="12"/>
      <c r="J1250" s="12"/>
      <c r="K1250" s="12"/>
      <c r="M1250" s="18"/>
    </row>
    <row r="1251" spans="1:13" hidden="1" x14ac:dyDescent="0.2">
      <c r="A1251" s="125"/>
      <c r="B1251" s="125"/>
      <c r="C1251" s="125"/>
      <c r="D1251" s="125"/>
      <c r="F1251" s="12"/>
      <c r="G1251" s="12"/>
      <c r="H1251" s="12"/>
      <c r="I1251" s="12"/>
      <c r="J1251" s="12"/>
      <c r="K1251" s="12"/>
      <c r="M1251" s="18"/>
    </row>
    <row r="1252" spans="1:13" hidden="1" x14ac:dyDescent="0.2">
      <c r="A1252" s="125"/>
      <c r="B1252" s="125"/>
      <c r="C1252" s="125"/>
      <c r="D1252" s="125"/>
      <c r="F1252" s="12"/>
      <c r="G1252" s="12"/>
      <c r="H1252" s="12"/>
      <c r="I1252" s="12"/>
      <c r="J1252" s="12"/>
      <c r="K1252" s="12"/>
      <c r="M1252" s="18"/>
    </row>
    <row r="1253" spans="1:13" hidden="1" x14ac:dyDescent="0.2">
      <c r="A1253" s="125"/>
      <c r="B1253" s="125"/>
      <c r="C1253" s="125"/>
      <c r="D1253" s="125"/>
      <c r="F1253" s="12"/>
      <c r="G1253" s="12"/>
      <c r="H1253" s="12"/>
      <c r="I1253" s="12"/>
      <c r="J1253" s="12"/>
      <c r="K1253" s="12"/>
      <c r="M1253" s="18"/>
    </row>
    <row r="1254" spans="1:13" hidden="1" x14ac:dyDescent="0.2">
      <c r="A1254" s="125"/>
      <c r="B1254" s="125"/>
      <c r="C1254" s="125"/>
      <c r="D1254" s="125"/>
      <c r="F1254" s="12"/>
      <c r="G1254" s="12"/>
      <c r="H1254" s="12"/>
      <c r="I1254" s="12"/>
      <c r="J1254" s="12"/>
      <c r="K1254" s="12"/>
      <c r="M1254" s="18"/>
    </row>
    <row r="1255" spans="1:13" hidden="1" x14ac:dyDescent="0.2">
      <c r="A1255" s="125"/>
      <c r="B1255" s="125"/>
      <c r="C1255" s="125"/>
      <c r="D1255" s="125"/>
      <c r="F1255" s="12"/>
      <c r="G1255" s="12"/>
      <c r="H1255" s="12"/>
      <c r="I1255" s="12"/>
      <c r="J1255" s="12"/>
      <c r="K1255" s="12"/>
      <c r="M1255" s="18"/>
    </row>
    <row r="1256" spans="1:13" hidden="1" x14ac:dyDescent="0.2">
      <c r="A1256" s="125"/>
      <c r="B1256" s="125"/>
      <c r="C1256" s="125"/>
      <c r="D1256" s="125"/>
      <c r="F1256" s="12"/>
      <c r="G1256" s="12"/>
      <c r="H1256" s="12"/>
      <c r="I1256" s="12"/>
      <c r="J1256" s="12"/>
      <c r="K1256" s="12"/>
      <c r="M1256" s="18"/>
    </row>
    <row r="1257" spans="1:13" hidden="1" x14ac:dyDescent="0.2">
      <c r="A1257" s="125"/>
      <c r="B1257" s="125"/>
      <c r="C1257" s="125"/>
      <c r="D1257" s="125"/>
      <c r="F1257" s="12"/>
      <c r="G1257" s="12"/>
      <c r="H1257" s="12"/>
      <c r="I1257" s="12"/>
      <c r="J1257" s="12"/>
      <c r="K1257" s="12"/>
      <c r="M1257" s="18"/>
    </row>
    <row r="1258" spans="1:13" hidden="1" x14ac:dyDescent="0.2">
      <c r="A1258" s="125"/>
      <c r="B1258" s="125"/>
      <c r="C1258" s="125"/>
      <c r="D1258" s="125"/>
      <c r="F1258" s="12"/>
      <c r="G1258" s="12"/>
      <c r="H1258" s="12"/>
      <c r="I1258" s="12"/>
      <c r="J1258" s="12"/>
      <c r="K1258" s="12"/>
      <c r="M1258" s="18"/>
    </row>
    <row r="1259" spans="1:13" hidden="1" x14ac:dyDescent="0.2">
      <c r="A1259" s="125"/>
      <c r="B1259" s="125"/>
      <c r="C1259" s="125"/>
      <c r="D1259" s="125"/>
      <c r="F1259" s="12"/>
      <c r="G1259" s="12"/>
      <c r="H1259" s="12"/>
      <c r="I1259" s="12"/>
      <c r="J1259" s="12"/>
      <c r="K1259" s="12"/>
      <c r="M1259" s="18"/>
    </row>
    <row r="1260" spans="1:13" hidden="1" x14ac:dyDescent="0.2">
      <c r="A1260" s="125"/>
      <c r="B1260" s="125"/>
      <c r="C1260" s="125"/>
      <c r="D1260" s="125"/>
      <c r="F1260" s="12"/>
      <c r="G1260" s="12"/>
      <c r="H1260" s="12"/>
      <c r="I1260" s="12"/>
      <c r="J1260" s="12"/>
      <c r="K1260" s="12"/>
      <c r="M1260" s="18"/>
    </row>
    <row r="1261" spans="1:13" hidden="1" x14ac:dyDescent="0.2">
      <c r="A1261" s="125"/>
      <c r="B1261" s="125"/>
      <c r="C1261" s="125"/>
      <c r="D1261" s="125"/>
      <c r="F1261" s="12"/>
      <c r="G1261" s="12"/>
      <c r="H1261" s="12"/>
      <c r="I1261" s="12"/>
      <c r="J1261" s="12"/>
      <c r="K1261" s="12"/>
      <c r="M1261" s="18"/>
    </row>
    <row r="1262" spans="1:13" hidden="1" x14ac:dyDescent="0.2">
      <c r="A1262" s="125"/>
      <c r="B1262" s="125"/>
      <c r="C1262" s="125"/>
      <c r="D1262" s="125"/>
      <c r="F1262" s="12"/>
      <c r="G1262" s="12"/>
      <c r="H1262" s="12"/>
      <c r="I1262" s="12"/>
      <c r="J1262" s="12"/>
      <c r="K1262" s="12"/>
      <c r="M1262" s="18"/>
    </row>
    <row r="1263" spans="1:13" hidden="1" x14ac:dyDescent="0.2">
      <c r="A1263" s="125"/>
      <c r="B1263" s="125"/>
      <c r="C1263" s="125"/>
      <c r="D1263" s="125"/>
      <c r="F1263" s="12"/>
      <c r="G1263" s="12"/>
      <c r="H1263" s="12"/>
      <c r="I1263" s="12"/>
      <c r="J1263" s="12"/>
      <c r="K1263" s="12"/>
      <c r="M1263" s="18"/>
    </row>
    <row r="1264" spans="1:13" hidden="1" x14ac:dyDescent="0.2">
      <c r="A1264" s="125"/>
      <c r="B1264" s="125"/>
      <c r="C1264" s="125"/>
      <c r="D1264" s="125"/>
      <c r="F1264" s="12"/>
      <c r="G1264" s="12"/>
      <c r="H1264" s="12"/>
      <c r="I1264" s="12"/>
      <c r="J1264" s="12"/>
      <c r="K1264" s="12"/>
      <c r="M1264" s="18"/>
    </row>
    <row r="1265" spans="1:13" hidden="1" x14ac:dyDescent="0.2">
      <c r="A1265" s="125"/>
      <c r="B1265" s="125"/>
      <c r="C1265" s="125"/>
      <c r="D1265" s="125"/>
      <c r="F1265" s="12"/>
      <c r="G1265" s="12"/>
      <c r="H1265" s="12"/>
      <c r="I1265" s="12"/>
      <c r="J1265" s="12"/>
      <c r="K1265" s="12"/>
      <c r="M1265" s="18"/>
    </row>
    <row r="1266" spans="1:13" hidden="1" x14ac:dyDescent="0.2">
      <c r="A1266" s="125"/>
      <c r="B1266" s="125"/>
      <c r="C1266" s="125"/>
      <c r="D1266" s="125"/>
      <c r="F1266" s="12"/>
      <c r="G1266" s="12"/>
      <c r="H1266" s="12"/>
      <c r="I1266" s="12"/>
      <c r="J1266" s="12"/>
      <c r="K1266" s="12"/>
      <c r="M1266" s="18"/>
    </row>
    <row r="1267" spans="1:13" hidden="1" x14ac:dyDescent="0.2">
      <c r="A1267" s="125"/>
      <c r="B1267" s="125"/>
      <c r="C1267" s="125"/>
      <c r="D1267" s="125"/>
      <c r="F1267" s="12"/>
      <c r="G1267" s="12"/>
      <c r="H1267" s="12"/>
      <c r="I1267" s="12"/>
      <c r="J1267" s="12"/>
      <c r="K1267" s="12"/>
      <c r="M1267" s="18"/>
    </row>
    <row r="1268" spans="1:13" hidden="1" x14ac:dyDescent="0.2">
      <c r="A1268" s="125"/>
      <c r="B1268" s="125"/>
      <c r="C1268" s="125"/>
      <c r="D1268" s="125"/>
      <c r="F1268" s="12"/>
      <c r="G1268" s="12"/>
      <c r="H1268" s="12"/>
      <c r="I1268" s="12"/>
      <c r="J1268" s="12"/>
      <c r="K1268" s="12"/>
      <c r="M1268" s="18"/>
    </row>
    <row r="1269" spans="1:13" hidden="1" x14ac:dyDescent="0.2">
      <c r="A1269" s="125"/>
      <c r="B1269" s="125"/>
      <c r="C1269" s="125"/>
      <c r="D1269" s="125"/>
      <c r="F1269" s="12"/>
      <c r="G1269" s="12"/>
      <c r="H1269" s="12"/>
      <c r="I1269" s="12"/>
      <c r="J1269" s="12"/>
      <c r="K1269" s="12"/>
      <c r="M1269" s="18"/>
    </row>
    <row r="1270" spans="1:13" hidden="1" x14ac:dyDescent="0.2">
      <c r="A1270" s="125"/>
      <c r="B1270" s="125"/>
      <c r="C1270" s="125"/>
      <c r="D1270" s="125"/>
      <c r="F1270" s="12"/>
      <c r="G1270" s="12"/>
      <c r="H1270" s="12"/>
      <c r="I1270" s="12"/>
      <c r="J1270" s="12"/>
      <c r="K1270" s="12"/>
      <c r="M1270" s="18"/>
    </row>
    <row r="1271" spans="1:13" hidden="1" x14ac:dyDescent="0.2">
      <c r="A1271" s="125"/>
      <c r="B1271" s="125"/>
      <c r="C1271" s="125"/>
      <c r="D1271" s="125"/>
      <c r="F1271" s="12"/>
      <c r="G1271" s="12"/>
      <c r="H1271" s="12"/>
      <c r="I1271" s="12"/>
      <c r="J1271" s="12"/>
      <c r="K1271" s="12"/>
      <c r="M1271" s="18"/>
    </row>
    <row r="1272" spans="1:13" hidden="1" x14ac:dyDescent="0.2">
      <c r="A1272" s="125"/>
      <c r="B1272" s="125"/>
      <c r="C1272" s="125"/>
      <c r="D1272" s="125"/>
      <c r="F1272" s="12"/>
      <c r="G1272" s="12"/>
      <c r="H1272" s="12"/>
      <c r="I1272" s="12"/>
      <c r="J1272" s="12"/>
      <c r="K1272" s="12"/>
      <c r="M1272" s="18"/>
    </row>
    <row r="1273" spans="1:13" hidden="1" x14ac:dyDescent="0.2">
      <c r="A1273" s="125"/>
      <c r="B1273" s="125"/>
      <c r="C1273" s="125"/>
      <c r="D1273" s="125"/>
      <c r="F1273" s="12"/>
      <c r="G1273" s="12"/>
      <c r="H1273" s="12"/>
      <c r="I1273" s="12"/>
      <c r="J1273" s="12"/>
      <c r="K1273" s="12"/>
      <c r="M1273" s="18"/>
    </row>
    <row r="1274" spans="1:13" hidden="1" x14ac:dyDescent="0.2">
      <c r="A1274" s="125"/>
      <c r="B1274" s="125"/>
      <c r="C1274" s="125"/>
      <c r="D1274" s="125"/>
      <c r="F1274" s="12"/>
      <c r="G1274" s="12"/>
      <c r="H1274" s="12"/>
      <c r="I1274" s="12"/>
      <c r="J1274" s="12"/>
      <c r="K1274" s="12"/>
      <c r="M1274" s="18"/>
    </row>
    <row r="1275" spans="1:13" hidden="1" x14ac:dyDescent="0.2">
      <c r="A1275" s="125"/>
      <c r="B1275" s="125"/>
      <c r="C1275" s="125"/>
      <c r="D1275" s="125"/>
      <c r="F1275" s="12"/>
      <c r="G1275" s="12"/>
      <c r="H1275" s="12"/>
      <c r="I1275" s="12"/>
      <c r="J1275" s="12"/>
      <c r="K1275" s="12"/>
      <c r="M1275" s="18"/>
    </row>
    <row r="1276" spans="1:13" hidden="1" x14ac:dyDescent="0.2">
      <c r="A1276" s="125"/>
      <c r="B1276" s="125"/>
      <c r="C1276" s="125"/>
      <c r="D1276" s="125"/>
      <c r="F1276" s="12"/>
      <c r="G1276" s="12"/>
      <c r="H1276" s="12"/>
      <c r="I1276" s="12"/>
      <c r="J1276" s="12"/>
      <c r="K1276" s="12"/>
      <c r="M1276" s="18"/>
    </row>
    <row r="1277" spans="1:13" hidden="1" x14ac:dyDescent="0.2">
      <c r="A1277" s="125"/>
      <c r="B1277" s="125"/>
      <c r="C1277" s="125"/>
      <c r="D1277" s="125"/>
      <c r="F1277" s="12"/>
      <c r="G1277" s="12"/>
      <c r="H1277" s="12"/>
      <c r="I1277" s="12"/>
      <c r="J1277" s="12"/>
      <c r="K1277" s="12"/>
      <c r="M1277" s="18"/>
    </row>
    <row r="1278" spans="1:13" hidden="1" x14ac:dyDescent="0.2">
      <c r="A1278" s="125"/>
      <c r="B1278" s="125"/>
      <c r="C1278" s="125"/>
      <c r="D1278" s="125"/>
      <c r="F1278" s="12"/>
      <c r="G1278" s="12"/>
      <c r="H1278" s="12"/>
      <c r="I1278" s="12"/>
      <c r="J1278" s="12"/>
      <c r="K1278" s="12"/>
      <c r="M1278" s="18"/>
    </row>
    <row r="1279" spans="1:13" hidden="1" x14ac:dyDescent="0.2">
      <c r="A1279" s="125"/>
      <c r="B1279" s="125"/>
      <c r="C1279" s="125"/>
      <c r="D1279" s="125"/>
      <c r="F1279" s="12"/>
      <c r="G1279" s="12"/>
      <c r="H1279" s="12"/>
      <c r="I1279" s="12"/>
      <c r="J1279" s="12"/>
      <c r="K1279" s="12"/>
      <c r="M1279" s="18"/>
    </row>
    <row r="1280" spans="1:13" hidden="1" x14ac:dyDescent="0.2">
      <c r="A1280" s="125"/>
      <c r="B1280" s="125"/>
      <c r="C1280" s="125"/>
      <c r="D1280" s="125"/>
      <c r="F1280" s="12"/>
      <c r="G1280" s="12"/>
      <c r="H1280" s="12"/>
      <c r="I1280" s="12"/>
      <c r="J1280" s="12"/>
      <c r="K1280" s="12"/>
      <c r="M1280" s="18"/>
    </row>
    <row r="1281" spans="1:13" hidden="1" x14ac:dyDescent="0.2">
      <c r="A1281" s="125"/>
      <c r="B1281" s="125"/>
      <c r="C1281" s="125"/>
      <c r="D1281" s="125"/>
      <c r="F1281" s="12"/>
      <c r="G1281" s="12"/>
      <c r="H1281" s="12"/>
      <c r="I1281" s="12"/>
      <c r="J1281" s="12"/>
      <c r="K1281" s="12"/>
      <c r="M1281" s="18"/>
    </row>
    <row r="1282" spans="1:13" hidden="1" x14ac:dyDescent="0.2">
      <c r="A1282" s="125"/>
      <c r="B1282" s="125"/>
      <c r="C1282" s="125"/>
      <c r="D1282" s="125"/>
      <c r="F1282" s="12"/>
      <c r="G1282" s="12"/>
      <c r="H1282" s="12"/>
      <c r="I1282" s="12"/>
      <c r="J1282" s="12"/>
      <c r="K1282" s="12"/>
      <c r="M1282" s="18"/>
    </row>
    <row r="1283" spans="1:13" hidden="1" x14ac:dyDescent="0.2">
      <c r="A1283" s="125"/>
      <c r="B1283" s="125"/>
      <c r="C1283" s="125"/>
      <c r="D1283" s="125"/>
      <c r="F1283" s="12"/>
      <c r="G1283" s="12"/>
      <c r="H1283" s="12"/>
      <c r="I1283" s="12"/>
      <c r="J1283" s="12"/>
      <c r="K1283" s="12"/>
      <c r="M1283" s="18"/>
    </row>
    <row r="1284" spans="1:13" hidden="1" x14ac:dyDescent="0.2">
      <c r="A1284" s="125"/>
      <c r="B1284" s="125"/>
      <c r="C1284" s="125"/>
      <c r="D1284" s="125"/>
      <c r="F1284" s="12"/>
      <c r="G1284" s="12"/>
      <c r="H1284" s="12"/>
      <c r="I1284" s="12"/>
      <c r="J1284" s="12"/>
      <c r="K1284" s="12"/>
      <c r="M1284" s="18"/>
    </row>
    <row r="1285" spans="1:13" hidden="1" x14ac:dyDescent="0.2">
      <c r="A1285" s="125"/>
      <c r="B1285" s="125"/>
      <c r="C1285" s="125"/>
      <c r="D1285" s="125"/>
      <c r="F1285" s="12"/>
      <c r="G1285" s="12"/>
      <c r="H1285" s="12"/>
      <c r="I1285" s="12"/>
      <c r="J1285" s="12"/>
      <c r="K1285" s="12"/>
      <c r="M1285" s="18"/>
    </row>
    <row r="1286" spans="1:13" hidden="1" x14ac:dyDescent="0.2">
      <c r="A1286" s="125"/>
      <c r="B1286" s="125"/>
      <c r="C1286" s="125"/>
      <c r="D1286" s="125"/>
      <c r="F1286" s="12"/>
      <c r="G1286" s="12"/>
      <c r="H1286" s="12"/>
      <c r="I1286" s="12"/>
      <c r="J1286" s="12"/>
      <c r="K1286" s="12"/>
      <c r="M1286" s="18"/>
    </row>
    <row r="1287" spans="1:13" hidden="1" x14ac:dyDescent="0.2">
      <c r="A1287" s="125"/>
      <c r="B1287" s="125"/>
      <c r="C1287" s="125"/>
      <c r="D1287" s="125"/>
      <c r="F1287" s="12"/>
      <c r="G1287" s="12"/>
      <c r="H1287" s="12"/>
      <c r="I1287" s="12"/>
      <c r="J1287" s="12"/>
      <c r="K1287" s="12"/>
      <c r="M1287" s="18"/>
    </row>
    <row r="1288" spans="1:13" hidden="1" x14ac:dyDescent="0.2">
      <c r="A1288" s="125"/>
      <c r="B1288" s="125"/>
      <c r="C1288" s="125"/>
      <c r="D1288" s="125"/>
      <c r="F1288" s="12"/>
      <c r="G1288" s="12"/>
      <c r="H1288" s="12"/>
      <c r="I1288" s="12"/>
      <c r="J1288" s="12"/>
      <c r="K1288" s="12"/>
      <c r="M1288" s="18"/>
    </row>
    <row r="1289" spans="1:13" hidden="1" x14ac:dyDescent="0.2">
      <c r="A1289" s="125"/>
      <c r="B1289" s="125"/>
      <c r="C1289" s="125"/>
      <c r="D1289" s="125"/>
      <c r="F1289" s="12"/>
      <c r="G1289" s="12"/>
      <c r="H1289" s="12"/>
      <c r="I1289" s="12"/>
      <c r="J1289" s="12"/>
      <c r="K1289" s="12"/>
      <c r="M1289" s="18"/>
    </row>
    <row r="1290" spans="1:13" hidden="1" x14ac:dyDescent="0.2">
      <c r="A1290" s="125"/>
      <c r="B1290" s="125"/>
      <c r="C1290" s="125"/>
      <c r="D1290" s="125"/>
      <c r="F1290" s="12"/>
      <c r="G1290" s="12"/>
      <c r="H1290" s="12"/>
      <c r="I1290" s="12"/>
      <c r="J1290" s="12"/>
      <c r="K1290" s="12"/>
      <c r="M1290" s="18"/>
    </row>
    <row r="1291" spans="1:13" hidden="1" x14ac:dyDescent="0.2">
      <c r="A1291" s="125"/>
      <c r="B1291" s="125"/>
      <c r="C1291" s="125"/>
      <c r="D1291" s="125"/>
      <c r="F1291" s="12"/>
      <c r="G1291" s="12"/>
      <c r="H1291" s="12"/>
      <c r="I1291" s="12"/>
      <c r="J1291" s="12"/>
      <c r="K1291" s="12"/>
      <c r="M1291" s="18"/>
    </row>
    <row r="1292" spans="1:13" hidden="1" x14ac:dyDescent="0.2">
      <c r="A1292" s="125"/>
      <c r="B1292" s="125"/>
      <c r="C1292" s="125"/>
      <c r="D1292" s="125"/>
      <c r="F1292" s="12"/>
      <c r="G1292" s="12"/>
      <c r="H1292" s="12"/>
      <c r="I1292" s="12"/>
      <c r="J1292" s="12"/>
      <c r="K1292" s="12"/>
      <c r="M1292" s="18"/>
    </row>
    <row r="1293" spans="1:13" hidden="1" x14ac:dyDescent="0.2">
      <c r="A1293" s="125"/>
      <c r="B1293" s="125"/>
      <c r="C1293" s="125"/>
      <c r="D1293" s="125"/>
      <c r="F1293" s="12"/>
      <c r="G1293" s="12"/>
      <c r="H1293" s="12"/>
      <c r="I1293" s="12"/>
      <c r="J1293" s="12"/>
      <c r="K1293" s="12"/>
      <c r="M1293" s="18"/>
    </row>
    <row r="1294" spans="1:13" hidden="1" x14ac:dyDescent="0.2">
      <c r="A1294" s="125"/>
      <c r="B1294" s="125"/>
      <c r="C1294" s="125"/>
      <c r="D1294" s="125"/>
      <c r="F1294" s="12"/>
      <c r="G1294" s="12"/>
      <c r="H1294" s="12"/>
      <c r="I1294" s="12"/>
      <c r="J1294" s="12"/>
      <c r="K1294" s="12"/>
      <c r="M1294" s="18"/>
    </row>
    <row r="1295" spans="1:13" hidden="1" x14ac:dyDescent="0.2">
      <c r="A1295" s="125"/>
      <c r="B1295" s="125"/>
      <c r="C1295" s="125"/>
      <c r="D1295" s="125"/>
      <c r="F1295" s="12"/>
      <c r="G1295" s="12"/>
      <c r="H1295" s="12"/>
      <c r="I1295" s="12"/>
      <c r="J1295" s="12"/>
      <c r="K1295" s="12"/>
      <c r="M1295" s="18"/>
    </row>
    <row r="1296" spans="1:13" hidden="1" x14ac:dyDescent="0.2">
      <c r="A1296" s="125"/>
      <c r="B1296" s="125"/>
      <c r="C1296" s="125"/>
      <c r="D1296" s="125"/>
      <c r="F1296" s="12"/>
      <c r="G1296" s="12"/>
      <c r="H1296" s="12"/>
      <c r="I1296" s="12"/>
      <c r="J1296" s="12"/>
      <c r="K1296" s="12"/>
      <c r="M1296" s="18"/>
    </row>
    <row r="1297" spans="1:13" hidden="1" x14ac:dyDescent="0.2">
      <c r="A1297" s="125"/>
      <c r="B1297" s="125"/>
      <c r="C1297" s="125"/>
      <c r="D1297" s="125"/>
      <c r="F1297" s="12"/>
      <c r="G1297" s="12"/>
      <c r="H1297" s="12"/>
      <c r="I1297" s="12"/>
      <c r="J1297" s="12"/>
      <c r="K1297" s="12"/>
      <c r="M1297" s="18"/>
    </row>
    <row r="1298" spans="1:13" hidden="1" x14ac:dyDescent="0.2">
      <c r="A1298" s="125"/>
      <c r="B1298" s="125"/>
      <c r="C1298" s="125"/>
      <c r="D1298" s="125"/>
      <c r="F1298" s="12"/>
      <c r="G1298" s="12"/>
      <c r="H1298" s="12"/>
      <c r="I1298" s="12"/>
      <c r="J1298" s="12"/>
      <c r="K1298" s="12"/>
      <c r="M1298" s="18"/>
    </row>
    <row r="1299" spans="1:13" hidden="1" x14ac:dyDescent="0.2">
      <c r="A1299" s="125"/>
      <c r="B1299" s="125"/>
      <c r="C1299" s="125"/>
      <c r="D1299" s="125"/>
      <c r="F1299" s="12"/>
      <c r="G1299" s="12"/>
      <c r="H1299" s="12"/>
      <c r="I1299" s="12"/>
      <c r="J1299" s="12"/>
      <c r="K1299" s="12"/>
      <c r="M1299" s="18"/>
    </row>
    <row r="1300" spans="1:13" hidden="1" x14ac:dyDescent="0.2">
      <c r="A1300" s="125"/>
      <c r="B1300" s="125"/>
      <c r="C1300" s="125"/>
      <c r="D1300" s="125"/>
      <c r="F1300" s="12"/>
      <c r="G1300" s="12"/>
      <c r="H1300" s="12"/>
      <c r="I1300" s="12"/>
      <c r="J1300" s="12"/>
      <c r="K1300" s="12"/>
      <c r="M1300" s="18"/>
    </row>
    <row r="1301" spans="1:13" hidden="1" x14ac:dyDescent="0.2">
      <c r="A1301" s="125"/>
      <c r="B1301" s="125"/>
      <c r="C1301" s="125"/>
      <c r="D1301" s="125"/>
      <c r="F1301" s="12"/>
      <c r="G1301" s="12"/>
      <c r="H1301" s="12"/>
      <c r="I1301" s="12"/>
      <c r="J1301" s="12"/>
      <c r="K1301" s="12"/>
      <c r="M1301" s="18"/>
    </row>
    <row r="1302" spans="1:13" hidden="1" x14ac:dyDescent="0.2">
      <c r="A1302" s="125"/>
      <c r="B1302" s="125"/>
      <c r="C1302" s="125"/>
      <c r="D1302" s="125"/>
      <c r="F1302" s="12"/>
      <c r="G1302" s="12"/>
      <c r="H1302" s="12"/>
      <c r="I1302" s="12"/>
      <c r="J1302" s="12"/>
      <c r="K1302" s="12"/>
      <c r="M1302" s="18"/>
    </row>
    <row r="1303" spans="1:13" hidden="1" x14ac:dyDescent="0.2">
      <c r="A1303" s="125"/>
      <c r="B1303" s="125"/>
      <c r="C1303" s="125"/>
      <c r="D1303" s="125"/>
      <c r="F1303" s="12"/>
      <c r="G1303" s="12"/>
      <c r="H1303" s="12"/>
      <c r="I1303" s="12"/>
      <c r="J1303" s="12"/>
      <c r="K1303" s="12"/>
      <c r="M1303" s="18"/>
    </row>
    <row r="1304" spans="1:13" hidden="1" x14ac:dyDescent="0.2">
      <c r="A1304" s="125"/>
      <c r="B1304" s="125"/>
      <c r="C1304" s="125"/>
      <c r="D1304" s="125"/>
      <c r="F1304" s="12"/>
      <c r="G1304" s="12"/>
      <c r="H1304" s="12"/>
      <c r="I1304" s="12"/>
      <c r="J1304" s="12"/>
      <c r="K1304" s="12"/>
      <c r="M1304" s="18"/>
    </row>
    <row r="1305" spans="1:13" hidden="1" x14ac:dyDescent="0.2">
      <c r="A1305" s="125"/>
      <c r="B1305" s="125"/>
      <c r="C1305" s="125"/>
      <c r="D1305" s="125"/>
      <c r="F1305" s="12"/>
      <c r="G1305" s="12"/>
      <c r="H1305" s="12"/>
      <c r="I1305" s="12"/>
      <c r="J1305" s="12"/>
      <c r="K1305" s="12"/>
      <c r="M1305" s="18"/>
    </row>
    <row r="1306" spans="1:13" hidden="1" x14ac:dyDescent="0.2">
      <c r="A1306" s="125"/>
      <c r="B1306" s="125"/>
      <c r="C1306" s="125"/>
      <c r="D1306" s="125"/>
      <c r="F1306" s="12"/>
      <c r="G1306" s="12"/>
      <c r="H1306" s="12"/>
      <c r="I1306" s="12"/>
      <c r="J1306" s="12"/>
      <c r="K1306" s="12"/>
      <c r="M1306" s="18"/>
    </row>
    <row r="1307" spans="1:13" hidden="1" x14ac:dyDescent="0.2">
      <c r="A1307" s="125"/>
      <c r="B1307" s="125"/>
      <c r="C1307" s="125"/>
      <c r="D1307" s="125"/>
      <c r="F1307" s="12"/>
      <c r="G1307" s="12"/>
      <c r="H1307" s="12"/>
      <c r="I1307" s="12"/>
      <c r="J1307" s="12"/>
      <c r="K1307" s="12"/>
      <c r="M1307" s="18"/>
    </row>
    <row r="1308" spans="1:13" hidden="1" x14ac:dyDescent="0.2">
      <c r="A1308" s="125"/>
      <c r="B1308" s="125"/>
      <c r="C1308" s="125"/>
      <c r="D1308" s="125"/>
      <c r="F1308" s="12"/>
      <c r="G1308" s="12"/>
      <c r="H1308" s="12"/>
      <c r="I1308" s="12"/>
      <c r="J1308" s="12"/>
      <c r="K1308" s="12"/>
      <c r="M1308" s="18"/>
    </row>
    <row r="1309" spans="1:13" hidden="1" x14ac:dyDescent="0.2">
      <c r="A1309" s="125"/>
      <c r="B1309" s="125"/>
      <c r="C1309" s="125"/>
      <c r="D1309" s="125"/>
      <c r="F1309" s="12"/>
      <c r="G1309" s="12"/>
      <c r="H1309" s="12"/>
      <c r="I1309" s="12"/>
      <c r="J1309" s="12"/>
      <c r="K1309" s="12"/>
      <c r="M1309" s="18"/>
    </row>
    <row r="1310" spans="1:13" hidden="1" x14ac:dyDescent="0.2">
      <c r="A1310" s="125"/>
      <c r="B1310" s="125"/>
      <c r="C1310" s="125"/>
      <c r="D1310" s="125"/>
      <c r="F1310" s="12"/>
      <c r="G1310" s="12"/>
      <c r="H1310" s="12"/>
      <c r="I1310" s="12"/>
      <c r="J1310" s="12"/>
      <c r="K1310" s="12"/>
      <c r="M1310" s="18"/>
    </row>
    <row r="1311" spans="1:13" hidden="1" x14ac:dyDescent="0.2">
      <c r="A1311" s="125"/>
      <c r="B1311" s="125"/>
      <c r="C1311" s="125"/>
      <c r="D1311" s="125"/>
      <c r="F1311" s="12"/>
      <c r="G1311" s="12"/>
      <c r="H1311" s="12"/>
      <c r="I1311" s="12"/>
      <c r="J1311" s="12"/>
      <c r="K1311" s="12"/>
      <c r="M1311" s="18"/>
    </row>
    <row r="1312" spans="1:13" hidden="1" x14ac:dyDescent="0.2">
      <c r="A1312" s="125"/>
      <c r="B1312" s="125"/>
      <c r="C1312" s="125"/>
      <c r="D1312" s="125"/>
      <c r="F1312" s="12"/>
      <c r="G1312" s="12"/>
      <c r="H1312" s="12"/>
      <c r="I1312" s="12"/>
      <c r="J1312" s="12"/>
      <c r="K1312" s="12"/>
      <c r="M1312" s="18"/>
    </row>
    <row r="1313" spans="1:13" hidden="1" x14ac:dyDescent="0.2">
      <c r="A1313" s="125"/>
      <c r="B1313" s="125"/>
      <c r="C1313" s="125"/>
      <c r="D1313" s="125"/>
      <c r="F1313" s="12"/>
      <c r="G1313" s="12"/>
      <c r="H1313" s="12"/>
      <c r="I1313" s="12"/>
      <c r="J1313" s="12"/>
      <c r="K1313" s="12"/>
      <c r="M1313" s="18"/>
    </row>
    <row r="1314" spans="1:13" hidden="1" x14ac:dyDescent="0.2">
      <c r="A1314" s="125"/>
      <c r="B1314" s="125"/>
      <c r="C1314" s="125"/>
      <c r="D1314" s="125"/>
      <c r="F1314" s="12"/>
      <c r="G1314" s="12"/>
      <c r="H1314" s="12"/>
      <c r="I1314" s="12"/>
      <c r="J1314" s="12"/>
      <c r="K1314" s="12"/>
      <c r="M1314" s="18"/>
    </row>
    <row r="1315" spans="1:13" hidden="1" x14ac:dyDescent="0.2">
      <c r="A1315" s="125"/>
      <c r="B1315" s="125"/>
      <c r="C1315" s="125"/>
      <c r="D1315" s="125"/>
      <c r="F1315" s="12"/>
      <c r="G1315" s="12"/>
      <c r="H1315" s="12"/>
      <c r="I1315" s="12"/>
      <c r="J1315" s="12"/>
      <c r="K1315" s="12"/>
      <c r="M1315" s="18"/>
    </row>
    <row r="1316" spans="1:13" hidden="1" x14ac:dyDescent="0.2">
      <c r="A1316" s="125"/>
      <c r="B1316" s="125"/>
      <c r="C1316" s="125"/>
      <c r="D1316" s="125"/>
      <c r="F1316" s="12"/>
      <c r="G1316" s="12"/>
      <c r="H1316" s="12"/>
      <c r="I1316" s="12"/>
      <c r="J1316" s="12"/>
      <c r="K1316" s="12"/>
      <c r="M1316" s="18"/>
    </row>
    <row r="1317" spans="1:13" hidden="1" x14ac:dyDescent="0.2">
      <c r="A1317" s="125"/>
      <c r="B1317" s="125"/>
      <c r="C1317" s="125"/>
      <c r="D1317" s="125"/>
      <c r="F1317" s="12"/>
      <c r="G1317" s="12"/>
      <c r="H1317" s="12"/>
      <c r="I1317" s="12"/>
      <c r="J1317" s="12"/>
      <c r="K1317" s="12"/>
      <c r="M1317" s="18"/>
    </row>
    <row r="1318" spans="1:13" hidden="1" x14ac:dyDescent="0.2">
      <c r="A1318" s="125"/>
      <c r="B1318" s="125"/>
      <c r="C1318" s="125"/>
      <c r="D1318" s="125"/>
      <c r="F1318" s="12"/>
      <c r="G1318" s="12"/>
      <c r="H1318" s="12"/>
      <c r="I1318" s="12"/>
      <c r="J1318" s="12"/>
      <c r="K1318" s="12"/>
      <c r="M1318" s="18"/>
    </row>
    <row r="1319" spans="1:13" hidden="1" x14ac:dyDescent="0.2">
      <c r="A1319" s="125"/>
      <c r="B1319" s="125"/>
      <c r="C1319" s="125"/>
      <c r="D1319" s="125"/>
      <c r="F1319" s="12"/>
      <c r="G1319" s="12"/>
      <c r="H1319" s="12"/>
      <c r="I1319" s="12"/>
      <c r="J1319" s="12"/>
      <c r="K1319" s="12"/>
      <c r="M1319" s="18"/>
    </row>
    <row r="1320" spans="1:13" hidden="1" x14ac:dyDescent="0.2">
      <c r="A1320" s="125"/>
      <c r="B1320" s="125"/>
      <c r="C1320" s="125"/>
      <c r="D1320" s="125"/>
      <c r="F1320" s="12"/>
      <c r="G1320" s="12"/>
      <c r="H1320" s="12"/>
      <c r="I1320" s="12"/>
      <c r="J1320" s="12"/>
      <c r="K1320" s="12"/>
      <c r="M1320" s="18"/>
    </row>
    <row r="1321" spans="1:13" hidden="1" x14ac:dyDescent="0.2">
      <c r="A1321" s="125"/>
      <c r="B1321" s="125"/>
      <c r="C1321" s="125"/>
      <c r="D1321" s="125"/>
      <c r="F1321" s="12"/>
      <c r="G1321" s="12"/>
      <c r="H1321" s="12"/>
      <c r="I1321" s="12"/>
      <c r="J1321" s="12"/>
      <c r="K1321" s="12"/>
      <c r="M1321" s="18"/>
    </row>
    <row r="1322" spans="1:13" hidden="1" x14ac:dyDescent="0.2">
      <c r="A1322" s="125"/>
      <c r="B1322" s="125"/>
      <c r="C1322" s="125"/>
      <c r="D1322" s="125"/>
      <c r="F1322" s="12"/>
      <c r="G1322" s="12"/>
      <c r="H1322" s="12"/>
      <c r="I1322" s="12"/>
      <c r="J1322" s="12"/>
      <c r="K1322" s="12"/>
      <c r="M1322" s="18"/>
    </row>
    <row r="1323" spans="1:13" hidden="1" x14ac:dyDescent="0.2">
      <c r="A1323" s="125"/>
      <c r="B1323" s="125"/>
      <c r="C1323" s="125"/>
      <c r="D1323" s="125"/>
      <c r="F1323" s="12"/>
      <c r="G1323" s="12"/>
      <c r="H1323" s="12"/>
      <c r="I1323" s="12"/>
      <c r="J1323" s="12"/>
      <c r="K1323" s="12"/>
      <c r="M1323" s="18"/>
    </row>
    <row r="1324" spans="1:13" hidden="1" x14ac:dyDescent="0.2">
      <c r="A1324" s="125"/>
      <c r="B1324" s="125"/>
      <c r="C1324" s="125"/>
      <c r="D1324" s="125"/>
      <c r="F1324" s="12"/>
      <c r="G1324" s="12"/>
      <c r="H1324" s="12"/>
      <c r="I1324" s="12"/>
      <c r="J1324" s="12"/>
      <c r="K1324" s="12"/>
      <c r="M1324" s="18"/>
    </row>
    <row r="1325" spans="1:13" hidden="1" x14ac:dyDescent="0.2">
      <c r="A1325" s="125"/>
      <c r="B1325" s="125"/>
      <c r="C1325" s="125"/>
      <c r="D1325" s="125"/>
      <c r="F1325" s="12"/>
      <c r="G1325" s="12"/>
      <c r="H1325" s="12"/>
      <c r="I1325" s="12"/>
      <c r="J1325" s="12"/>
      <c r="K1325" s="12"/>
      <c r="M1325" s="18"/>
    </row>
    <row r="1326" spans="1:13" hidden="1" x14ac:dyDescent="0.2">
      <c r="A1326" s="125"/>
      <c r="B1326" s="125"/>
      <c r="C1326" s="125"/>
      <c r="D1326" s="125"/>
      <c r="F1326" s="12"/>
      <c r="G1326" s="12"/>
      <c r="H1326" s="12"/>
      <c r="I1326" s="12"/>
      <c r="J1326" s="12"/>
      <c r="K1326" s="12"/>
      <c r="M1326" s="18"/>
    </row>
    <row r="1327" spans="1:13" hidden="1" x14ac:dyDescent="0.2">
      <c r="A1327" s="125"/>
      <c r="B1327" s="125"/>
      <c r="C1327" s="125"/>
      <c r="D1327" s="125"/>
      <c r="F1327" s="12"/>
      <c r="G1327" s="12"/>
      <c r="H1327" s="12"/>
      <c r="I1327" s="12"/>
      <c r="J1327" s="12"/>
      <c r="K1327" s="12"/>
      <c r="M1327" s="18"/>
    </row>
    <row r="1328" spans="1:13" hidden="1" x14ac:dyDescent="0.2">
      <c r="A1328" s="125"/>
      <c r="B1328" s="125"/>
      <c r="C1328" s="125"/>
      <c r="D1328" s="125"/>
      <c r="F1328" s="12"/>
      <c r="G1328" s="12"/>
      <c r="H1328" s="12"/>
      <c r="I1328" s="12"/>
      <c r="J1328" s="12"/>
      <c r="K1328" s="12"/>
      <c r="M1328" s="18"/>
    </row>
    <row r="1329" spans="1:13" hidden="1" x14ac:dyDescent="0.2">
      <c r="A1329" s="125"/>
      <c r="B1329" s="125"/>
      <c r="C1329" s="125"/>
      <c r="D1329" s="125"/>
      <c r="F1329" s="12"/>
      <c r="G1329" s="12"/>
      <c r="H1329" s="12"/>
      <c r="I1329" s="12"/>
      <c r="J1329" s="12"/>
      <c r="K1329" s="12"/>
      <c r="M1329" s="18"/>
    </row>
    <row r="1330" spans="1:13" hidden="1" x14ac:dyDescent="0.2">
      <c r="A1330" s="125"/>
      <c r="B1330" s="125"/>
      <c r="C1330" s="125"/>
      <c r="D1330" s="125"/>
      <c r="F1330" s="12"/>
      <c r="G1330" s="12"/>
      <c r="H1330" s="12"/>
      <c r="I1330" s="12"/>
      <c r="J1330" s="12"/>
      <c r="K1330" s="12"/>
      <c r="M1330" s="18"/>
    </row>
    <row r="1331" spans="1:13" hidden="1" x14ac:dyDescent="0.2">
      <c r="A1331" s="125"/>
      <c r="B1331" s="125"/>
      <c r="C1331" s="125"/>
      <c r="D1331" s="125"/>
      <c r="F1331" s="12"/>
      <c r="G1331" s="12"/>
      <c r="H1331" s="12"/>
      <c r="I1331" s="12"/>
      <c r="J1331" s="12"/>
      <c r="K1331" s="12"/>
      <c r="M1331" s="18"/>
    </row>
    <row r="1332" spans="1:13" hidden="1" x14ac:dyDescent="0.2">
      <c r="A1332" s="125"/>
      <c r="B1332" s="125"/>
      <c r="C1332" s="125"/>
      <c r="D1332" s="125"/>
      <c r="F1332" s="12"/>
      <c r="G1332" s="12"/>
      <c r="H1332" s="12"/>
      <c r="I1332" s="12"/>
      <c r="J1332" s="12"/>
      <c r="K1332" s="12"/>
      <c r="M1332" s="18"/>
    </row>
    <row r="1333" spans="1:13" hidden="1" x14ac:dyDescent="0.2">
      <c r="A1333" s="125"/>
      <c r="B1333" s="125"/>
      <c r="C1333" s="125"/>
      <c r="D1333" s="125"/>
      <c r="F1333" s="12"/>
      <c r="G1333" s="12"/>
      <c r="H1333" s="12"/>
      <c r="I1333" s="12"/>
      <c r="J1333" s="12"/>
      <c r="K1333" s="12"/>
      <c r="M1333" s="18"/>
    </row>
    <row r="1334" spans="1:13" hidden="1" x14ac:dyDescent="0.2">
      <c r="A1334" s="125"/>
      <c r="B1334" s="125"/>
      <c r="C1334" s="125"/>
      <c r="D1334" s="125"/>
      <c r="F1334" s="12"/>
      <c r="G1334" s="12"/>
      <c r="H1334" s="12"/>
      <c r="I1334" s="12"/>
      <c r="J1334" s="12"/>
      <c r="K1334" s="12"/>
      <c r="M1334" s="18"/>
    </row>
    <row r="1335" spans="1:13" hidden="1" x14ac:dyDescent="0.2">
      <c r="A1335" s="125"/>
      <c r="B1335" s="125"/>
      <c r="C1335" s="125"/>
      <c r="D1335" s="125"/>
      <c r="F1335" s="12"/>
      <c r="G1335" s="12"/>
      <c r="H1335" s="12"/>
      <c r="I1335" s="12"/>
      <c r="J1335" s="12"/>
      <c r="K1335" s="12"/>
      <c r="M1335" s="18"/>
    </row>
    <row r="1336" spans="1:13" hidden="1" x14ac:dyDescent="0.2">
      <c r="A1336" s="125"/>
      <c r="B1336" s="125"/>
      <c r="C1336" s="125"/>
      <c r="D1336" s="125"/>
      <c r="F1336" s="12"/>
      <c r="G1336" s="12"/>
      <c r="H1336" s="12"/>
      <c r="I1336" s="12"/>
      <c r="J1336" s="12"/>
      <c r="K1336" s="12"/>
      <c r="M1336" s="18"/>
    </row>
    <row r="1337" spans="1:13" hidden="1" x14ac:dyDescent="0.2">
      <c r="A1337" s="125"/>
      <c r="B1337" s="125"/>
      <c r="C1337" s="125"/>
      <c r="D1337" s="125"/>
      <c r="F1337" s="12"/>
      <c r="G1337" s="12"/>
      <c r="H1337" s="12"/>
      <c r="I1337" s="12"/>
      <c r="J1337" s="12"/>
      <c r="K1337" s="12"/>
      <c r="M1337" s="18"/>
    </row>
    <row r="1338" spans="1:13" hidden="1" x14ac:dyDescent="0.2">
      <c r="A1338" s="125"/>
      <c r="B1338" s="125"/>
      <c r="C1338" s="125"/>
      <c r="D1338" s="125"/>
      <c r="F1338" s="12"/>
      <c r="G1338" s="12"/>
      <c r="H1338" s="12"/>
      <c r="I1338" s="12"/>
      <c r="J1338" s="12"/>
      <c r="K1338" s="12"/>
      <c r="M1338" s="18"/>
    </row>
    <row r="1339" spans="1:13" hidden="1" x14ac:dyDescent="0.2">
      <c r="A1339" s="125"/>
      <c r="B1339" s="125"/>
      <c r="C1339" s="125"/>
      <c r="D1339" s="125"/>
      <c r="F1339" s="12"/>
      <c r="G1339" s="12"/>
      <c r="H1339" s="12"/>
      <c r="I1339" s="12"/>
      <c r="J1339" s="12"/>
      <c r="K1339" s="12"/>
      <c r="M1339" s="18"/>
    </row>
    <row r="1340" spans="1:13" hidden="1" x14ac:dyDescent="0.2">
      <c r="A1340" s="125"/>
      <c r="B1340" s="125"/>
      <c r="C1340" s="125"/>
      <c r="D1340" s="125"/>
      <c r="F1340" s="12"/>
      <c r="G1340" s="12"/>
      <c r="H1340" s="12"/>
      <c r="I1340" s="12"/>
      <c r="J1340" s="12"/>
      <c r="K1340" s="12"/>
      <c r="M1340" s="18"/>
    </row>
    <row r="1341" spans="1:13" hidden="1" x14ac:dyDescent="0.2">
      <c r="A1341" s="125"/>
      <c r="B1341" s="125"/>
      <c r="C1341" s="125"/>
      <c r="D1341" s="125"/>
      <c r="F1341" s="12"/>
      <c r="G1341" s="12"/>
      <c r="H1341" s="12"/>
      <c r="I1341" s="12"/>
      <c r="J1341" s="12"/>
      <c r="K1341" s="12"/>
      <c r="M1341" s="18"/>
    </row>
    <row r="1342" spans="1:13" hidden="1" x14ac:dyDescent="0.2">
      <c r="A1342" s="125"/>
      <c r="B1342" s="125"/>
      <c r="C1342" s="125"/>
      <c r="D1342" s="125"/>
      <c r="F1342" s="12"/>
      <c r="G1342" s="12"/>
      <c r="H1342" s="12"/>
      <c r="I1342" s="12"/>
      <c r="J1342" s="12"/>
      <c r="K1342" s="12"/>
      <c r="M1342" s="18"/>
    </row>
    <row r="1343" spans="1:13" hidden="1" x14ac:dyDescent="0.2">
      <c r="A1343" s="125"/>
      <c r="B1343" s="125"/>
      <c r="C1343" s="125"/>
      <c r="D1343" s="125"/>
      <c r="F1343" s="12"/>
      <c r="G1343" s="12"/>
      <c r="H1343" s="12"/>
      <c r="I1343" s="12"/>
      <c r="J1343" s="12"/>
      <c r="K1343" s="12"/>
      <c r="M1343" s="18"/>
    </row>
    <row r="1344" spans="1:13" hidden="1" x14ac:dyDescent="0.2">
      <c r="A1344" s="125"/>
      <c r="B1344" s="125"/>
      <c r="C1344" s="125"/>
      <c r="D1344" s="125"/>
      <c r="F1344" s="12"/>
      <c r="G1344" s="12"/>
      <c r="H1344" s="12"/>
      <c r="I1344" s="12"/>
      <c r="J1344" s="12"/>
      <c r="K1344" s="12"/>
      <c r="M1344" s="18"/>
    </row>
    <row r="1345" spans="1:13" hidden="1" x14ac:dyDescent="0.2">
      <c r="A1345" s="125"/>
      <c r="B1345" s="125"/>
      <c r="C1345" s="125"/>
      <c r="D1345" s="125"/>
      <c r="F1345" s="12"/>
      <c r="G1345" s="12"/>
      <c r="H1345" s="12"/>
      <c r="I1345" s="12"/>
      <c r="J1345" s="12"/>
      <c r="K1345" s="12"/>
      <c r="M1345" s="18"/>
    </row>
    <row r="1346" spans="1:13" hidden="1" x14ac:dyDescent="0.2">
      <c r="A1346" s="125"/>
      <c r="B1346" s="125"/>
      <c r="C1346" s="125"/>
      <c r="D1346" s="125"/>
      <c r="F1346" s="12"/>
      <c r="G1346" s="12"/>
      <c r="H1346" s="12"/>
      <c r="I1346" s="12"/>
      <c r="J1346" s="12"/>
      <c r="K1346" s="12"/>
      <c r="M1346" s="18"/>
    </row>
    <row r="1347" spans="1:13" hidden="1" x14ac:dyDescent="0.2">
      <c r="A1347" s="125"/>
      <c r="B1347" s="125"/>
      <c r="C1347" s="125"/>
      <c r="D1347" s="125"/>
      <c r="F1347" s="12"/>
      <c r="G1347" s="12"/>
      <c r="H1347" s="12"/>
      <c r="I1347" s="12"/>
      <c r="J1347" s="12"/>
      <c r="K1347" s="12"/>
      <c r="M1347" s="18"/>
    </row>
    <row r="1348" spans="1:13" hidden="1" x14ac:dyDescent="0.2">
      <c r="A1348" s="125"/>
      <c r="B1348" s="125"/>
      <c r="C1348" s="125"/>
      <c r="D1348" s="125"/>
      <c r="F1348" s="12"/>
      <c r="G1348" s="12"/>
      <c r="H1348" s="12"/>
      <c r="I1348" s="12"/>
      <c r="J1348" s="12"/>
      <c r="K1348" s="12"/>
      <c r="M1348" s="18"/>
    </row>
    <row r="1349" spans="1:13" hidden="1" x14ac:dyDescent="0.2">
      <c r="A1349" s="125"/>
      <c r="B1349" s="125"/>
      <c r="C1349" s="125"/>
      <c r="D1349" s="125"/>
      <c r="F1349" s="12"/>
      <c r="G1349" s="12"/>
      <c r="H1349" s="12"/>
      <c r="I1349" s="12"/>
      <c r="J1349" s="12"/>
      <c r="K1349" s="12"/>
      <c r="M1349" s="18"/>
    </row>
    <row r="1350" spans="1:13" hidden="1" x14ac:dyDescent="0.2">
      <c r="A1350" s="125"/>
      <c r="B1350" s="125"/>
      <c r="C1350" s="125"/>
      <c r="D1350" s="125"/>
      <c r="F1350" s="12"/>
      <c r="G1350" s="12"/>
      <c r="H1350" s="12"/>
      <c r="I1350" s="12"/>
      <c r="J1350" s="12"/>
      <c r="K1350" s="12"/>
      <c r="M1350" s="18"/>
    </row>
    <row r="1351" spans="1:13" hidden="1" x14ac:dyDescent="0.2">
      <c r="A1351" s="125"/>
      <c r="B1351" s="125"/>
      <c r="C1351" s="125"/>
      <c r="D1351" s="125"/>
      <c r="F1351" s="12"/>
      <c r="G1351" s="12"/>
      <c r="H1351" s="12"/>
      <c r="I1351" s="12"/>
      <c r="J1351" s="12"/>
      <c r="K1351" s="12"/>
      <c r="M1351" s="18"/>
    </row>
    <row r="1352" spans="1:13" hidden="1" x14ac:dyDescent="0.2">
      <c r="A1352" s="125"/>
      <c r="B1352" s="125"/>
      <c r="C1352" s="125"/>
      <c r="D1352" s="125"/>
      <c r="F1352" s="12"/>
      <c r="G1352" s="12"/>
      <c r="H1352" s="12"/>
      <c r="I1352" s="12"/>
      <c r="J1352" s="12"/>
      <c r="K1352" s="12"/>
      <c r="M1352" s="18"/>
    </row>
    <row r="1353" spans="1:13" hidden="1" x14ac:dyDescent="0.2">
      <c r="A1353" s="125"/>
      <c r="B1353" s="125"/>
      <c r="C1353" s="125"/>
      <c r="D1353" s="125"/>
      <c r="F1353" s="12"/>
      <c r="G1353" s="12"/>
      <c r="H1353" s="12"/>
      <c r="I1353" s="12"/>
      <c r="J1353" s="12"/>
      <c r="K1353" s="12"/>
      <c r="M1353" s="18"/>
    </row>
    <row r="1354" spans="1:13" hidden="1" x14ac:dyDescent="0.2">
      <c r="A1354" s="125"/>
      <c r="B1354" s="125"/>
      <c r="C1354" s="125"/>
      <c r="D1354" s="125"/>
      <c r="F1354" s="12"/>
      <c r="G1354" s="12"/>
      <c r="H1354" s="12"/>
      <c r="I1354" s="12"/>
      <c r="J1354" s="12"/>
      <c r="K1354" s="12"/>
      <c r="M1354" s="18"/>
    </row>
    <row r="1355" spans="1:13" hidden="1" x14ac:dyDescent="0.2">
      <c r="A1355" s="125"/>
      <c r="B1355" s="125"/>
      <c r="C1355" s="125"/>
      <c r="D1355" s="125"/>
      <c r="F1355" s="12"/>
      <c r="G1355" s="12"/>
      <c r="H1355" s="12"/>
      <c r="I1355" s="12"/>
      <c r="J1355" s="12"/>
      <c r="K1355" s="12"/>
      <c r="M1355" s="18"/>
    </row>
    <row r="1356" spans="1:13" hidden="1" x14ac:dyDescent="0.2">
      <c r="A1356" s="125"/>
      <c r="B1356" s="125"/>
      <c r="C1356" s="125"/>
      <c r="D1356" s="125"/>
      <c r="F1356" s="12"/>
      <c r="G1356" s="12"/>
      <c r="H1356" s="12"/>
      <c r="I1356" s="12"/>
      <c r="J1356" s="12"/>
      <c r="K1356" s="12"/>
      <c r="M1356" s="18"/>
    </row>
    <row r="1357" spans="1:13" hidden="1" x14ac:dyDescent="0.2">
      <c r="A1357" s="125"/>
      <c r="B1357" s="125"/>
      <c r="C1357" s="125"/>
      <c r="D1357" s="125"/>
      <c r="F1357" s="12"/>
      <c r="G1357" s="12"/>
      <c r="H1357" s="12"/>
      <c r="I1357" s="12"/>
      <c r="J1357" s="12"/>
      <c r="K1357" s="12"/>
      <c r="M1357" s="18"/>
    </row>
    <row r="1358" spans="1:13" hidden="1" x14ac:dyDescent="0.2">
      <c r="A1358" s="125"/>
      <c r="B1358" s="125"/>
      <c r="C1358" s="125"/>
      <c r="D1358" s="125"/>
      <c r="F1358" s="12"/>
      <c r="G1358" s="12"/>
      <c r="H1358" s="12"/>
      <c r="I1358" s="12"/>
      <c r="J1358" s="12"/>
      <c r="K1358" s="12"/>
      <c r="M1358" s="18"/>
    </row>
    <row r="1359" spans="1:13" hidden="1" x14ac:dyDescent="0.2">
      <c r="A1359" s="125"/>
      <c r="B1359" s="125"/>
      <c r="C1359" s="125"/>
      <c r="D1359" s="125"/>
      <c r="F1359" s="12"/>
      <c r="G1359" s="12"/>
      <c r="H1359" s="12"/>
      <c r="I1359" s="12"/>
      <c r="J1359" s="12"/>
      <c r="K1359" s="12"/>
      <c r="M1359" s="18"/>
    </row>
    <row r="1360" spans="1:13" hidden="1" x14ac:dyDescent="0.2">
      <c r="A1360" s="125"/>
      <c r="B1360" s="125"/>
      <c r="C1360" s="125"/>
      <c r="D1360" s="125"/>
      <c r="F1360" s="12"/>
      <c r="G1360" s="12"/>
      <c r="H1360" s="12"/>
      <c r="I1360" s="12"/>
      <c r="J1360" s="12"/>
      <c r="K1360" s="12"/>
      <c r="M1360" s="18"/>
    </row>
    <row r="1361" spans="1:13" hidden="1" x14ac:dyDescent="0.2">
      <c r="A1361" s="125"/>
      <c r="B1361" s="125"/>
      <c r="C1361" s="125"/>
      <c r="D1361" s="125"/>
      <c r="F1361" s="12"/>
      <c r="G1361" s="12"/>
      <c r="H1361" s="12"/>
      <c r="I1361" s="12"/>
      <c r="J1361" s="12"/>
      <c r="K1361" s="12"/>
      <c r="M1361" s="18"/>
    </row>
    <row r="1362" spans="1:13" hidden="1" x14ac:dyDescent="0.2">
      <c r="A1362" s="125"/>
      <c r="B1362" s="125"/>
      <c r="C1362" s="125"/>
      <c r="D1362" s="125"/>
      <c r="F1362" s="12"/>
      <c r="G1362" s="12"/>
      <c r="H1362" s="12"/>
      <c r="I1362" s="12"/>
      <c r="J1362" s="12"/>
      <c r="K1362" s="12"/>
      <c r="M1362" s="18"/>
    </row>
    <row r="1363" spans="1:13" hidden="1" x14ac:dyDescent="0.2">
      <c r="A1363" s="125"/>
      <c r="B1363" s="125"/>
      <c r="C1363" s="125"/>
      <c r="D1363" s="125"/>
      <c r="F1363" s="12"/>
      <c r="G1363" s="12"/>
      <c r="H1363" s="12"/>
      <c r="I1363" s="12"/>
      <c r="J1363" s="12"/>
      <c r="K1363" s="12"/>
      <c r="M1363" s="18"/>
    </row>
    <row r="1364" spans="1:13" hidden="1" x14ac:dyDescent="0.2">
      <c r="A1364" s="125"/>
      <c r="B1364" s="125"/>
      <c r="C1364" s="125"/>
      <c r="D1364" s="125"/>
      <c r="F1364" s="12"/>
      <c r="G1364" s="12"/>
      <c r="H1364" s="12"/>
      <c r="I1364" s="12"/>
      <c r="J1364" s="12"/>
      <c r="K1364" s="12"/>
      <c r="M1364" s="18"/>
    </row>
    <row r="1365" spans="1:13" hidden="1" x14ac:dyDescent="0.2">
      <c r="A1365" s="125"/>
      <c r="B1365" s="125"/>
      <c r="C1365" s="125"/>
      <c r="D1365" s="125"/>
      <c r="F1365" s="12"/>
      <c r="G1365" s="12"/>
      <c r="H1365" s="12"/>
      <c r="I1365" s="12"/>
      <c r="J1365" s="12"/>
      <c r="K1365" s="12"/>
      <c r="M1365" s="18"/>
    </row>
    <row r="1366" spans="1:13" hidden="1" x14ac:dyDescent="0.2">
      <c r="A1366" s="125"/>
      <c r="B1366" s="125"/>
      <c r="C1366" s="125"/>
      <c r="D1366" s="125"/>
      <c r="F1366" s="12"/>
      <c r="G1366" s="12"/>
      <c r="H1366" s="12"/>
      <c r="I1366" s="12"/>
      <c r="J1366" s="12"/>
      <c r="K1366" s="12"/>
      <c r="M1366" s="18"/>
    </row>
    <row r="1367" spans="1:13" hidden="1" x14ac:dyDescent="0.2">
      <c r="A1367" s="125"/>
      <c r="B1367" s="125"/>
      <c r="C1367" s="125"/>
      <c r="D1367" s="125"/>
      <c r="F1367" s="12"/>
      <c r="G1367" s="12"/>
      <c r="H1367" s="12"/>
      <c r="I1367" s="12"/>
      <c r="J1367" s="12"/>
      <c r="K1367" s="12"/>
      <c r="M1367" s="18"/>
    </row>
    <row r="1368" spans="1:13" hidden="1" x14ac:dyDescent="0.2">
      <c r="A1368" s="125"/>
      <c r="B1368" s="125"/>
      <c r="C1368" s="125"/>
      <c r="D1368" s="125"/>
      <c r="F1368" s="12"/>
      <c r="G1368" s="12"/>
      <c r="H1368" s="12"/>
      <c r="I1368" s="12"/>
      <c r="J1368" s="12"/>
      <c r="K1368" s="12"/>
      <c r="M1368" s="18"/>
    </row>
    <row r="1369" spans="1:13" hidden="1" x14ac:dyDescent="0.2">
      <c r="A1369" s="125"/>
      <c r="B1369" s="125"/>
      <c r="C1369" s="125"/>
      <c r="D1369" s="125"/>
      <c r="F1369" s="12"/>
      <c r="G1369" s="12"/>
      <c r="H1369" s="12"/>
      <c r="I1369" s="12"/>
      <c r="J1369" s="12"/>
      <c r="K1369" s="12"/>
      <c r="M1369" s="18"/>
    </row>
    <row r="1370" spans="1:13" hidden="1" x14ac:dyDescent="0.2">
      <c r="A1370" s="125"/>
      <c r="B1370" s="125"/>
      <c r="C1370" s="125"/>
      <c r="D1370" s="125"/>
      <c r="F1370" s="12"/>
      <c r="G1370" s="12"/>
      <c r="H1370" s="12"/>
      <c r="I1370" s="12"/>
      <c r="J1370" s="12"/>
      <c r="K1370" s="12"/>
      <c r="M1370" s="18"/>
    </row>
    <row r="1371" spans="1:13" hidden="1" x14ac:dyDescent="0.2">
      <c r="A1371" s="125"/>
      <c r="B1371" s="125"/>
      <c r="C1371" s="125"/>
      <c r="D1371" s="125"/>
      <c r="F1371" s="12"/>
      <c r="G1371" s="12"/>
      <c r="H1371" s="12"/>
      <c r="I1371" s="12"/>
      <c r="J1371" s="12"/>
      <c r="K1371" s="12"/>
      <c r="M1371" s="18"/>
    </row>
    <row r="1372" spans="1:13" hidden="1" x14ac:dyDescent="0.2">
      <c r="A1372" s="125"/>
      <c r="B1372" s="125"/>
      <c r="C1372" s="125"/>
      <c r="D1372" s="125"/>
      <c r="F1372" s="12"/>
      <c r="G1372" s="12"/>
      <c r="H1372" s="12"/>
      <c r="I1372" s="12"/>
      <c r="J1372" s="12"/>
      <c r="K1372" s="12"/>
      <c r="M1372" s="18"/>
    </row>
    <row r="1373" spans="1:13" hidden="1" x14ac:dyDescent="0.2">
      <c r="A1373" s="125"/>
      <c r="B1373" s="125"/>
      <c r="C1373" s="125"/>
      <c r="D1373" s="125"/>
      <c r="F1373" s="12"/>
      <c r="G1373" s="12"/>
      <c r="H1373" s="12"/>
      <c r="I1373" s="12"/>
      <c r="J1373" s="12"/>
      <c r="K1373" s="12"/>
      <c r="M1373" s="18"/>
    </row>
    <row r="1374" spans="1:13" hidden="1" x14ac:dyDescent="0.2">
      <c r="A1374" s="125"/>
      <c r="B1374" s="125"/>
      <c r="C1374" s="125"/>
      <c r="D1374" s="125"/>
      <c r="F1374" s="12"/>
      <c r="G1374" s="12"/>
      <c r="H1374" s="12"/>
      <c r="I1374" s="12"/>
      <c r="J1374" s="12"/>
      <c r="K1374" s="12"/>
      <c r="M1374" s="18"/>
    </row>
    <row r="1375" spans="1:13" hidden="1" x14ac:dyDescent="0.2">
      <c r="A1375" s="125"/>
      <c r="B1375" s="125"/>
      <c r="C1375" s="125"/>
      <c r="D1375" s="125"/>
      <c r="F1375" s="12"/>
      <c r="G1375" s="12"/>
      <c r="H1375" s="12"/>
      <c r="I1375" s="12"/>
      <c r="J1375" s="12"/>
      <c r="K1375" s="12"/>
      <c r="M1375" s="18"/>
    </row>
    <row r="1376" spans="1:13" hidden="1" x14ac:dyDescent="0.2">
      <c r="A1376" s="125"/>
      <c r="B1376" s="125"/>
      <c r="C1376" s="125"/>
      <c r="D1376" s="125"/>
      <c r="F1376" s="12"/>
      <c r="G1376" s="12"/>
      <c r="H1376" s="12"/>
      <c r="I1376" s="12"/>
      <c r="J1376" s="12"/>
      <c r="K1376" s="12"/>
      <c r="M1376" s="18"/>
    </row>
    <row r="1377" spans="1:13" hidden="1" x14ac:dyDescent="0.2">
      <c r="A1377" s="125"/>
      <c r="B1377" s="125"/>
      <c r="C1377" s="125"/>
      <c r="D1377" s="125"/>
      <c r="F1377" s="12"/>
      <c r="G1377" s="12"/>
      <c r="H1377" s="12"/>
      <c r="I1377" s="12"/>
      <c r="J1377" s="12"/>
      <c r="K1377" s="12"/>
      <c r="M1377" s="18"/>
    </row>
    <row r="1378" spans="1:13" hidden="1" x14ac:dyDescent="0.2">
      <c r="A1378" s="125"/>
      <c r="B1378" s="125"/>
      <c r="C1378" s="125"/>
      <c r="D1378" s="125"/>
      <c r="F1378" s="12"/>
      <c r="G1378" s="12"/>
      <c r="H1378" s="12"/>
      <c r="I1378" s="12"/>
      <c r="J1378" s="12"/>
      <c r="K1378" s="12"/>
      <c r="M1378" s="18"/>
    </row>
    <row r="1379" spans="1:13" hidden="1" x14ac:dyDescent="0.2">
      <c r="A1379" s="125"/>
      <c r="B1379" s="125"/>
      <c r="C1379" s="125"/>
      <c r="D1379" s="125"/>
      <c r="F1379" s="12"/>
      <c r="G1379" s="12"/>
      <c r="H1379" s="12"/>
      <c r="I1379" s="12"/>
      <c r="J1379" s="12"/>
      <c r="K1379" s="12"/>
      <c r="M1379" s="18"/>
    </row>
    <row r="1380" spans="1:13" hidden="1" x14ac:dyDescent="0.2">
      <c r="A1380" s="125"/>
      <c r="B1380" s="125"/>
      <c r="C1380" s="125"/>
      <c r="D1380" s="125"/>
      <c r="F1380" s="12"/>
      <c r="G1380" s="12"/>
      <c r="H1380" s="12"/>
      <c r="I1380" s="12"/>
      <c r="J1380" s="12"/>
      <c r="K1380" s="12"/>
      <c r="M1380" s="18"/>
    </row>
    <row r="1381" spans="1:13" hidden="1" x14ac:dyDescent="0.2">
      <c r="A1381" s="125"/>
      <c r="B1381" s="125"/>
      <c r="C1381" s="125"/>
      <c r="D1381" s="125"/>
      <c r="F1381" s="12"/>
      <c r="G1381" s="12"/>
      <c r="H1381" s="12"/>
      <c r="I1381" s="12"/>
      <c r="J1381" s="12"/>
      <c r="K1381" s="12"/>
      <c r="M1381" s="18"/>
    </row>
    <row r="1382" spans="1:13" hidden="1" x14ac:dyDescent="0.2">
      <c r="A1382" s="125"/>
      <c r="B1382" s="125"/>
      <c r="C1382" s="125"/>
      <c r="D1382" s="125"/>
      <c r="F1382" s="12"/>
      <c r="G1382" s="12"/>
      <c r="H1382" s="12"/>
      <c r="I1382" s="12"/>
      <c r="J1382" s="12"/>
      <c r="K1382" s="12"/>
      <c r="M1382" s="18"/>
    </row>
    <row r="1383" spans="1:13" hidden="1" x14ac:dyDescent="0.2">
      <c r="A1383" s="125"/>
      <c r="B1383" s="125"/>
      <c r="C1383" s="125"/>
      <c r="D1383" s="125"/>
      <c r="F1383" s="12"/>
      <c r="G1383" s="12"/>
      <c r="H1383" s="12"/>
      <c r="I1383" s="12"/>
      <c r="J1383" s="12"/>
      <c r="K1383" s="12"/>
      <c r="M1383" s="18"/>
    </row>
    <row r="1384" spans="1:13" hidden="1" x14ac:dyDescent="0.2">
      <c r="A1384" s="125"/>
      <c r="B1384" s="125"/>
      <c r="C1384" s="125"/>
      <c r="D1384" s="125"/>
      <c r="F1384" s="12"/>
      <c r="G1384" s="12"/>
      <c r="H1384" s="12"/>
      <c r="I1384" s="12"/>
      <c r="J1384" s="12"/>
      <c r="K1384" s="12"/>
      <c r="M1384" s="18"/>
    </row>
    <row r="1385" spans="1:13" hidden="1" x14ac:dyDescent="0.2">
      <c r="A1385" s="125"/>
      <c r="B1385" s="125"/>
      <c r="C1385" s="125"/>
      <c r="D1385" s="125"/>
      <c r="F1385" s="12"/>
      <c r="G1385" s="12"/>
      <c r="H1385" s="12"/>
      <c r="I1385" s="12"/>
      <c r="J1385" s="12"/>
      <c r="K1385" s="12"/>
      <c r="M1385" s="18"/>
    </row>
    <row r="1386" spans="1:13" hidden="1" x14ac:dyDescent="0.2">
      <c r="A1386" s="125"/>
      <c r="B1386" s="125"/>
      <c r="C1386" s="125"/>
      <c r="D1386" s="125"/>
      <c r="F1386" s="12"/>
      <c r="G1386" s="12"/>
      <c r="H1386" s="12"/>
      <c r="I1386" s="12"/>
      <c r="J1386" s="12"/>
      <c r="K1386" s="12"/>
      <c r="M1386" s="18"/>
    </row>
    <row r="1387" spans="1:13" hidden="1" x14ac:dyDescent="0.2">
      <c r="A1387" s="125"/>
      <c r="B1387" s="125"/>
      <c r="C1387" s="125"/>
      <c r="D1387" s="125"/>
      <c r="F1387" s="12"/>
      <c r="G1387" s="12"/>
      <c r="H1387" s="12"/>
      <c r="I1387" s="12"/>
      <c r="J1387" s="12"/>
      <c r="K1387" s="12"/>
      <c r="M1387" s="18"/>
    </row>
    <row r="1388" spans="1:13" hidden="1" x14ac:dyDescent="0.2">
      <c r="A1388" s="125"/>
      <c r="B1388" s="125"/>
      <c r="C1388" s="125"/>
      <c r="D1388" s="125"/>
      <c r="F1388" s="12"/>
      <c r="G1388" s="12"/>
      <c r="H1388" s="12"/>
      <c r="I1388" s="12"/>
      <c r="J1388" s="12"/>
      <c r="K1388" s="12"/>
      <c r="M1388" s="18"/>
    </row>
    <row r="1389" spans="1:13" hidden="1" x14ac:dyDescent="0.2">
      <c r="A1389" s="125"/>
      <c r="B1389" s="125"/>
      <c r="C1389" s="125"/>
      <c r="D1389" s="125"/>
      <c r="F1389" s="12"/>
      <c r="G1389" s="12"/>
      <c r="H1389" s="12"/>
      <c r="I1389" s="12"/>
      <c r="J1389" s="12"/>
      <c r="K1389" s="12"/>
      <c r="M1389" s="18"/>
    </row>
    <row r="1390" spans="1:13" hidden="1" x14ac:dyDescent="0.2">
      <c r="A1390" s="125"/>
      <c r="B1390" s="125"/>
      <c r="C1390" s="125"/>
      <c r="D1390" s="125"/>
      <c r="F1390" s="12"/>
      <c r="G1390" s="12"/>
      <c r="H1390" s="12"/>
      <c r="I1390" s="12"/>
      <c r="J1390" s="12"/>
      <c r="K1390" s="12"/>
      <c r="M1390" s="18"/>
    </row>
    <row r="1391" spans="1:13" hidden="1" x14ac:dyDescent="0.2">
      <c r="A1391" s="125"/>
      <c r="B1391" s="125"/>
      <c r="C1391" s="125"/>
      <c r="D1391" s="125"/>
      <c r="F1391" s="12"/>
      <c r="G1391" s="12"/>
      <c r="H1391" s="12"/>
      <c r="I1391" s="12"/>
      <c r="J1391" s="12"/>
      <c r="K1391" s="12"/>
      <c r="M1391" s="18"/>
    </row>
    <row r="1392" spans="1:13" hidden="1" x14ac:dyDescent="0.2">
      <c r="A1392" s="125"/>
      <c r="B1392" s="125"/>
      <c r="C1392" s="125"/>
      <c r="D1392" s="125"/>
      <c r="F1392" s="12"/>
      <c r="G1392" s="12"/>
      <c r="H1392" s="12"/>
      <c r="I1392" s="12"/>
      <c r="J1392" s="12"/>
      <c r="K1392" s="12"/>
      <c r="M1392" s="18"/>
    </row>
    <row r="1393" spans="1:13" hidden="1" x14ac:dyDescent="0.2">
      <c r="A1393" s="125"/>
      <c r="B1393" s="125"/>
      <c r="C1393" s="125"/>
      <c r="D1393" s="125"/>
      <c r="F1393" s="12"/>
      <c r="G1393" s="12"/>
      <c r="H1393" s="12"/>
      <c r="I1393" s="12"/>
      <c r="J1393" s="12"/>
      <c r="K1393" s="12"/>
      <c r="M1393" s="18"/>
    </row>
    <row r="1394" spans="1:13" hidden="1" x14ac:dyDescent="0.2">
      <c r="A1394" s="125"/>
      <c r="B1394" s="125"/>
      <c r="C1394" s="125"/>
      <c r="D1394" s="125"/>
      <c r="F1394" s="12"/>
      <c r="G1394" s="12"/>
      <c r="H1394" s="12"/>
      <c r="I1394" s="12"/>
      <c r="J1394" s="12"/>
      <c r="K1394" s="12"/>
      <c r="M1394" s="18"/>
    </row>
    <row r="1395" spans="1:13" hidden="1" x14ac:dyDescent="0.2">
      <c r="A1395" s="125"/>
      <c r="B1395" s="125"/>
      <c r="C1395" s="125"/>
      <c r="D1395" s="125"/>
      <c r="F1395" s="12"/>
      <c r="G1395" s="12"/>
      <c r="H1395" s="12"/>
      <c r="I1395" s="12"/>
      <c r="J1395" s="12"/>
      <c r="K1395" s="12"/>
      <c r="M1395" s="18"/>
    </row>
    <row r="1396" spans="1:13" hidden="1" x14ac:dyDescent="0.2">
      <c r="A1396" s="125"/>
      <c r="B1396" s="125"/>
      <c r="C1396" s="125"/>
      <c r="D1396" s="125"/>
      <c r="F1396" s="12"/>
      <c r="G1396" s="12"/>
      <c r="H1396" s="12"/>
      <c r="I1396" s="12"/>
      <c r="J1396" s="12"/>
      <c r="K1396" s="12"/>
      <c r="M1396" s="18"/>
    </row>
    <row r="1397" spans="1:13" hidden="1" x14ac:dyDescent="0.2">
      <c r="A1397" s="125"/>
      <c r="B1397" s="125"/>
      <c r="C1397" s="125"/>
      <c r="D1397" s="125"/>
      <c r="F1397" s="12"/>
      <c r="G1397" s="12"/>
      <c r="H1397" s="12"/>
      <c r="I1397" s="12"/>
      <c r="J1397" s="12"/>
      <c r="K1397" s="12"/>
      <c r="M1397" s="18"/>
    </row>
    <row r="1398" spans="1:13" hidden="1" x14ac:dyDescent="0.2">
      <c r="A1398" s="125"/>
      <c r="B1398" s="125"/>
      <c r="C1398" s="125"/>
      <c r="D1398" s="125"/>
      <c r="F1398" s="12"/>
      <c r="G1398" s="12"/>
      <c r="H1398" s="12"/>
      <c r="I1398" s="12"/>
      <c r="J1398" s="12"/>
      <c r="K1398" s="12"/>
      <c r="M1398" s="18"/>
    </row>
    <row r="1399" spans="1:13" hidden="1" x14ac:dyDescent="0.2">
      <c r="A1399" s="125"/>
      <c r="B1399" s="125"/>
      <c r="C1399" s="125"/>
      <c r="D1399" s="125"/>
      <c r="F1399" s="12"/>
      <c r="G1399" s="12"/>
      <c r="H1399" s="12"/>
      <c r="I1399" s="12"/>
      <c r="J1399" s="12"/>
      <c r="K1399" s="12"/>
      <c r="M1399" s="18"/>
    </row>
    <row r="1400" spans="1:13" hidden="1" x14ac:dyDescent="0.2">
      <c r="A1400" s="125"/>
      <c r="B1400" s="125"/>
      <c r="C1400" s="125"/>
      <c r="D1400" s="125"/>
      <c r="F1400" s="12"/>
      <c r="G1400" s="12"/>
      <c r="H1400" s="12"/>
      <c r="I1400" s="12"/>
      <c r="J1400" s="12"/>
      <c r="K1400" s="12"/>
      <c r="M1400" s="18"/>
    </row>
    <row r="1401" spans="1:13" hidden="1" x14ac:dyDescent="0.2">
      <c r="A1401" s="125"/>
      <c r="B1401" s="125"/>
      <c r="C1401" s="125"/>
      <c r="D1401" s="125"/>
      <c r="F1401" s="12"/>
      <c r="G1401" s="12"/>
      <c r="H1401" s="12"/>
      <c r="I1401" s="12"/>
      <c r="J1401" s="12"/>
      <c r="K1401" s="12"/>
      <c r="M1401" s="18"/>
    </row>
    <row r="1402" spans="1:13" hidden="1" x14ac:dyDescent="0.2">
      <c r="A1402" s="125"/>
      <c r="B1402" s="125"/>
      <c r="C1402" s="125"/>
      <c r="D1402" s="125"/>
      <c r="F1402" s="12"/>
      <c r="G1402" s="12"/>
      <c r="H1402" s="12"/>
      <c r="I1402" s="12"/>
      <c r="J1402" s="12"/>
      <c r="K1402" s="12"/>
      <c r="M1402" s="18"/>
    </row>
    <row r="1403" spans="1:13" hidden="1" x14ac:dyDescent="0.2">
      <c r="A1403" s="125"/>
      <c r="B1403" s="125"/>
      <c r="C1403" s="125"/>
      <c r="D1403" s="125"/>
      <c r="F1403" s="12"/>
      <c r="G1403" s="12"/>
      <c r="H1403" s="12"/>
      <c r="I1403" s="12"/>
      <c r="J1403" s="12"/>
      <c r="K1403" s="12"/>
      <c r="M1403" s="18"/>
    </row>
    <row r="1404" spans="1:13" hidden="1" x14ac:dyDescent="0.2">
      <c r="A1404" s="125"/>
      <c r="B1404" s="125"/>
      <c r="C1404" s="125"/>
      <c r="D1404" s="125"/>
      <c r="F1404" s="12"/>
      <c r="G1404" s="12"/>
      <c r="H1404" s="12"/>
      <c r="I1404" s="12"/>
      <c r="J1404" s="12"/>
      <c r="K1404" s="12"/>
      <c r="M1404" s="18"/>
    </row>
    <row r="1405" spans="1:13" hidden="1" x14ac:dyDescent="0.2">
      <c r="A1405" s="125"/>
      <c r="B1405" s="125"/>
      <c r="C1405" s="125"/>
      <c r="D1405" s="125"/>
      <c r="F1405" s="12"/>
      <c r="G1405" s="12"/>
      <c r="H1405" s="12"/>
      <c r="I1405" s="12"/>
      <c r="J1405" s="12"/>
      <c r="K1405" s="12"/>
      <c r="M1405" s="18"/>
    </row>
    <row r="1406" spans="1:13" hidden="1" x14ac:dyDescent="0.2">
      <c r="A1406" s="125"/>
      <c r="B1406" s="125"/>
      <c r="C1406" s="125"/>
      <c r="D1406" s="125"/>
      <c r="F1406" s="12"/>
      <c r="G1406" s="12"/>
      <c r="H1406" s="12"/>
      <c r="I1406" s="12"/>
      <c r="J1406" s="12"/>
      <c r="K1406" s="12"/>
      <c r="M1406" s="18"/>
    </row>
    <row r="1407" spans="1:13" hidden="1" x14ac:dyDescent="0.2">
      <c r="A1407" s="125"/>
      <c r="B1407" s="125"/>
      <c r="C1407" s="125"/>
      <c r="D1407" s="125"/>
      <c r="F1407" s="12"/>
      <c r="G1407" s="12"/>
      <c r="H1407" s="12"/>
      <c r="I1407" s="12"/>
      <c r="J1407" s="12"/>
      <c r="K1407" s="12"/>
      <c r="M1407" s="18"/>
    </row>
    <row r="1408" spans="1:13" hidden="1" x14ac:dyDescent="0.2">
      <c r="A1408" s="125"/>
      <c r="B1408" s="125"/>
      <c r="C1408" s="125"/>
      <c r="D1408" s="125"/>
      <c r="F1408" s="12"/>
      <c r="G1408" s="12"/>
      <c r="H1408" s="12"/>
      <c r="I1408" s="12"/>
      <c r="J1408" s="12"/>
      <c r="K1408" s="12"/>
      <c r="M1408" s="18"/>
    </row>
    <row r="1409" spans="1:13" hidden="1" x14ac:dyDescent="0.2">
      <c r="A1409" s="125"/>
      <c r="B1409" s="125"/>
      <c r="C1409" s="125"/>
      <c r="D1409" s="125"/>
      <c r="F1409" s="12"/>
      <c r="G1409" s="12"/>
      <c r="H1409" s="12"/>
      <c r="I1409" s="12"/>
      <c r="J1409" s="12"/>
      <c r="K1409" s="12"/>
      <c r="M1409" s="18"/>
    </row>
    <row r="1410" spans="1:13" hidden="1" x14ac:dyDescent="0.2">
      <c r="A1410" s="125"/>
      <c r="B1410" s="125"/>
      <c r="C1410" s="125"/>
      <c r="D1410" s="125"/>
      <c r="F1410" s="12"/>
      <c r="G1410" s="12"/>
      <c r="H1410" s="12"/>
      <c r="I1410" s="12"/>
      <c r="J1410" s="12"/>
      <c r="K1410" s="12"/>
      <c r="M1410" s="18"/>
    </row>
    <row r="1411" spans="1:13" hidden="1" x14ac:dyDescent="0.2">
      <c r="A1411" s="125"/>
      <c r="B1411" s="125"/>
      <c r="C1411" s="125"/>
      <c r="D1411" s="125"/>
      <c r="F1411" s="12"/>
      <c r="G1411" s="12"/>
      <c r="H1411" s="12"/>
      <c r="I1411" s="12"/>
      <c r="J1411" s="12"/>
      <c r="K1411" s="12"/>
      <c r="M1411" s="18"/>
    </row>
    <row r="1412" spans="1:13" hidden="1" x14ac:dyDescent="0.2">
      <c r="A1412" s="125"/>
      <c r="B1412" s="125"/>
      <c r="C1412" s="125"/>
      <c r="D1412" s="125"/>
      <c r="F1412" s="12"/>
      <c r="G1412" s="12"/>
      <c r="H1412" s="12"/>
      <c r="I1412" s="12"/>
      <c r="J1412" s="12"/>
      <c r="K1412" s="12"/>
      <c r="M1412" s="18"/>
    </row>
    <row r="1413" spans="1:13" hidden="1" x14ac:dyDescent="0.2">
      <c r="A1413" s="125"/>
      <c r="B1413" s="125"/>
      <c r="C1413" s="125"/>
      <c r="D1413" s="125"/>
      <c r="F1413" s="12"/>
      <c r="G1413" s="12"/>
      <c r="H1413" s="12"/>
      <c r="I1413" s="12"/>
      <c r="J1413" s="12"/>
      <c r="K1413" s="12"/>
      <c r="M1413" s="18"/>
    </row>
    <row r="1414" spans="1:13" hidden="1" x14ac:dyDescent="0.2">
      <c r="A1414" s="125"/>
      <c r="B1414" s="125"/>
      <c r="C1414" s="125"/>
      <c r="D1414" s="125"/>
      <c r="F1414" s="12"/>
      <c r="G1414" s="12"/>
      <c r="H1414" s="12"/>
      <c r="I1414" s="12"/>
      <c r="J1414" s="12"/>
      <c r="K1414" s="12"/>
      <c r="M1414" s="18"/>
    </row>
    <row r="1415" spans="1:13" hidden="1" x14ac:dyDescent="0.2">
      <c r="A1415" s="125"/>
      <c r="B1415" s="125"/>
      <c r="C1415" s="125"/>
      <c r="D1415" s="125"/>
      <c r="F1415" s="12"/>
      <c r="G1415" s="12"/>
      <c r="H1415" s="12"/>
      <c r="I1415" s="12"/>
      <c r="J1415" s="12"/>
      <c r="K1415" s="12"/>
      <c r="M1415" s="18"/>
    </row>
    <row r="1416" spans="1:13" hidden="1" x14ac:dyDescent="0.2">
      <c r="A1416" s="125"/>
      <c r="B1416" s="125"/>
      <c r="C1416" s="125"/>
      <c r="D1416" s="125"/>
      <c r="F1416" s="12"/>
      <c r="G1416" s="12"/>
      <c r="H1416" s="12"/>
      <c r="I1416" s="12"/>
      <c r="J1416" s="12"/>
      <c r="K1416" s="12"/>
      <c r="M1416" s="18"/>
    </row>
    <row r="1417" spans="1:13" hidden="1" x14ac:dyDescent="0.2">
      <c r="A1417" s="125"/>
      <c r="B1417" s="125"/>
      <c r="C1417" s="125"/>
      <c r="D1417" s="125"/>
      <c r="F1417" s="12"/>
      <c r="G1417" s="12"/>
      <c r="H1417" s="12"/>
      <c r="I1417" s="12"/>
      <c r="J1417" s="12"/>
      <c r="K1417" s="12"/>
      <c r="M1417" s="18"/>
    </row>
    <row r="1418" spans="1:13" hidden="1" x14ac:dyDescent="0.2">
      <c r="A1418" s="125"/>
      <c r="B1418" s="125"/>
      <c r="C1418" s="125"/>
      <c r="D1418" s="125"/>
      <c r="F1418" s="12"/>
      <c r="G1418" s="12"/>
      <c r="H1418" s="12"/>
      <c r="I1418" s="12"/>
      <c r="J1418" s="12"/>
      <c r="K1418" s="12"/>
      <c r="M1418" s="18"/>
    </row>
    <row r="1419" spans="1:13" hidden="1" x14ac:dyDescent="0.2">
      <c r="A1419" s="125"/>
      <c r="B1419" s="125"/>
      <c r="C1419" s="125"/>
      <c r="D1419" s="125"/>
      <c r="F1419" s="12"/>
      <c r="G1419" s="12"/>
      <c r="H1419" s="12"/>
      <c r="I1419" s="12"/>
      <c r="J1419" s="12"/>
      <c r="K1419" s="12"/>
      <c r="M1419" s="18"/>
    </row>
    <row r="1420" spans="1:13" hidden="1" x14ac:dyDescent="0.2">
      <c r="A1420" s="125"/>
      <c r="B1420" s="125"/>
      <c r="C1420" s="125"/>
      <c r="D1420" s="125"/>
      <c r="F1420" s="12"/>
      <c r="G1420" s="12"/>
      <c r="H1420" s="12"/>
      <c r="I1420" s="12"/>
      <c r="J1420" s="12"/>
      <c r="K1420" s="12"/>
      <c r="M1420" s="18"/>
    </row>
    <row r="1421" spans="1:13" hidden="1" x14ac:dyDescent="0.2">
      <c r="A1421" s="125"/>
      <c r="B1421" s="125"/>
      <c r="C1421" s="125"/>
      <c r="D1421" s="125"/>
      <c r="F1421" s="12"/>
      <c r="G1421" s="12"/>
      <c r="H1421" s="12"/>
      <c r="I1421" s="12"/>
      <c r="J1421" s="12"/>
      <c r="K1421" s="12"/>
      <c r="M1421" s="18"/>
    </row>
    <row r="1422" spans="1:13" hidden="1" x14ac:dyDescent="0.2">
      <c r="A1422" s="125"/>
      <c r="B1422" s="125"/>
      <c r="C1422" s="125"/>
      <c r="D1422" s="125"/>
      <c r="F1422" s="12"/>
      <c r="G1422" s="12"/>
      <c r="H1422" s="12"/>
      <c r="I1422" s="12"/>
      <c r="J1422" s="12"/>
      <c r="K1422" s="12"/>
      <c r="M1422" s="18"/>
    </row>
    <row r="1423" spans="1:13" hidden="1" x14ac:dyDescent="0.2">
      <c r="A1423" s="125"/>
      <c r="B1423" s="125"/>
      <c r="C1423" s="125"/>
      <c r="D1423" s="125"/>
      <c r="F1423" s="12"/>
      <c r="G1423" s="12"/>
      <c r="H1423" s="12"/>
      <c r="I1423" s="12"/>
      <c r="J1423" s="12"/>
      <c r="K1423" s="12"/>
      <c r="M1423" s="18"/>
    </row>
    <row r="1424" spans="1:13" hidden="1" x14ac:dyDescent="0.2">
      <c r="A1424" s="125"/>
      <c r="B1424" s="125"/>
      <c r="C1424" s="125"/>
      <c r="D1424" s="125"/>
      <c r="F1424" s="12"/>
      <c r="G1424" s="12"/>
      <c r="H1424" s="12"/>
      <c r="I1424" s="12"/>
      <c r="J1424" s="12"/>
      <c r="K1424" s="12"/>
      <c r="M1424" s="18"/>
    </row>
    <row r="1425" spans="1:13" hidden="1" x14ac:dyDescent="0.2">
      <c r="A1425" s="125"/>
      <c r="B1425" s="125"/>
      <c r="C1425" s="125"/>
      <c r="D1425" s="125"/>
      <c r="F1425" s="12"/>
      <c r="G1425" s="12"/>
      <c r="H1425" s="12"/>
      <c r="I1425" s="12"/>
      <c r="J1425" s="12"/>
      <c r="K1425" s="12"/>
      <c r="M1425" s="18"/>
    </row>
    <row r="1426" spans="1:13" hidden="1" x14ac:dyDescent="0.2">
      <c r="A1426" s="125"/>
      <c r="B1426" s="125"/>
      <c r="C1426" s="125"/>
      <c r="D1426" s="125"/>
      <c r="F1426" s="12"/>
      <c r="G1426" s="12"/>
      <c r="H1426" s="12"/>
      <c r="I1426" s="12"/>
      <c r="J1426" s="12"/>
      <c r="K1426" s="12"/>
      <c r="M1426" s="18"/>
    </row>
    <row r="1427" spans="1:13" hidden="1" x14ac:dyDescent="0.2">
      <c r="A1427" s="125"/>
      <c r="B1427" s="125"/>
      <c r="C1427" s="125"/>
      <c r="D1427" s="125"/>
      <c r="F1427" s="12"/>
      <c r="G1427" s="12"/>
      <c r="H1427" s="12"/>
      <c r="I1427" s="12"/>
      <c r="J1427" s="12"/>
      <c r="K1427" s="12"/>
      <c r="M1427" s="18"/>
    </row>
    <row r="1428" spans="1:13" hidden="1" x14ac:dyDescent="0.2">
      <c r="A1428" s="125"/>
      <c r="B1428" s="125"/>
      <c r="C1428" s="125"/>
      <c r="D1428" s="125"/>
      <c r="F1428" s="12"/>
      <c r="G1428" s="12"/>
      <c r="H1428" s="12"/>
      <c r="I1428" s="12"/>
      <c r="J1428" s="12"/>
      <c r="K1428" s="12"/>
      <c r="M1428" s="18"/>
    </row>
    <row r="1429" spans="1:13" hidden="1" x14ac:dyDescent="0.2">
      <c r="A1429" s="125"/>
      <c r="B1429" s="125"/>
      <c r="C1429" s="125"/>
      <c r="D1429" s="125"/>
      <c r="F1429" s="12"/>
      <c r="G1429" s="12"/>
      <c r="H1429" s="12"/>
      <c r="I1429" s="12"/>
      <c r="J1429" s="12"/>
      <c r="K1429" s="12"/>
      <c r="M1429" s="18"/>
    </row>
    <row r="1430" spans="1:13" hidden="1" x14ac:dyDescent="0.2">
      <c r="A1430" s="125"/>
      <c r="B1430" s="125"/>
      <c r="C1430" s="125"/>
      <c r="D1430" s="125"/>
      <c r="F1430" s="12"/>
      <c r="G1430" s="12"/>
      <c r="H1430" s="12"/>
      <c r="I1430" s="12"/>
      <c r="J1430" s="12"/>
      <c r="K1430" s="12"/>
      <c r="M1430" s="18"/>
    </row>
    <row r="1431" spans="1:13" hidden="1" x14ac:dyDescent="0.2">
      <c r="A1431" s="125"/>
      <c r="B1431" s="125"/>
      <c r="C1431" s="125"/>
      <c r="D1431" s="125"/>
      <c r="F1431" s="12"/>
      <c r="G1431" s="12"/>
      <c r="H1431" s="12"/>
      <c r="I1431" s="12"/>
      <c r="J1431" s="12"/>
      <c r="K1431" s="12"/>
      <c r="M1431" s="18"/>
    </row>
    <row r="1432" spans="1:13" hidden="1" x14ac:dyDescent="0.2">
      <c r="A1432" s="125"/>
      <c r="B1432" s="125"/>
      <c r="C1432" s="125"/>
      <c r="D1432" s="125"/>
      <c r="F1432" s="12"/>
      <c r="G1432" s="12"/>
      <c r="H1432" s="12"/>
      <c r="I1432" s="12"/>
      <c r="J1432" s="12"/>
      <c r="K1432" s="12"/>
      <c r="M1432" s="18"/>
    </row>
  </sheetData>
  <mergeCells count="838">
    <mergeCell ref="A16:D16"/>
    <mergeCell ref="A7:D7"/>
    <mergeCell ref="A9:D9"/>
    <mergeCell ref="A10:D10"/>
    <mergeCell ref="A11:D11"/>
    <mergeCell ref="A12:D12"/>
    <mergeCell ref="A13:D13"/>
    <mergeCell ref="A14:D14"/>
    <mergeCell ref="A15:D15"/>
    <mergeCell ref="A22:D22"/>
    <mergeCell ref="A25:D25"/>
    <mergeCell ref="A26:D26"/>
    <mergeCell ref="A27:D27"/>
    <mergeCell ref="A17:D17"/>
    <mergeCell ref="A18:D18"/>
    <mergeCell ref="A19:D19"/>
    <mergeCell ref="A20:D20"/>
    <mergeCell ref="A21:D21"/>
    <mergeCell ref="A28:D28"/>
    <mergeCell ref="A29:D29"/>
    <mergeCell ref="A23:D23"/>
    <mergeCell ref="A24:D24"/>
    <mergeCell ref="A30:D30"/>
    <mergeCell ref="A43:D43"/>
    <mergeCell ref="A31:D31"/>
    <mergeCell ref="A32:D32"/>
    <mergeCell ref="A33:D33"/>
    <mergeCell ref="A34:D34"/>
    <mergeCell ref="A35:D35"/>
    <mergeCell ref="A36:D36"/>
    <mergeCell ref="A55:D55"/>
    <mergeCell ref="A37:D37"/>
    <mergeCell ref="A38:D38"/>
    <mergeCell ref="A39:D39"/>
    <mergeCell ref="A52:D52"/>
    <mergeCell ref="A53:D53"/>
    <mergeCell ref="A54:D54"/>
    <mergeCell ref="A40:D40"/>
    <mergeCell ref="A41:D41"/>
    <mergeCell ref="A42:D42"/>
    <mergeCell ref="A63:D63"/>
    <mergeCell ref="A59:D59"/>
    <mergeCell ref="A44:D44"/>
    <mergeCell ref="A45:D45"/>
    <mergeCell ref="A46:D46"/>
    <mergeCell ref="A47:D47"/>
    <mergeCell ref="A48:D48"/>
    <mergeCell ref="A49:D49"/>
    <mergeCell ref="A50:D50"/>
    <mergeCell ref="A51:D51"/>
    <mergeCell ref="A56:D56"/>
    <mergeCell ref="A57:D57"/>
    <mergeCell ref="A58:D58"/>
    <mergeCell ref="A60:D60"/>
    <mergeCell ref="A61:D61"/>
    <mergeCell ref="A62:D62"/>
    <mergeCell ref="A67:D67"/>
    <mergeCell ref="A64:D64"/>
    <mergeCell ref="A65:D65"/>
    <mergeCell ref="A66:D66"/>
    <mergeCell ref="A78:D78"/>
    <mergeCell ref="A80:D80"/>
    <mergeCell ref="A81:D81"/>
    <mergeCell ref="A68:D68"/>
    <mergeCell ref="A69:D69"/>
    <mergeCell ref="A71:D71"/>
    <mergeCell ref="A72:D72"/>
    <mergeCell ref="A73:D73"/>
    <mergeCell ref="A70:D70"/>
    <mergeCell ref="A82:D82"/>
    <mergeCell ref="A93:D93"/>
    <mergeCell ref="A94:D94"/>
    <mergeCell ref="A88:D88"/>
    <mergeCell ref="A89:D89"/>
    <mergeCell ref="A74:D74"/>
    <mergeCell ref="A75:D75"/>
    <mergeCell ref="A79:D79"/>
    <mergeCell ref="A76:D76"/>
    <mergeCell ref="A77:D77"/>
    <mergeCell ref="A96:D96"/>
    <mergeCell ref="A86:D86"/>
    <mergeCell ref="A87:D87"/>
    <mergeCell ref="A90:D90"/>
    <mergeCell ref="A83:D83"/>
    <mergeCell ref="A84:D84"/>
    <mergeCell ref="A85:D85"/>
    <mergeCell ref="A111:D111"/>
    <mergeCell ref="A112:D112"/>
    <mergeCell ref="A109:D109"/>
    <mergeCell ref="A110:D110"/>
    <mergeCell ref="A99:D99"/>
    <mergeCell ref="A91:D91"/>
    <mergeCell ref="A92:D92"/>
    <mergeCell ref="A97:D97"/>
    <mergeCell ref="A98:D98"/>
    <mergeCell ref="A95:D95"/>
    <mergeCell ref="A113:D113"/>
    <mergeCell ref="A100:D100"/>
    <mergeCell ref="A101:D101"/>
    <mergeCell ref="A102:D102"/>
    <mergeCell ref="A103:D103"/>
    <mergeCell ref="A104:D104"/>
    <mergeCell ref="A105:D105"/>
    <mergeCell ref="A106:D106"/>
    <mergeCell ref="A107:D107"/>
    <mergeCell ref="A108:D108"/>
    <mergeCell ref="A114:D114"/>
    <mergeCell ref="A115:D115"/>
    <mergeCell ref="A116:D116"/>
    <mergeCell ref="A118:D118"/>
    <mergeCell ref="A119:D119"/>
    <mergeCell ref="A120:D120"/>
    <mergeCell ref="A117:D117"/>
    <mergeCell ref="A121:D121"/>
    <mergeCell ref="A122:D122"/>
    <mergeCell ref="A126:D126"/>
    <mergeCell ref="A123:D123"/>
    <mergeCell ref="A124:D124"/>
    <mergeCell ref="A125:D125"/>
    <mergeCell ref="A127:D127"/>
    <mergeCell ref="A128:D128"/>
    <mergeCell ref="A129:D129"/>
    <mergeCell ref="A130:D130"/>
    <mergeCell ref="A131:D131"/>
    <mergeCell ref="A132:D132"/>
    <mergeCell ref="A133:D133"/>
    <mergeCell ref="A134:D134"/>
    <mergeCell ref="A135:D135"/>
    <mergeCell ref="A136:D136"/>
    <mergeCell ref="A137:D137"/>
    <mergeCell ref="A138:D138"/>
    <mergeCell ref="A139:D139"/>
    <mergeCell ref="A140:D140"/>
    <mergeCell ref="A141:D141"/>
    <mergeCell ref="A142:D142"/>
    <mergeCell ref="A143:D143"/>
    <mergeCell ref="A144:D144"/>
    <mergeCell ref="A145:D145"/>
    <mergeCell ref="A146:D146"/>
    <mergeCell ref="A147:D147"/>
    <mergeCell ref="A148:D148"/>
    <mergeCell ref="A149:D149"/>
    <mergeCell ref="A165:D165"/>
    <mergeCell ref="A150:D150"/>
    <mergeCell ref="A151:D151"/>
    <mergeCell ref="A152:D152"/>
    <mergeCell ref="A153:D153"/>
    <mergeCell ref="A154:D154"/>
    <mergeCell ref="A155:D155"/>
    <mergeCell ref="A156:D156"/>
    <mergeCell ref="A157:D157"/>
    <mergeCell ref="A158:D158"/>
    <mergeCell ref="A159:D159"/>
    <mergeCell ref="A160:D160"/>
    <mergeCell ref="A161:D161"/>
    <mergeCell ref="A162:D162"/>
    <mergeCell ref="A163:D163"/>
    <mergeCell ref="A164:D164"/>
    <mergeCell ref="A166:D166"/>
    <mergeCell ref="A167:D167"/>
    <mergeCell ref="A168:D168"/>
    <mergeCell ref="A169:D169"/>
    <mergeCell ref="A170:D170"/>
    <mergeCell ref="A174:D174"/>
    <mergeCell ref="A171:D171"/>
    <mergeCell ref="A172:D172"/>
    <mergeCell ref="A173:D173"/>
    <mergeCell ref="A187:D187"/>
    <mergeCell ref="A175:D175"/>
    <mergeCell ref="A176:D176"/>
    <mergeCell ref="A178:D178"/>
    <mergeCell ref="A179:D179"/>
    <mergeCell ref="A180:D180"/>
    <mergeCell ref="A177:D177"/>
    <mergeCell ref="A181:D181"/>
    <mergeCell ref="A182:D182"/>
    <mergeCell ref="A186:D186"/>
    <mergeCell ref="A183:D183"/>
    <mergeCell ref="A184:D184"/>
    <mergeCell ref="A185:D185"/>
    <mergeCell ref="A188:D188"/>
    <mergeCell ref="A190:D190"/>
    <mergeCell ref="A191:D191"/>
    <mergeCell ref="A192:D192"/>
    <mergeCell ref="A189:D189"/>
    <mergeCell ref="A195:D195"/>
    <mergeCell ref="A193:D193"/>
    <mergeCell ref="A194:D194"/>
    <mergeCell ref="A196:D196"/>
    <mergeCell ref="A197:D197"/>
    <mergeCell ref="A200:D200"/>
    <mergeCell ref="A201:D201"/>
    <mergeCell ref="A202:D202"/>
    <mergeCell ref="A199:D199"/>
    <mergeCell ref="A198:D198"/>
    <mergeCell ref="A203:D203"/>
    <mergeCell ref="A204:D204"/>
    <mergeCell ref="A208:D208"/>
    <mergeCell ref="A205:D205"/>
    <mergeCell ref="A206:D206"/>
    <mergeCell ref="A207:D207"/>
    <mergeCell ref="A209:D209"/>
    <mergeCell ref="A210:D210"/>
    <mergeCell ref="A212:D212"/>
    <mergeCell ref="A213:D213"/>
    <mergeCell ref="A214:D214"/>
    <mergeCell ref="A211:D211"/>
    <mergeCell ref="A215:D215"/>
    <mergeCell ref="A219:D219"/>
    <mergeCell ref="A220:D220"/>
    <mergeCell ref="A216:D216"/>
    <mergeCell ref="A217:D217"/>
    <mergeCell ref="A218:D218"/>
    <mergeCell ref="A221:D221"/>
    <mergeCell ref="A223:D223"/>
    <mergeCell ref="A224:D224"/>
    <mergeCell ref="A225:D225"/>
    <mergeCell ref="A222:D222"/>
    <mergeCell ref="A226:D226"/>
    <mergeCell ref="A227:D227"/>
    <mergeCell ref="A231:D231"/>
    <mergeCell ref="A228:D228"/>
    <mergeCell ref="A229:D229"/>
    <mergeCell ref="A230:D230"/>
    <mergeCell ref="A232:D232"/>
    <mergeCell ref="A233:D233"/>
    <mergeCell ref="A234:D234"/>
    <mergeCell ref="A235:D235"/>
    <mergeCell ref="A236:D236"/>
    <mergeCell ref="A237:D237"/>
    <mergeCell ref="A238:D238"/>
    <mergeCell ref="A239:D239"/>
    <mergeCell ref="A240:D240"/>
    <mergeCell ref="A241:D241"/>
    <mergeCell ref="A242:D242"/>
    <mergeCell ref="A243:D243"/>
    <mergeCell ref="A244:D244"/>
    <mergeCell ref="A245:D245"/>
    <mergeCell ref="A246:D246"/>
    <mergeCell ref="A247:D247"/>
    <mergeCell ref="A248:D248"/>
    <mergeCell ref="A249:D249"/>
    <mergeCell ref="A250:D250"/>
    <mergeCell ref="A251:D251"/>
    <mergeCell ref="A252:D252"/>
    <mergeCell ref="A253:D253"/>
    <mergeCell ref="A254:D254"/>
    <mergeCell ref="A255:D255"/>
    <mergeCell ref="A256:D256"/>
    <mergeCell ref="A257:D257"/>
    <mergeCell ref="A258:D258"/>
    <mergeCell ref="A259:D259"/>
    <mergeCell ref="A260:D260"/>
    <mergeCell ref="A261:D261"/>
    <mergeCell ref="A262:D262"/>
    <mergeCell ref="A263:D263"/>
    <mergeCell ref="A264:D264"/>
    <mergeCell ref="A265:D265"/>
    <mergeCell ref="A266:D266"/>
    <mergeCell ref="A267:D267"/>
    <mergeCell ref="A268:D268"/>
    <mergeCell ref="A269:D269"/>
    <mergeCell ref="A270:D270"/>
    <mergeCell ref="A271:D271"/>
    <mergeCell ref="A272:D272"/>
    <mergeCell ref="A273:D273"/>
    <mergeCell ref="A274:D274"/>
    <mergeCell ref="A275:D275"/>
    <mergeCell ref="A276:D276"/>
    <mergeCell ref="A277:D277"/>
    <mergeCell ref="A278:D278"/>
    <mergeCell ref="A279:D279"/>
    <mergeCell ref="A280:D280"/>
    <mergeCell ref="A281:D281"/>
    <mergeCell ref="A282:D282"/>
    <mergeCell ref="A283:D283"/>
    <mergeCell ref="A284:D284"/>
    <mergeCell ref="A285:D285"/>
    <mergeCell ref="A286:D286"/>
    <mergeCell ref="A287:D287"/>
    <mergeCell ref="A288:D288"/>
    <mergeCell ref="A289:D289"/>
    <mergeCell ref="A290:D290"/>
    <mergeCell ref="A303:D303"/>
    <mergeCell ref="A299:D299"/>
    <mergeCell ref="A300:D300"/>
    <mergeCell ref="A301:D301"/>
    <mergeCell ref="A302:D302"/>
    <mergeCell ref="A304:D304"/>
    <mergeCell ref="A305:D305"/>
    <mergeCell ref="A291:D291"/>
    <mergeCell ref="A292:D292"/>
    <mergeCell ref="A293:D293"/>
    <mergeCell ref="A294:D294"/>
    <mergeCell ref="A295:D295"/>
    <mergeCell ref="A296:D296"/>
    <mergeCell ref="A297:D297"/>
    <mergeCell ref="A298:D298"/>
    <mergeCell ref="A306:D306"/>
    <mergeCell ref="A307:D307"/>
    <mergeCell ref="A308:D308"/>
    <mergeCell ref="A309:D309"/>
    <mergeCell ref="A310:D310"/>
    <mergeCell ref="A311:D311"/>
    <mergeCell ref="A312:D312"/>
    <mergeCell ref="A313:D313"/>
    <mergeCell ref="A314:D314"/>
    <mergeCell ref="A315:D315"/>
    <mergeCell ref="A316:D316"/>
    <mergeCell ref="A317:D317"/>
    <mergeCell ref="A318:D318"/>
    <mergeCell ref="A319:D319"/>
    <mergeCell ref="A320:D320"/>
    <mergeCell ref="A321:D321"/>
    <mergeCell ref="A336:D336"/>
    <mergeCell ref="A322:D322"/>
    <mergeCell ref="A323:D323"/>
    <mergeCell ref="A324:D324"/>
    <mergeCell ref="A325:D325"/>
    <mergeCell ref="A326:D326"/>
    <mergeCell ref="A327:D327"/>
    <mergeCell ref="A343:D343"/>
    <mergeCell ref="A328:D328"/>
    <mergeCell ref="A329:D329"/>
    <mergeCell ref="A330:D330"/>
    <mergeCell ref="A331:D331"/>
    <mergeCell ref="A332:D332"/>
    <mergeCell ref="A333:D333"/>
    <mergeCell ref="A334:D334"/>
    <mergeCell ref="A335:D335"/>
    <mergeCell ref="A337:D337"/>
    <mergeCell ref="A338:D338"/>
    <mergeCell ref="A339:D339"/>
    <mergeCell ref="A340:D340"/>
    <mergeCell ref="A341:D341"/>
    <mergeCell ref="A342:D342"/>
    <mergeCell ref="A344:D344"/>
    <mergeCell ref="A345:D345"/>
    <mergeCell ref="A346:D346"/>
    <mergeCell ref="A347:D347"/>
    <mergeCell ref="A348:D348"/>
    <mergeCell ref="A352:D352"/>
    <mergeCell ref="A349:D349"/>
    <mergeCell ref="A350:D350"/>
    <mergeCell ref="A351:D351"/>
    <mergeCell ref="A353:D353"/>
    <mergeCell ref="A354:D354"/>
    <mergeCell ref="A356:D356"/>
    <mergeCell ref="A357:D357"/>
    <mergeCell ref="A358:D358"/>
    <mergeCell ref="A355:D355"/>
    <mergeCell ref="A359:D359"/>
    <mergeCell ref="A360:D360"/>
    <mergeCell ref="A364:D364"/>
    <mergeCell ref="A361:D361"/>
    <mergeCell ref="A362:D362"/>
    <mergeCell ref="A363:D363"/>
    <mergeCell ref="A365:D365"/>
    <mergeCell ref="A366:D366"/>
    <mergeCell ref="A368:D368"/>
    <mergeCell ref="A369:D369"/>
    <mergeCell ref="A370:D370"/>
    <mergeCell ref="A367:D367"/>
    <mergeCell ref="A371:D371"/>
    <mergeCell ref="A372:D372"/>
    <mergeCell ref="A376:D376"/>
    <mergeCell ref="A373:D373"/>
    <mergeCell ref="A374:D374"/>
    <mergeCell ref="A375:D375"/>
    <mergeCell ref="A377:D377"/>
    <mergeCell ref="A378:D378"/>
    <mergeCell ref="A379:D379"/>
    <mergeCell ref="A380:D380"/>
    <mergeCell ref="A381:D381"/>
    <mergeCell ref="A382:D382"/>
    <mergeCell ref="A390:D390"/>
    <mergeCell ref="A395:D395"/>
    <mergeCell ref="A396:D396"/>
    <mergeCell ref="A391:D391"/>
    <mergeCell ref="A392:D392"/>
    <mergeCell ref="A393:D393"/>
    <mergeCell ref="A394:D394"/>
    <mergeCell ref="A405:D405"/>
    <mergeCell ref="A409:D409"/>
    <mergeCell ref="A397:D397"/>
    <mergeCell ref="A383:D383"/>
    <mergeCell ref="A384:D384"/>
    <mergeCell ref="A385:D385"/>
    <mergeCell ref="A386:D386"/>
    <mergeCell ref="A387:D387"/>
    <mergeCell ref="A388:D388"/>
    <mergeCell ref="A389:D389"/>
    <mergeCell ref="A398:D398"/>
    <mergeCell ref="A399:D399"/>
    <mergeCell ref="A401:D401"/>
    <mergeCell ref="A402:D402"/>
    <mergeCell ref="A403:D403"/>
    <mergeCell ref="A404:D404"/>
    <mergeCell ref="A400:D400"/>
    <mergeCell ref="A406:D406"/>
    <mergeCell ref="A407:D407"/>
    <mergeCell ref="A408:D408"/>
    <mergeCell ref="A410:D410"/>
    <mergeCell ref="A412:D412"/>
    <mergeCell ref="A413:D413"/>
    <mergeCell ref="A411:D411"/>
    <mergeCell ref="A414:D414"/>
    <mergeCell ref="A415:D415"/>
    <mergeCell ref="A416:D416"/>
    <mergeCell ref="A420:D420"/>
    <mergeCell ref="A417:D417"/>
    <mergeCell ref="A418:D418"/>
    <mergeCell ref="A419:D419"/>
    <mergeCell ref="A421:D421"/>
    <mergeCell ref="A422:D422"/>
    <mergeCell ref="A424:D424"/>
    <mergeCell ref="A425:D425"/>
    <mergeCell ref="A426:D426"/>
    <mergeCell ref="A423:D423"/>
    <mergeCell ref="A427:D427"/>
    <mergeCell ref="A428:D428"/>
    <mergeCell ref="A432:D432"/>
    <mergeCell ref="A429:D429"/>
    <mergeCell ref="A430:D430"/>
    <mergeCell ref="A431:D431"/>
    <mergeCell ref="A433:D433"/>
    <mergeCell ref="A435:D435"/>
    <mergeCell ref="A436:D436"/>
    <mergeCell ref="A437:D437"/>
    <mergeCell ref="A438:D438"/>
    <mergeCell ref="A434:D434"/>
    <mergeCell ref="A439:D439"/>
    <mergeCell ref="A443:D443"/>
    <mergeCell ref="A440:D440"/>
    <mergeCell ref="A441:D441"/>
    <mergeCell ref="A442:D442"/>
    <mergeCell ref="A444:D444"/>
    <mergeCell ref="A445:D445"/>
    <mergeCell ref="A446:D446"/>
    <mergeCell ref="A447:D447"/>
    <mergeCell ref="A448:D448"/>
    <mergeCell ref="A449:D449"/>
    <mergeCell ref="A450:D450"/>
    <mergeCell ref="A451:D451"/>
    <mergeCell ref="A452:D452"/>
    <mergeCell ref="A453:D453"/>
    <mergeCell ref="A454:D454"/>
    <mergeCell ref="A455:D455"/>
    <mergeCell ref="A456:D456"/>
    <mergeCell ref="A457:D457"/>
    <mergeCell ref="A458:D458"/>
    <mergeCell ref="A459:D459"/>
    <mergeCell ref="A460:D460"/>
    <mergeCell ref="A461:D461"/>
    <mergeCell ref="A462:D462"/>
    <mergeCell ref="A477:D477"/>
    <mergeCell ref="A463:D463"/>
    <mergeCell ref="A464:D464"/>
    <mergeCell ref="A465:D465"/>
    <mergeCell ref="A466:D466"/>
    <mergeCell ref="A467:D467"/>
    <mergeCell ref="A468:D468"/>
    <mergeCell ref="A469:D469"/>
    <mergeCell ref="A470:D470"/>
    <mergeCell ref="A471:D471"/>
    <mergeCell ref="A495:D495"/>
    <mergeCell ref="A492:D492"/>
    <mergeCell ref="A493:D493"/>
    <mergeCell ref="A494:D494"/>
    <mergeCell ref="A480:D480"/>
    <mergeCell ref="A472:D472"/>
    <mergeCell ref="A473:D473"/>
    <mergeCell ref="A474:D474"/>
    <mergeCell ref="A475:D475"/>
    <mergeCell ref="A476:D476"/>
    <mergeCell ref="A489:D489"/>
    <mergeCell ref="A490:D490"/>
    <mergeCell ref="A491:D491"/>
    <mergeCell ref="A478:D478"/>
    <mergeCell ref="A479:D479"/>
    <mergeCell ref="A482:D482"/>
    <mergeCell ref="A481:D481"/>
    <mergeCell ref="A503:D503"/>
    <mergeCell ref="A504:D504"/>
    <mergeCell ref="A505:D505"/>
    <mergeCell ref="A496:D496"/>
    <mergeCell ref="A483:D483"/>
    <mergeCell ref="A484:D484"/>
    <mergeCell ref="A485:D485"/>
    <mergeCell ref="A486:D486"/>
    <mergeCell ref="A487:D487"/>
    <mergeCell ref="A488:D488"/>
    <mergeCell ref="A497:D497"/>
    <mergeCell ref="A498:D498"/>
    <mergeCell ref="A499:D499"/>
    <mergeCell ref="A500:D500"/>
    <mergeCell ref="A501:D501"/>
    <mergeCell ref="A502:D502"/>
    <mergeCell ref="A506:D506"/>
    <mergeCell ref="A507:D507"/>
    <mergeCell ref="A508:D508"/>
    <mergeCell ref="A510:D510"/>
    <mergeCell ref="A511:D511"/>
    <mergeCell ref="A512:D512"/>
    <mergeCell ref="A509:D509"/>
    <mergeCell ref="A513:D513"/>
    <mergeCell ref="A514:D514"/>
    <mergeCell ref="A518:D518"/>
    <mergeCell ref="A515:D515"/>
    <mergeCell ref="A516:D516"/>
    <mergeCell ref="A517:D517"/>
    <mergeCell ref="A519:D519"/>
    <mergeCell ref="A520:D520"/>
    <mergeCell ref="A521:D521"/>
    <mergeCell ref="A522:D522"/>
    <mergeCell ref="A523:D523"/>
    <mergeCell ref="A524:D524"/>
    <mergeCell ref="A525:D525"/>
    <mergeCell ref="A526:D526"/>
    <mergeCell ref="A527:D527"/>
    <mergeCell ref="A528:D528"/>
    <mergeCell ref="A529:D529"/>
    <mergeCell ref="A530:D530"/>
    <mergeCell ref="A531:D531"/>
    <mergeCell ref="A532:D532"/>
    <mergeCell ref="A533:D533"/>
    <mergeCell ref="A534:D534"/>
    <mergeCell ref="A535:D535"/>
    <mergeCell ref="A536:D536"/>
    <mergeCell ref="A537:D537"/>
    <mergeCell ref="A538:D538"/>
    <mergeCell ref="A539:D539"/>
    <mergeCell ref="A540:D540"/>
    <mergeCell ref="A541:D541"/>
    <mergeCell ref="A554:D554"/>
    <mergeCell ref="A550:D550"/>
    <mergeCell ref="A551:D551"/>
    <mergeCell ref="A552:D552"/>
    <mergeCell ref="A553:D553"/>
    <mergeCell ref="A555:D555"/>
    <mergeCell ref="A556:D556"/>
    <mergeCell ref="A542:D542"/>
    <mergeCell ref="A543:D543"/>
    <mergeCell ref="A544:D544"/>
    <mergeCell ref="A545:D545"/>
    <mergeCell ref="A546:D546"/>
    <mergeCell ref="A547:D547"/>
    <mergeCell ref="A548:D548"/>
    <mergeCell ref="A549:D549"/>
    <mergeCell ref="A557:D557"/>
    <mergeCell ref="A558:D558"/>
    <mergeCell ref="A559:D559"/>
    <mergeCell ref="A560:D560"/>
    <mergeCell ref="A561:D561"/>
    <mergeCell ref="A562:D562"/>
    <mergeCell ref="A563:D563"/>
    <mergeCell ref="A564:D564"/>
    <mergeCell ref="A565:D565"/>
    <mergeCell ref="A566:D566"/>
    <mergeCell ref="A567:D567"/>
    <mergeCell ref="A568:D568"/>
    <mergeCell ref="A583:D583"/>
    <mergeCell ref="A569:D569"/>
    <mergeCell ref="A570:D570"/>
    <mergeCell ref="A571:D571"/>
    <mergeCell ref="A572:D572"/>
    <mergeCell ref="A573:D573"/>
    <mergeCell ref="A574:D574"/>
    <mergeCell ref="A590:D590"/>
    <mergeCell ref="A575:D575"/>
    <mergeCell ref="A576:D576"/>
    <mergeCell ref="A577:D577"/>
    <mergeCell ref="A578:D578"/>
    <mergeCell ref="A591:D591"/>
    <mergeCell ref="A579:D579"/>
    <mergeCell ref="A580:D580"/>
    <mergeCell ref="A581:D581"/>
    <mergeCell ref="A582:D582"/>
    <mergeCell ref="A584:D584"/>
    <mergeCell ref="A585:D585"/>
    <mergeCell ref="A586:D586"/>
    <mergeCell ref="A587:D587"/>
    <mergeCell ref="A588:D588"/>
    <mergeCell ref="A589:D589"/>
    <mergeCell ref="A592:D592"/>
    <mergeCell ref="A593:D593"/>
    <mergeCell ref="A594:D594"/>
    <mergeCell ref="A595:D595"/>
    <mergeCell ref="A596:D596"/>
    <mergeCell ref="A600:D600"/>
    <mergeCell ref="A597:D597"/>
    <mergeCell ref="A598:D598"/>
    <mergeCell ref="A599:D599"/>
    <mergeCell ref="A601:D601"/>
    <mergeCell ref="A602:D602"/>
    <mergeCell ref="A604:D604"/>
    <mergeCell ref="A605:D605"/>
    <mergeCell ref="A606:D606"/>
    <mergeCell ref="A603:D603"/>
    <mergeCell ref="A607:D607"/>
    <mergeCell ref="A608:D608"/>
    <mergeCell ref="A612:D612"/>
    <mergeCell ref="A609:D609"/>
    <mergeCell ref="A610:D610"/>
    <mergeCell ref="A611:D611"/>
    <mergeCell ref="A613:D613"/>
    <mergeCell ref="A614:D614"/>
    <mergeCell ref="A616:D616"/>
    <mergeCell ref="A617:D617"/>
    <mergeCell ref="A618:D618"/>
    <mergeCell ref="A615:D615"/>
    <mergeCell ref="A619:D619"/>
    <mergeCell ref="A623:D623"/>
    <mergeCell ref="A624:D624"/>
    <mergeCell ref="A620:D620"/>
    <mergeCell ref="A621:D621"/>
    <mergeCell ref="A622:D622"/>
    <mergeCell ref="A625:D625"/>
    <mergeCell ref="A626:D626"/>
    <mergeCell ref="A627:D627"/>
    <mergeCell ref="A628:D628"/>
    <mergeCell ref="A629:D629"/>
    <mergeCell ref="A630:D630"/>
    <mergeCell ref="A631:D631"/>
    <mergeCell ref="A632:D632"/>
    <mergeCell ref="A633:D633"/>
    <mergeCell ref="A634:D634"/>
    <mergeCell ref="A635:D635"/>
    <mergeCell ref="A636:D636"/>
    <mergeCell ref="A660:D660"/>
    <mergeCell ref="A656:D656"/>
    <mergeCell ref="A657:D657"/>
    <mergeCell ref="A658:D658"/>
    <mergeCell ref="A637:D637"/>
    <mergeCell ref="A638:D638"/>
    <mergeCell ref="A639:D639"/>
    <mergeCell ref="A640:D640"/>
    <mergeCell ref="A641:D641"/>
    <mergeCell ref="A642:D642"/>
    <mergeCell ref="A655:D655"/>
    <mergeCell ref="A643:D643"/>
    <mergeCell ref="A644:D644"/>
    <mergeCell ref="A645:D645"/>
    <mergeCell ref="A646:D646"/>
    <mergeCell ref="A659:D659"/>
    <mergeCell ref="A668:D668"/>
    <mergeCell ref="A661:D661"/>
    <mergeCell ref="A647:D647"/>
    <mergeCell ref="A648:D648"/>
    <mergeCell ref="A649:D649"/>
    <mergeCell ref="A650:D650"/>
    <mergeCell ref="A651:D651"/>
    <mergeCell ref="A652:D652"/>
    <mergeCell ref="A653:D653"/>
    <mergeCell ref="A654:D654"/>
    <mergeCell ref="A662:D662"/>
    <mergeCell ref="A663:D663"/>
    <mergeCell ref="A664:D664"/>
    <mergeCell ref="A665:D665"/>
    <mergeCell ref="A666:D666"/>
    <mergeCell ref="A667:D667"/>
    <mergeCell ref="A669:D669"/>
    <mergeCell ref="A670:D670"/>
    <mergeCell ref="A671:D671"/>
    <mergeCell ref="A672:D672"/>
    <mergeCell ref="A673:D673"/>
    <mergeCell ref="A677:D677"/>
    <mergeCell ref="A674:D674"/>
    <mergeCell ref="A675:D675"/>
    <mergeCell ref="A676:D676"/>
    <mergeCell ref="A678:D678"/>
    <mergeCell ref="A679:D679"/>
    <mergeCell ref="A681:D681"/>
    <mergeCell ref="A682:D682"/>
    <mergeCell ref="A683:D683"/>
    <mergeCell ref="A680:D680"/>
    <mergeCell ref="A684:D684"/>
    <mergeCell ref="A685:D685"/>
    <mergeCell ref="A689:D689"/>
    <mergeCell ref="A686:D686"/>
    <mergeCell ref="A687:D687"/>
    <mergeCell ref="A688:D688"/>
    <mergeCell ref="A690:D690"/>
    <mergeCell ref="A691:D691"/>
    <mergeCell ref="A692:D692"/>
    <mergeCell ref="A693:D693"/>
    <mergeCell ref="A694:D694"/>
    <mergeCell ref="A695:D695"/>
    <mergeCell ref="A707:D707"/>
    <mergeCell ref="A696:D696"/>
    <mergeCell ref="A697:D697"/>
    <mergeCell ref="A698:D698"/>
    <mergeCell ref="A699:D699"/>
    <mergeCell ref="A700:D700"/>
    <mergeCell ref="A701:D701"/>
    <mergeCell ref="A725:D725"/>
    <mergeCell ref="A721:D721"/>
    <mergeCell ref="A722:D722"/>
    <mergeCell ref="A723:D723"/>
    <mergeCell ref="A724:D724"/>
    <mergeCell ref="A702:D702"/>
    <mergeCell ref="A703:D703"/>
    <mergeCell ref="A704:D704"/>
    <mergeCell ref="A705:D705"/>
    <mergeCell ref="A706:D706"/>
    <mergeCell ref="A718:D718"/>
    <mergeCell ref="A719:D719"/>
    <mergeCell ref="A720:D720"/>
    <mergeCell ref="A708:D708"/>
    <mergeCell ref="A709:D709"/>
    <mergeCell ref="A710:D710"/>
    <mergeCell ref="A711:D711"/>
    <mergeCell ref="A712:D712"/>
    <mergeCell ref="A734:D734"/>
    <mergeCell ref="A735:D735"/>
    <mergeCell ref="A736:D736"/>
    <mergeCell ref="A726:D726"/>
    <mergeCell ref="A727:D727"/>
    <mergeCell ref="A713:D713"/>
    <mergeCell ref="A714:D714"/>
    <mergeCell ref="A715:D715"/>
    <mergeCell ref="A716:D716"/>
    <mergeCell ref="A717:D717"/>
    <mergeCell ref="A728:D728"/>
    <mergeCell ref="A729:D729"/>
    <mergeCell ref="A730:D730"/>
    <mergeCell ref="A731:D731"/>
    <mergeCell ref="A732:D732"/>
    <mergeCell ref="A733:D733"/>
    <mergeCell ref="A737:D737"/>
    <mergeCell ref="A738:D738"/>
    <mergeCell ref="A739:D739"/>
    <mergeCell ref="A741:D741"/>
    <mergeCell ref="A742:D742"/>
    <mergeCell ref="A743:D743"/>
    <mergeCell ref="A740:D740"/>
    <mergeCell ref="A744:D744"/>
    <mergeCell ref="A745:D745"/>
    <mergeCell ref="A749:D749"/>
    <mergeCell ref="A746:D746"/>
    <mergeCell ref="A747:D747"/>
    <mergeCell ref="A748:D748"/>
    <mergeCell ref="A750:D750"/>
    <mergeCell ref="A751:D751"/>
    <mergeCell ref="A753:D753"/>
    <mergeCell ref="A754:D754"/>
    <mergeCell ref="A755:D755"/>
    <mergeCell ref="A752:D752"/>
    <mergeCell ref="A756:D756"/>
    <mergeCell ref="A757:D757"/>
    <mergeCell ref="A761:D761"/>
    <mergeCell ref="A758:D758"/>
    <mergeCell ref="A759:D759"/>
    <mergeCell ref="A760:D760"/>
    <mergeCell ref="A762:D762"/>
    <mergeCell ref="A763:D763"/>
    <mergeCell ref="A764:D764"/>
    <mergeCell ref="A765:D765"/>
    <mergeCell ref="A766:D766"/>
    <mergeCell ref="A767:D767"/>
    <mergeCell ref="A768:D768"/>
    <mergeCell ref="A769:D769"/>
    <mergeCell ref="A770:D770"/>
    <mergeCell ref="A771:D771"/>
    <mergeCell ref="A772:D772"/>
    <mergeCell ref="A773:D773"/>
    <mergeCell ref="A774:D774"/>
    <mergeCell ref="A775:D775"/>
    <mergeCell ref="A776:D776"/>
    <mergeCell ref="A777:D777"/>
    <mergeCell ref="A778:D778"/>
    <mergeCell ref="A779:D779"/>
    <mergeCell ref="A780:D780"/>
    <mergeCell ref="A781:D781"/>
    <mergeCell ref="A782:D782"/>
    <mergeCell ref="A783:D783"/>
    <mergeCell ref="A784:D784"/>
    <mergeCell ref="A797:D797"/>
    <mergeCell ref="A793:D793"/>
    <mergeCell ref="A794:D794"/>
    <mergeCell ref="A795:D795"/>
    <mergeCell ref="A796:D796"/>
    <mergeCell ref="A798:D798"/>
    <mergeCell ref="A799:D799"/>
    <mergeCell ref="A785:D785"/>
    <mergeCell ref="A786:D786"/>
    <mergeCell ref="A787:D787"/>
    <mergeCell ref="A788:D788"/>
    <mergeCell ref="A789:D789"/>
    <mergeCell ref="A790:D790"/>
    <mergeCell ref="A791:D791"/>
    <mergeCell ref="A792:D792"/>
    <mergeCell ref="A805:D805"/>
    <mergeCell ref="A806:D806"/>
    <mergeCell ref="A807:D807"/>
    <mergeCell ref="A808:D808"/>
    <mergeCell ref="A809:D809"/>
    <mergeCell ref="A810:D810"/>
    <mergeCell ref="D846:L846"/>
    <mergeCell ref="D849:L849"/>
    <mergeCell ref="A811:D811"/>
    <mergeCell ref="A812:D812"/>
    <mergeCell ref="A800:D800"/>
    <mergeCell ref="A801:D801"/>
    <mergeCell ref="A814:D814"/>
    <mergeCell ref="A815:D815"/>
    <mergeCell ref="A816:D816"/>
    <mergeCell ref="A817:D817"/>
    <mergeCell ref="D850:L850"/>
    <mergeCell ref="D837:K837"/>
    <mergeCell ref="D839:K839"/>
    <mergeCell ref="A818:D818"/>
    <mergeCell ref="D851:L852"/>
    <mergeCell ref="D853:L853"/>
    <mergeCell ref="D840:L841"/>
    <mergeCell ref="D842:L843"/>
    <mergeCell ref="D844:L844"/>
    <mergeCell ref="D845:L845"/>
    <mergeCell ref="D836:K836"/>
    <mergeCell ref="K2:L2"/>
    <mergeCell ref="A2:J2"/>
    <mergeCell ref="A3:J3"/>
    <mergeCell ref="D847:L847"/>
    <mergeCell ref="D848:L848"/>
    <mergeCell ref="A819:D819"/>
    <mergeCell ref="A820:D820"/>
    <mergeCell ref="A821:D821"/>
    <mergeCell ref="A822:D822"/>
    <mergeCell ref="A4:G4"/>
    <mergeCell ref="D824:K825"/>
    <mergeCell ref="D826:K828"/>
    <mergeCell ref="D829:K830"/>
    <mergeCell ref="D831:K834"/>
    <mergeCell ref="D835:K835"/>
    <mergeCell ref="A813:D813"/>
    <mergeCell ref="A802:D802"/>
    <mergeCell ref="A803:D803"/>
    <mergeCell ref="A804:D804"/>
  </mergeCells>
  <hyperlinks>
    <hyperlink ref="K2:L2" location="Índice!A1" tooltip="Ir a Índice" display="Índice!A1"/>
  </hyperlinks>
  <pageMargins left="0.78740157480314965" right="0.59055118110236227" top="0.84375" bottom="0.86614173228346458" header="0" footer="0.39370078740157499"/>
  <pageSetup scale="88" orientation="portrait" r:id="rId1"/>
  <headerFooter alignWithMargins="0">
    <oddHeader>&amp;L&amp;"Arial,Negrita"&amp;12&amp;K000080INEGI. Anuario estadístico y geográfico de Veracruz de Ignacio de la Llave 2017.
Componente Salud.</oddHeader>
    <oddFooter>&amp;R&amp;P/&amp;N</oddFooter>
  </headerFooter>
  <rowBreaks count="17" manualBreakCount="17">
    <brk id="48" max="11" man="1"/>
    <brk id="87" max="11" man="1"/>
    <brk id="130" max="11" man="1"/>
    <brk id="172" max="11" man="1"/>
    <brk id="214" max="11" man="1"/>
    <brk id="259" max="11" man="1"/>
    <brk id="303" max="11" man="1"/>
    <brk id="346" max="11" man="1"/>
    <brk id="388" max="11" man="1"/>
    <brk id="426" max="11" man="1"/>
    <brk id="468" max="11" man="1"/>
    <brk id="512" max="11" man="1"/>
    <brk id="642" max="11" man="1"/>
    <brk id="680" max="11" man="1"/>
    <brk id="722" max="11" man="1"/>
    <brk id="762" max="11" man="1"/>
    <brk id="802"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O63"/>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9.140625" customWidth="1"/>
    <col min="5" max="5" width="11.28515625" style="6" customWidth="1"/>
    <col min="6" max="10" width="10.42578125" customWidth="1"/>
    <col min="11" max="11" width="12.85546875" customWidth="1"/>
    <col min="12" max="12" width="10.42578125" customWidth="1"/>
    <col min="13" max="13" width="2.28515625" hidden="1" customWidth="1"/>
    <col min="14" max="14" width="0" hidden="1" customWidth="1"/>
    <col min="15" max="15" width="12" style="1" hidden="1" customWidth="1"/>
  </cols>
  <sheetData>
    <row r="1" spans="1:15" ht="14.25" customHeight="1" x14ac:dyDescent="0.2"/>
    <row r="2" spans="1:15" ht="13.2" x14ac:dyDescent="0.25">
      <c r="A2" s="329" t="s">
        <v>792</v>
      </c>
      <c r="B2" s="348"/>
      <c r="C2" s="348"/>
      <c r="D2" s="348"/>
      <c r="E2" s="348"/>
      <c r="F2" s="348"/>
      <c r="G2" s="348"/>
      <c r="H2" s="348"/>
      <c r="I2" s="348"/>
      <c r="J2" s="348"/>
      <c r="K2" s="348"/>
      <c r="L2" s="328" t="s">
        <v>110</v>
      </c>
      <c r="M2" s="328"/>
      <c r="N2" t="s">
        <v>1</v>
      </c>
    </row>
    <row r="3" spans="1:15" ht="13.2" x14ac:dyDescent="0.25">
      <c r="A3" s="329" t="s">
        <v>109</v>
      </c>
      <c r="B3" s="348"/>
      <c r="C3" s="348"/>
      <c r="D3" s="348"/>
      <c r="E3" s="348"/>
      <c r="F3" s="348"/>
      <c r="G3" s="348"/>
      <c r="H3" s="348"/>
      <c r="I3" s="348"/>
      <c r="J3" s="348"/>
      <c r="K3" s="348"/>
      <c r="L3" s="14"/>
      <c r="M3" s="14"/>
      <c r="O3" s="17"/>
    </row>
    <row r="4" spans="1:15" ht="13.2" x14ac:dyDescent="0.25">
      <c r="A4" s="329" t="s">
        <v>900</v>
      </c>
      <c r="B4" s="348"/>
      <c r="C4" s="348"/>
      <c r="D4" s="348"/>
      <c r="E4" s="348"/>
      <c r="F4" s="348"/>
      <c r="G4" s="348"/>
      <c r="H4" s="348"/>
      <c r="I4" s="348"/>
      <c r="J4" s="348"/>
      <c r="K4" s="348"/>
      <c r="L4" s="14"/>
      <c r="M4" s="14"/>
      <c r="O4" s="17"/>
    </row>
    <row r="5" spans="1:15" ht="13.2" x14ac:dyDescent="0.25">
      <c r="A5" s="329" t="s">
        <v>891</v>
      </c>
      <c r="B5" s="348"/>
      <c r="C5" s="348"/>
      <c r="D5" s="348"/>
      <c r="E5" s="348"/>
      <c r="F5" s="348"/>
      <c r="G5" s="348"/>
      <c r="H5" s="348"/>
      <c r="I5" s="348"/>
      <c r="J5" s="348"/>
      <c r="K5" s="348"/>
      <c r="L5" s="14"/>
      <c r="M5" s="14"/>
      <c r="O5" s="17"/>
    </row>
    <row r="6" spans="1:15" ht="10.8" thickBot="1" x14ac:dyDescent="0.25">
      <c r="A6" s="78"/>
      <c r="B6" s="78"/>
      <c r="C6" s="78"/>
      <c r="D6" s="78"/>
      <c r="E6" s="85"/>
      <c r="F6" s="85"/>
      <c r="G6" s="85"/>
      <c r="H6" s="85"/>
      <c r="I6" s="78"/>
      <c r="J6" s="78"/>
      <c r="K6" s="78"/>
      <c r="L6" s="78"/>
      <c r="M6" s="78"/>
      <c r="O6" s="17"/>
    </row>
    <row r="7" spans="1:15" ht="1.5" customHeight="1" x14ac:dyDescent="0.2">
      <c r="A7" s="86"/>
      <c r="B7" s="86"/>
      <c r="C7" s="86"/>
      <c r="D7" s="86"/>
      <c r="E7" s="87"/>
      <c r="F7" s="97"/>
      <c r="G7" s="97"/>
      <c r="H7" s="97"/>
      <c r="I7" s="97"/>
      <c r="J7" s="97"/>
      <c r="K7" s="97"/>
      <c r="L7" s="97"/>
      <c r="M7" s="97"/>
      <c r="O7" s="17"/>
    </row>
    <row r="8" spans="1:15" ht="22.5" customHeight="1" x14ac:dyDescent="0.2">
      <c r="A8" s="333" t="s">
        <v>107</v>
      </c>
      <c r="B8" s="333"/>
      <c r="C8" s="333"/>
      <c r="D8" s="333"/>
      <c r="E8" s="243" t="s">
        <v>4</v>
      </c>
      <c r="F8" s="236" t="s">
        <v>6</v>
      </c>
      <c r="G8" s="236" t="s">
        <v>17</v>
      </c>
      <c r="H8" s="237" t="s">
        <v>670</v>
      </c>
      <c r="I8" s="236" t="s">
        <v>16</v>
      </c>
      <c r="J8" s="237" t="s">
        <v>729</v>
      </c>
      <c r="K8" s="234" t="s">
        <v>26</v>
      </c>
      <c r="L8" s="237" t="s">
        <v>874</v>
      </c>
      <c r="M8" s="247" t="s">
        <v>12</v>
      </c>
      <c r="O8" s="17"/>
    </row>
    <row r="9" spans="1:15" ht="1.5" customHeight="1" x14ac:dyDescent="0.2">
      <c r="A9" s="5"/>
      <c r="B9" s="5"/>
      <c r="C9" s="5"/>
      <c r="D9" s="5"/>
      <c r="E9" s="11"/>
      <c r="F9" s="11"/>
      <c r="G9" s="11"/>
      <c r="H9" s="11"/>
      <c r="I9" s="5"/>
      <c r="J9" s="5"/>
      <c r="K9" s="11"/>
      <c r="L9" s="11"/>
      <c r="M9" s="11"/>
      <c r="O9" s="17"/>
    </row>
    <row r="10" spans="1:15" ht="23.25" customHeight="1" x14ac:dyDescent="0.2">
      <c r="A10" s="401" t="s">
        <v>106</v>
      </c>
      <c r="B10" s="402"/>
      <c r="C10" s="402"/>
      <c r="D10" s="402"/>
      <c r="E10" s="258">
        <f>SUM(F10:L10)</f>
        <v>22017978</v>
      </c>
      <c r="F10" s="258">
        <f>SUM(F11:F16)</f>
        <v>9858465</v>
      </c>
      <c r="G10" s="258">
        <f t="shared" ref="G10:L10" si="0">SUM(G11:G16)</f>
        <v>1779854</v>
      </c>
      <c r="H10" s="258">
        <f t="shared" si="0"/>
        <v>1524547</v>
      </c>
      <c r="I10" s="258">
        <f t="shared" si="0"/>
        <v>105860</v>
      </c>
      <c r="J10" s="258">
        <f t="shared" si="0"/>
        <v>847710</v>
      </c>
      <c r="K10" s="258">
        <f t="shared" si="0"/>
        <v>993010</v>
      </c>
      <c r="L10" s="258">
        <f t="shared" si="0"/>
        <v>6908532</v>
      </c>
      <c r="M10" s="12"/>
      <c r="O10"/>
    </row>
    <row r="11" spans="1:15" ht="23.25" customHeight="1" x14ac:dyDescent="0.2">
      <c r="A11" s="400" t="s">
        <v>789</v>
      </c>
      <c r="B11" s="400"/>
      <c r="C11" s="400"/>
      <c r="D11" s="400"/>
      <c r="E11" s="258">
        <f t="shared" ref="E11:E23" si="1">SUM(F11:L11)</f>
        <v>19584429</v>
      </c>
      <c r="F11" s="260">
        <v>8504722</v>
      </c>
      <c r="G11" s="260">
        <v>1612105</v>
      </c>
      <c r="H11" s="260">
        <v>1331911</v>
      </c>
      <c r="I11" s="260">
        <v>93626</v>
      </c>
      <c r="J11" s="260">
        <v>754443</v>
      </c>
      <c r="K11" s="260">
        <v>953684</v>
      </c>
      <c r="L11" s="260">
        <v>6333938</v>
      </c>
      <c r="M11" s="12"/>
      <c r="O11" s="17"/>
    </row>
    <row r="12" spans="1:15" ht="17.25" customHeight="1" x14ac:dyDescent="0.2">
      <c r="A12" s="366" t="s">
        <v>104</v>
      </c>
      <c r="B12" s="366"/>
      <c r="C12" s="366"/>
      <c r="D12" s="366"/>
      <c r="E12" s="258">
        <f t="shared" si="1"/>
        <v>311811</v>
      </c>
      <c r="F12" s="260">
        <v>138345</v>
      </c>
      <c r="G12" s="260">
        <v>22373</v>
      </c>
      <c r="H12" s="260">
        <v>25258</v>
      </c>
      <c r="I12" s="260">
        <v>0</v>
      </c>
      <c r="J12" s="260">
        <v>5017</v>
      </c>
      <c r="K12" s="260">
        <v>0</v>
      </c>
      <c r="L12" s="260">
        <v>120818</v>
      </c>
      <c r="M12" s="12"/>
      <c r="O12" s="17"/>
    </row>
    <row r="13" spans="1:15" ht="17.25" customHeight="1" x14ac:dyDescent="0.2">
      <c r="A13" s="400" t="s">
        <v>103</v>
      </c>
      <c r="B13" s="400"/>
      <c r="C13" s="400"/>
      <c r="D13" s="400"/>
      <c r="E13" s="258">
        <f t="shared" si="1"/>
        <v>211942</v>
      </c>
      <c r="F13" s="260">
        <v>124113</v>
      </c>
      <c r="G13" s="260">
        <v>20225</v>
      </c>
      <c r="H13" s="260">
        <v>8003</v>
      </c>
      <c r="I13" s="260">
        <v>1933</v>
      </c>
      <c r="J13" s="260">
        <v>5033</v>
      </c>
      <c r="K13" s="260">
        <v>4219</v>
      </c>
      <c r="L13" s="260">
        <v>48416</v>
      </c>
      <c r="M13" s="12"/>
      <c r="O13" s="17"/>
    </row>
    <row r="14" spans="1:15" ht="17.25" customHeight="1" x14ac:dyDescent="0.2">
      <c r="A14" s="400" t="s">
        <v>102</v>
      </c>
      <c r="B14" s="400"/>
      <c r="C14" s="400"/>
      <c r="D14" s="400"/>
      <c r="E14" s="258">
        <f t="shared" si="1"/>
        <v>1266752</v>
      </c>
      <c r="F14" s="260">
        <v>748110</v>
      </c>
      <c r="G14" s="260">
        <v>86894</v>
      </c>
      <c r="H14" s="260">
        <v>125638</v>
      </c>
      <c r="I14" s="260">
        <v>6566</v>
      </c>
      <c r="J14" s="260">
        <v>61389</v>
      </c>
      <c r="K14" s="260">
        <v>27971</v>
      </c>
      <c r="L14" s="260">
        <v>210184</v>
      </c>
      <c r="M14" s="12"/>
      <c r="O14" s="17"/>
    </row>
    <row r="15" spans="1:15" ht="17.25" customHeight="1" x14ac:dyDescent="0.2">
      <c r="A15" s="400" t="s">
        <v>101</v>
      </c>
      <c r="B15" s="400"/>
      <c r="C15" s="400"/>
      <c r="D15" s="400"/>
      <c r="E15" s="258">
        <f t="shared" si="1"/>
        <v>571153</v>
      </c>
      <c r="F15" s="260">
        <v>318148</v>
      </c>
      <c r="G15" s="260">
        <v>26483</v>
      </c>
      <c r="H15" s="260">
        <v>31676</v>
      </c>
      <c r="I15" s="260">
        <v>3735</v>
      </c>
      <c r="J15" s="260">
        <v>8302</v>
      </c>
      <c r="K15" s="260">
        <v>7136</v>
      </c>
      <c r="L15" s="260">
        <v>175673</v>
      </c>
      <c r="M15" s="12"/>
      <c r="O15" s="17"/>
    </row>
    <row r="16" spans="1:15" ht="17.25" customHeight="1" x14ac:dyDescent="0.2">
      <c r="A16" s="400" t="s">
        <v>790</v>
      </c>
      <c r="B16" s="400"/>
      <c r="C16" s="400"/>
      <c r="D16" s="400"/>
      <c r="E16" s="258">
        <f t="shared" si="1"/>
        <v>71891</v>
      </c>
      <c r="F16" s="260">
        <v>25027</v>
      </c>
      <c r="G16" s="260">
        <v>11774</v>
      </c>
      <c r="H16" s="260">
        <v>2061</v>
      </c>
      <c r="I16" s="260">
        <v>0</v>
      </c>
      <c r="J16" s="260">
        <v>13526</v>
      </c>
      <c r="K16" s="260">
        <v>0</v>
      </c>
      <c r="L16" s="260">
        <v>19503</v>
      </c>
      <c r="M16" s="12"/>
      <c r="O16" s="17"/>
    </row>
    <row r="17" spans="1:15" ht="23.25" customHeight="1" x14ac:dyDescent="0.2">
      <c r="A17" s="443" t="s">
        <v>310</v>
      </c>
      <c r="B17" s="443"/>
      <c r="C17" s="443"/>
      <c r="D17" s="443"/>
      <c r="E17" s="258">
        <f t="shared" si="1"/>
        <v>5248463</v>
      </c>
      <c r="F17" s="258">
        <f>SUM(F18:F23)</f>
        <v>2706670</v>
      </c>
      <c r="G17" s="258">
        <f t="shared" ref="G17:L17" si="2">SUM(G18:G23)</f>
        <v>340710</v>
      </c>
      <c r="H17" s="258">
        <f t="shared" si="2"/>
        <v>462229</v>
      </c>
      <c r="I17" s="258">
        <f t="shared" si="2"/>
        <v>29943</v>
      </c>
      <c r="J17" s="258">
        <f t="shared" si="2"/>
        <v>196827</v>
      </c>
      <c r="K17" s="258">
        <f t="shared" si="2"/>
        <v>162336</v>
      </c>
      <c r="L17" s="258">
        <f t="shared" si="2"/>
        <v>1349748</v>
      </c>
      <c r="M17" s="12"/>
      <c r="O17"/>
    </row>
    <row r="18" spans="1:15" ht="23.25" customHeight="1" x14ac:dyDescent="0.2">
      <c r="A18" s="400" t="s">
        <v>789</v>
      </c>
      <c r="B18" s="400"/>
      <c r="C18" s="400"/>
      <c r="D18" s="400"/>
      <c r="E18" s="258">
        <f t="shared" si="1"/>
        <v>3417862</v>
      </c>
      <c r="F18" s="260">
        <v>1702336</v>
      </c>
      <c r="G18" s="260">
        <v>209011</v>
      </c>
      <c r="H18" s="260">
        <v>308926</v>
      </c>
      <c r="I18" s="260">
        <v>18790</v>
      </c>
      <c r="J18" s="260">
        <v>116073</v>
      </c>
      <c r="K18" s="260">
        <v>132911</v>
      </c>
      <c r="L18" s="260">
        <v>929815</v>
      </c>
      <c r="M18" s="12"/>
      <c r="O18" s="17"/>
    </row>
    <row r="19" spans="1:15" ht="17.25" customHeight="1" x14ac:dyDescent="0.2">
      <c r="A19" s="366" t="s">
        <v>104</v>
      </c>
      <c r="B19" s="366"/>
      <c r="C19" s="366"/>
      <c r="D19" s="366"/>
      <c r="E19" s="258">
        <f t="shared" si="1"/>
        <v>211639</v>
      </c>
      <c r="F19" s="260">
        <v>100668</v>
      </c>
      <c r="G19" s="260">
        <v>19032</v>
      </c>
      <c r="H19" s="260">
        <v>25258</v>
      </c>
      <c r="I19" s="260">
        <v>0</v>
      </c>
      <c r="J19" s="260">
        <v>4169</v>
      </c>
      <c r="K19" s="260">
        <v>0</v>
      </c>
      <c r="L19" s="260">
        <v>62512</v>
      </c>
      <c r="M19" s="12"/>
      <c r="O19" s="17"/>
    </row>
    <row r="20" spans="1:15" ht="17.25" customHeight="1" x14ac:dyDescent="0.2">
      <c r="A20" s="400" t="s">
        <v>103</v>
      </c>
      <c r="B20" s="400"/>
      <c r="C20" s="400"/>
      <c r="D20" s="400"/>
      <c r="E20" s="258">
        <f t="shared" si="1"/>
        <v>195468</v>
      </c>
      <c r="F20" s="260">
        <v>113684</v>
      </c>
      <c r="G20" s="260">
        <v>16668</v>
      </c>
      <c r="H20" s="260">
        <v>6777</v>
      </c>
      <c r="I20" s="260">
        <v>1608</v>
      </c>
      <c r="J20" s="260">
        <v>5027</v>
      </c>
      <c r="K20" s="260">
        <v>4021</v>
      </c>
      <c r="L20" s="260">
        <v>47683</v>
      </c>
      <c r="M20" s="12"/>
      <c r="O20" s="17"/>
    </row>
    <row r="21" spans="1:15" ht="17.25" customHeight="1" x14ac:dyDescent="0.2">
      <c r="A21" s="400" t="s">
        <v>102</v>
      </c>
      <c r="B21" s="400"/>
      <c r="C21" s="400"/>
      <c r="D21" s="400"/>
      <c r="E21" s="258">
        <f t="shared" si="1"/>
        <v>904093</v>
      </c>
      <c r="F21" s="260">
        <v>539434</v>
      </c>
      <c r="G21" s="260">
        <v>67438</v>
      </c>
      <c r="H21" s="260">
        <v>89372</v>
      </c>
      <c r="I21" s="260">
        <v>5964</v>
      </c>
      <c r="J21" s="260">
        <v>50396</v>
      </c>
      <c r="K21" s="260">
        <v>19198</v>
      </c>
      <c r="L21" s="260">
        <v>132291</v>
      </c>
      <c r="M21" s="12"/>
      <c r="O21" s="17"/>
    </row>
    <row r="22" spans="1:15" ht="17.25" customHeight="1" x14ac:dyDescent="0.2">
      <c r="A22" s="400" t="s">
        <v>101</v>
      </c>
      <c r="B22" s="400"/>
      <c r="C22" s="400"/>
      <c r="D22" s="400"/>
      <c r="E22" s="258">
        <f t="shared" si="1"/>
        <v>469011</v>
      </c>
      <c r="F22" s="260">
        <v>233440</v>
      </c>
      <c r="G22" s="260">
        <v>22201</v>
      </c>
      <c r="H22" s="260">
        <v>29935</v>
      </c>
      <c r="I22" s="260">
        <v>3581</v>
      </c>
      <c r="J22" s="260">
        <v>7641</v>
      </c>
      <c r="K22" s="260">
        <v>6206</v>
      </c>
      <c r="L22" s="260">
        <v>166007</v>
      </c>
      <c r="M22" s="12"/>
      <c r="O22" s="17"/>
    </row>
    <row r="23" spans="1:15" ht="17.25" customHeight="1" x14ac:dyDescent="0.2">
      <c r="A23" s="400" t="s">
        <v>790</v>
      </c>
      <c r="B23" s="400"/>
      <c r="C23" s="400"/>
      <c r="D23" s="400"/>
      <c r="E23" s="258">
        <f t="shared" si="1"/>
        <v>50390</v>
      </c>
      <c r="F23" s="260">
        <v>17108</v>
      </c>
      <c r="G23" s="260">
        <v>6360</v>
      </c>
      <c r="H23" s="260">
        <v>1961</v>
      </c>
      <c r="I23" s="260">
        <v>0</v>
      </c>
      <c r="J23" s="260">
        <v>13521</v>
      </c>
      <c r="K23" s="260">
        <v>0</v>
      </c>
      <c r="L23" s="260">
        <v>11440</v>
      </c>
      <c r="M23" s="12"/>
      <c r="O23" s="17"/>
    </row>
    <row r="24" spans="1:15" ht="17.25" customHeight="1" thickBot="1" x14ac:dyDescent="0.25">
      <c r="A24" s="341"/>
      <c r="B24" s="341"/>
      <c r="C24" s="341"/>
      <c r="D24" s="341"/>
      <c r="E24" s="44"/>
      <c r="F24" s="44"/>
      <c r="G24" s="44"/>
      <c r="H24" s="44"/>
      <c r="I24" s="34"/>
      <c r="J24" s="34"/>
      <c r="K24" s="34"/>
      <c r="L24" s="34"/>
      <c r="M24" s="34"/>
      <c r="O24" s="17"/>
    </row>
    <row r="25" spans="1:15" ht="11.25" customHeight="1" x14ac:dyDescent="0.2">
      <c r="A25" s="88"/>
      <c r="B25" s="88"/>
      <c r="C25" s="88"/>
      <c r="D25" s="88"/>
      <c r="E25" s="87"/>
      <c r="F25" s="88"/>
      <c r="G25" s="88"/>
      <c r="H25" s="88"/>
      <c r="I25" s="88"/>
      <c r="J25" s="88"/>
      <c r="K25" s="88"/>
      <c r="L25" s="88"/>
      <c r="M25" s="87"/>
    </row>
    <row r="26" spans="1:15" ht="11.25" customHeight="1" x14ac:dyDescent="0.2">
      <c r="A26" s="12" t="s">
        <v>12</v>
      </c>
      <c r="C26" s="54"/>
      <c r="D26" s="345" t="s">
        <v>727</v>
      </c>
      <c r="E26" s="345"/>
      <c r="F26" s="345"/>
      <c r="G26" s="345"/>
      <c r="H26" s="345"/>
      <c r="I26" s="345"/>
      <c r="J26" s="345"/>
      <c r="K26" s="345"/>
      <c r="L26" s="345"/>
      <c r="M26" s="54"/>
    </row>
    <row r="27" spans="1:15" ht="11.25" customHeight="1" x14ac:dyDescent="0.2">
      <c r="A27" s="12" t="s">
        <v>9</v>
      </c>
      <c r="C27" s="224"/>
      <c r="D27" s="442" t="s">
        <v>791</v>
      </c>
      <c r="E27" s="442"/>
      <c r="F27" s="442"/>
      <c r="G27" s="442"/>
      <c r="H27" s="442"/>
      <c r="I27" s="442"/>
      <c r="J27" s="442"/>
      <c r="K27" s="442"/>
      <c r="L27" s="442"/>
      <c r="M27" s="213"/>
    </row>
    <row r="28" spans="1:15" x14ac:dyDescent="0.2">
      <c r="A28" s="12"/>
      <c r="B28" s="224"/>
      <c r="C28" s="224"/>
      <c r="D28" s="442"/>
      <c r="E28" s="442"/>
      <c r="F28" s="442"/>
      <c r="G28" s="442"/>
      <c r="H28" s="442"/>
      <c r="I28" s="442"/>
      <c r="J28" s="442"/>
      <c r="K28" s="442"/>
      <c r="L28" s="442"/>
      <c r="M28" s="213"/>
    </row>
    <row r="29" spans="1:15" x14ac:dyDescent="0.2">
      <c r="A29" s="13" t="s">
        <v>14</v>
      </c>
      <c r="B29" s="12"/>
      <c r="C29" s="12"/>
      <c r="D29" s="343" t="s">
        <v>767</v>
      </c>
      <c r="E29" s="343"/>
      <c r="F29" s="343"/>
      <c r="G29" s="343"/>
      <c r="H29" s="343"/>
      <c r="I29" s="343"/>
      <c r="J29" s="343"/>
      <c r="K29" s="343"/>
      <c r="L29" s="343"/>
      <c r="M29" s="343"/>
    </row>
    <row r="30" spans="1:15" x14ac:dyDescent="0.2">
      <c r="A30" s="13"/>
      <c r="B30" s="12"/>
      <c r="C30" s="12"/>
      <c r="D30" s="343"/>
      <c r="E30" s="343"/>
      <c r="F30" s="343"/>
      <c r="G30" s="343"/>
      <c r="H30" s="343"/>
      <c r="I30" s="343"/>
      <c r="J30" s="343"/>
      <c r="K30" s="343"/>
      <c r="L30" s="343"/>
      <c r="M30" s="343"/>
    </row>
    <row r="31" spans="1:15" x14ac:dyDescent="0.2">
      <c r="A31" s="13"/>
      <c r="B31" s="12"/>
      <c r="C31" s="12"/>
      <c r="D31" s="343" t="s">
        <v>756</v>
      </c>
      <c r="E31" s="343"/>
      <c r="F31" s="343"/>
      <c r="G31" s="343"/>
      <c r="H31" s="343"/>
      <c r="I31" s="343"/>
      <c r="J31" s="343"/>
      <c r="K31" s="343"/>
      <c r="L31" s="343"/>
      <c r="M31" s="343"/>
    </row>
    <row r="32" spans="1:15" x14ac:dyDescent="0.2">
      <c r="A32" s="13"/>
      <c r="B32" s="12"/>
      <c r="C32" s="12"/>
      <c r="D32" s="343"/>
      <c r="E32" s="343"/>
      <c r="F32" s="343"/>
      <c r="G32" s="343"/>
      <c r="H32" s="343"/>
      <c r="I32" s="343"/>
      <c r="J32" s="343"/>
      <c r="K32" s="343"/>
      <c r="L32" s="343"/>
      <c r="M32" s="343"/>
    </row>
    <row r="33" spans="1:13" x14ac:dyDescent="0.2">
      <c r="A33" s="13"/>
      <c r="B33" s="12"/>
      <c r="C33" s="12"/>
      <c r="D33" s="423" t="s">
        <v>757</v>
      </c>
      <c r="E33" s="423"/>
      <c r="F33" s="423"/>
      <c r="G33" s="423"/>
      <c r="H33" s="423"/>
      <c r="I33" s="423"/>
      <c r="J33" s="423"/>
      <c r="K33" s="423"/>
      <c r="L33" s="423"/>
      <c r="M33" s="423"/>
    </row>
    <row r="34" spans="1:13" x14ac:dyDescent="0.2">
      <c r="A34" s="13"/>
      <c r="B34" s="12"/>
      <c r="C34" s="12"/>
      <c r="D34" s="354" t="s">
        <v>772</v>
      </c>
      <c r="E34" s="354"/>
      <c r="F34" s="354"/>
      <c r="G34" s="354"/>
      <c r="H34" s="354"/>
      <c r="I34" s="354"/>
      <c r="J34" s="354"/>
      <c r="K34" s="354"/>
      <c r="L34" s="354"/>
      <c r="M34" s="354"/>
    </row>
    <row r="35" spans="1:13" x14ac:dyDescent="0.2">
      <c r="A35" s="13"/>
      <c r="B35" s="12"/>
      <c r="C35" s="12"/>
      <c r="D35" s="345" t="s">
        <v>758</v>
      </c>
      <c r="E35" s="440"/>
      <c r="F35" s="440"/>
      <c r="G35" s="440"/>
      <c r="H35" s="440"/>
      <c r="I35" s="440"/>
      <c r="J35" s="440"/>
      <c r="K35" s="440"/>
      <c r="L35" s="440"/>
      <c r="M35" s="440"/>
    </row>
    <row r="36" spans="1:13" x14ac:dyDescent="0.2">
      <c r="A36" s="13"/>
      <c r="B36" s="12"/>
      <c r="C36" s="12"/>
      <c r="D36" s="414" t="s">
        <v>759</v>
      </c>
      <c r="E36" s="414"/>
      <c r="F36" s="414"/>
      <c r="G36" s="414"/>
      <c r="H36" s="414"/>
      <c r="I36" s="414"/>
      <c r="J36" s="414"/>
      <c r="K36" s="414"/>
      <c r="L36" s="414"/>
      <c r="M36" s="414"/>
    </row>
    <row r="37" spans="1:13" x14ac:dyDescent="0.2">
      <c r="A37" s="13"/>
      <c r="B37" s="12"/>
      <c r="C37" s="12"/>
      <c r="D37" s="343" t="s">
        <v>760</v>
      </c>
      <c r="E37" s="343"/>
      <c r="F37" s="343"/>
      <c r="G37" s="343"/>
      <c r="H37" s="343"/>
      <c r="I37" s="343"/>
      <c r="J37" s="343"/>
      <c r="K37" s="343"/>
      <c r="L37" s="343"/>
      <c r="M37" s="343"/>
    </row>
    <row r="38" spans="1:13" x14ac:dyDescent="0.2">
      <c r="A38" s="13"/>
      <c r="B38" s="12"/>
      <c r="C38" s="12"/>
      <c r="D38" s="343" t="s">
        <v>761</v>
      </c>
      <c r="E38" s="343"/>
      <c r="F38" s="343"/>
      <c r="G38" s="343"/>
      <c r="H38" s="343"/>
      <c r="I38" s="343"/>
      <c r="J38" s="343"/>
      <c r="K38" s="343"/>
      <c r="L38" s="343"/>
      <c r="M38" s="343"/>
    </row>
    <row r="39" spans="1:13" x14ac:dyDescent="0.2">
      <c r="A39" s="13"/>
      <c r="B39" s="12"/>
      <c r="C39" s="12"/>
      <c r="D39" s="440" t="s">
        <v>762</v>
      </c>
      <c r="E39" s="440"/>
      <c r="F39" s="440"/>
      <c r="G39" s="440"/>
      <c r="H39" s="440"/>
      <c r="I39" s="440"/>
      <c r="J39" s="440"/>
      <c r="K39" s="440"/>
      <c r="L39" s="440"/>
      <c r="M39" s="440"/>
    </row>
    <row r="40" spans="1:13" x14ac:dyDescent="0.2">
      <c r="A40" s="13"/>
      <c r="B40" s="12"/>
      <c r="C40" s="12"/>
      <c r="D40" s="425" t="s">
        <v>768</v>
      </c>
      <c r="E40" s="425"/>
      <c r="F40" s="425"/>
      <c r="G40" s="425"/>
      <c r="H40" s="425"/>
      <c r="I40" s="425"/>
      <c r="J40" s="425"/>
      <c r="K40" s="425"/>
      <c r="L40" s="425"/>
      <c r="M40" s="343"/>
    </row>
    <row r="41" spans="1:13" x14ac:dyDescent="0.2">
      <c r="A41" s="13"/>
      <c r="B41" s="12"/>
      <c r="C41" s="12"/>
      <c r="D41" s="425"/>
      <c r="E41" s="425"/>
      <c r="F41" s="425"/>
      <c r="G41" s="425"/>
      <c r="H41" s="425"/>
      <c r="I41" s="425"/>
      <c r="J41" s="425"/>
      <c r="K41" s="425"/>
      <c r="L41" s="425"/>
      <c r="M41" s="343"/>
    </row>
    <row r="42" spans="1:13" hidden="1" x14ac:dyDescent="0.2">
      <c r="A42" s="151" t="s">
        <v>1</v>
      </c>
    </row>
    <row r="43" spans="1:13" hidden="1" x14ac:dyDescent="0.2"/>
    <row r="44" spans="1:13" hidden="1" x14ac:dyDescent="0.2"/>
    <row r="45" spans="1:13" hidden="1" x14ac:dyDescent="0.2"/>
    <row r="46" spans="1:13" hidden="1" x14ac:dyDescent="0.2"/>
    <row r="47" spans="1:13" hidden="1" x14ac:dyDescent="0.2"/>
    <row r="48" spans="1:1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t="18.75" hidden="1" customHeight="1" x14ac:dyDescent="0.2"/>
  </sheetData>
  <mergeCells count="33">
    <mergeCell ref="A15:D15"/>
    <mergeCell ref="A17:D17"/>
    <mergeCell ref="D38:M38"/>
    <mergeCell ref="D39:M39"/>
    <mergeCell ref="D40:M41"/>
    <mergeCell ref="D29:M30"/>
    <mergeCell ref="D31:M32"/>
    <mergeCell ref="D33:M33"/>
    <mergeCell ref="D34:M34"/>
    <mergeCell ref="D35:M35"/>
    <mergeCell ref="D36:M36"/>
    <mergeCell ref="D37:M37"/>
    <mergeCell ref="A24:D24"/>
    <mergeCell ref="A22:D22"/>
    <mergeCell ref="D27:L28"/>
    <mergeCell ref="D26:L26"/>
    <mergeCell ref="A3:K3"/>
    <mergeCell ref="A4:K4"/>
    <mergeCell ref="A5:K5"/>
    <mergeCell ref="A8:D8"/>
    <mergeCell ref="A10:D10"/>
    <mergeCell ref="A12:D12"/>
    <mergeCell ref="A11:D11"/>
    <mergeCell ref="L2:M2"/>
    <mergeCell ref="A23:D23"/>
    <mergeCell ref="A18:D18"/>
    <mergeCell ref="A13:D13"/>
    <mergeCell ref="A19:D19"/>
    <mergeCell ref="A20:D20"/>
    <mergeCell ref="A21:D21"/>
    <mergeCell ref="A14:D14"/>
    <mergeCell ref="A16:D16"/>
    <mergeCell ref="A2:K2"/>
  </mergeCells>
  <hyperlinks>
    <hyperlink ref="L2:M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O45"/>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8.28515625" customWidth="1"/>
    <col min="5" max="5" width="10" style="6" customWidth="1"/>
    <col min="6" max="6" width="10.7109375" customWidth="1"/>
    <col min="7" max="7" width="10.28515625" customWidth="1"/>
    <col min="8" max="8" width="11.28515625" customWidth="1"/>
    <col min="9" max="10" width="11.42578125" customWidth="1"/>
    <col min="11" max="11" width="13.7109375" customWidth="1"/>
    <col min="12" max="12" width="9" customWidth="1"/>
    <col min="13" max="13" width="2.28515625" hidden="1" customWidth="1"/>
    <col min="14" max="14" width="0" hidden="1" customWidth="1"/>
    <col min="15" max="15" width="12" style="1" hidden="1" customWidth="1"/>
  </cols>
  <sheetData>
    <row r="1" spans="1:15" ht="11.25" customHeight="1" x14ac:dyDescent="0.2"/>
    <row r="2" spans="1:15" ht="13.2" x14ac:dyDescent="0.25">
      <c r="A2" s="346" t="s">
        <v>793</v>
      </c>
      <c r="B2" s="346"/>
      <c r="C2" s="346"/>
      <c r="D2" s="346"/>
      <c r="E2" s="346"/>
      <c r="F2" s="346"/>
      <c r="G2" s="346"/>
      <c r="H2" s="346"/>
      <c r="I2" s="346"/>
      <c r="J2" s="58"/>
      <c r="K2" s="328" t="s">
        <v>120</v>
      </c>
      <c r="L2" s="328"/>
      <c r="M2" s="328"/>
      <c r="N2" t="s">
        <v>1</v>
      </c>
    </row>
    <row r="3" spans="1:15" ht="13.2" x14ac:dyDescent="0.25">
      <c r="A3" s="329" t="s">
        <v>119</v>
      </c>
      <c r="B3" s="348"/>
      <c r="C3" s="348"/>
      <c r="D3" s="348"/>
      <c r="E3" s="348"/>
      <c r="F3" s="348"/>
      <c r="G3" s="348"/>
      <c r="H3" s="348"/>
      <c r="I3" s="348"/>
      <c r="J3" s="348"/>
      <c r="K3" s="348"/>
      <c r="L3" s="14"/>
      <c r="M3" s="14"/>
      <c r="O3" s="17"/>
    </row>
    <row r="4" spans="1:15" ht="13.2" x14ac:dyDescent="0.25">
      <c r="A4" s="329" t="s">
        <v>901</v>
      </c>
      <c r="B4" s="348"/>
      <c r="C4" s="348"/>
      <c r="D4" s="348"/>
      <c r="E4" s="348"/>
      <c r="F4" s="348"/>
      <c r="G4" s="348"/>
      <c r="H4" s="348"/>
      <c r="I4" s="348"/>
      <c r="J4" s="348"/>
      <c r="K4" s="348"/>
      <c r="L4" s="14"/>
      <c r="M4" s="14"/>
      <c r="O4" s="17"/>
    </row>
    <row r="5" spans="1:15" ht="13.2" x14ac:dyDescent="0.25">
      <c r="A5" s="329" t="s">
        <v>891</v>
      </c>
      <c r="B5" s="348"/>
      <c r="C5" s="348"/>
      <c r="D5" s="348"/>
      <c r="E5" s="348"/>
      <c r="F5" s="348"/>
      <c r="G5" s="348"/>
      <c r="H5" s="348"/>
      <c r="I5" s="348"/>
      <c r="J5" s="348"/>
      <c r="K5" s="348"/>
      <c r="L5" s="14"/>
      <c r="M5" s="14"/>
      <c r="O5" s="17"/>
    </row>
    <row r="6" spans="1:15" ht="10.8" thickBot="1" x14ac:dyDescent="0.25">
      <c r="A6" s="129"/>
      <c r="B6" s="129"/>
      <c r="C6" s="129"/>
      <c r="D6" s="129"/>
      <c r="E6" s="163"/>
      <c r="F6" s="163"/>
      <c r="G6" s="163"/>
      <c r="H6" s="163"/>
      <c r="I6" s="129"/>
      <c r="J6" s="129"/>
      <c r="K6" s="129"/>
      <c r="L6" s="129"/>
      <c r="M6" s="129"/>
      <c r="O6" s="17"/>
    </row>
    <row r="7" spans="1:15" ht="1.5" customHeight="1" x14ac:dyDescent="0.2">
      <c r="O7" s="17"/>
    </row>
    <row r="8" spans="1:15" s="241" customFormat="1" ht="22.5" customHeight="1" x14ac:dyDescent="0.2">
      <c r="A8" s="333" t="s">
        <v>117</v>
      </c>
      <c r="B8" s="333"/>
      <c r="C8" s="333"/>
      <c r="D8" s="333"/>
      <c r="E8" s="243" t="s">
        <v>4</v>
      </c>
      <c r="F8" s="236" t="s">
        <v>6</v>
      </c>
      <c r="G8" s="236" t="s">
        <v>17</v>
      </c>
      <c r="H8" s="237" t="s">
        <v>670</v>
      </c>
      <c r="I8" s="236" t="s">
        <v>16</v>
      </c>
      <c r="J8" s="237" t="s">
        <v>729</v>
      </c>
      <c r="K8" s="234" t="s">
        <v>26</v>
      </c>
      <c r="L8" s="237" t="s">
        <v>874</v>
      </c>
      <c r="M8" s="247" t="s">
        <v>12</v>
      </c>
      <c r="O8" s="17"/>
    </row>
    <row r="9" spans="1:15" ht="1.5" customHeight="1" x14ac:dyDescent="0.2">
      <c r="A9" s="5"/>
      <c r="B9" s="5"/>
      <c r="C9" s="5"/>
      <c r="D9" s="5"/>
      <c r="E9" s="11"/>
      <c r="F9" s="11"/>
      <c r="G9" s="11"/>
      <c r="H9" s="11"/>
      <c r="I9" s="5"/>
      <c r="J9" s="5"/>
      <c r="K9" s="11"/>
      <c r="L9" s="11"/>
      <c r="M9" s="11"/>
      <c r="O9" s="17"/>
    </row>
    <row r="10" spans="1:15" ht="23.25" customHeight="1" x14ac:dyDescent="0.2">
      <c r="A10" s="401" t="s">
        <v>116</v>
      </c>
      <c r="B10" s="402"/>
      <c r="C10" s="402"/>
      <c r="D10" s="402"/>
      <c r="E10" s="104">
        <f>SUM(F10:L10)</f>
        <v>3275830</v>
      </c>
      <c r="F10" s="104">
        <f>SUM(F11:F18)</f>
        <v>2830854</v>
      </c>
      <c r="G10" s="104">
        <f t="shared" ref="G10:L10" si="0">SUM(G11:G18)</f>
        <v>233031</v>
      </c>
      <c r="H10" s="104">
        <f t="shared" si="0"/>
        <v>73790</v>
      </c>
      <c r="I10" s="104">
        <f t="shared" si="0"/>
        <v>15440</v>
      </c>
      <c r="J10" s="104">
        <f t="shared" si="0"/>
        <v>49449</v>
      </c>
      <c r="K10" s="104">
        <f t="shared" si="0"/>
        <v>0</v>
      </c>
      <c r="L10" s="104">
        <f t="shared" si="0"/>
        <v>73266</v>
      </c>
      <c r="M10" s="12"/>
      <c r="O10"/>
    </row>
    <row r="11" spans="1:15" ht="23.25" customHeight="1" x14ac:dyDescent="0.2">
      <c r="A11" s="400" t="s">
        <v>115</v>
      </c>
      <c r="B11" s="367"/>
      <c r="C11" s="367"/>
      <c r="D11" s="367"/>
      <c r="E11" s="258">
        <f t="shared" ref="E11:E27" si="1">SUM(F11:L11)</f>
        <v>2049973</v>
      </c>
      <c r="F11" s="260">
        <v>2004257</v>
      </c>
      <c r="G11" s="260">
        <v>12796</v>
      </c>
      <c r="H11" s="260">
        <v>26726</v>
      </c>
      <c r="I11" s="260">
        <v>0</v>
      </c>
      <c r="J11" s="260">
        <v>6194</v>
      </c>
      <c r="K11" s="260">
        <v>0</v>
      </c>
      <c r="L11" s="261" t="s">
        <v>690</v>
      </c>
      <c r="M11" s="12"/>
      <c r="O11" s="17"/>
    </row>
    <row r="12" spans="1:15" ht="17.25" customHeight="1" x14ac:dyDescent="0.2">
      <c r="A12" s="400" t="s">
        <v>114</v>
      </c>
      <c r="B12" s="367"/>
      <c r="C12" s="367"/>
      <c r="D12" s="367"/>
      <c r="E12" s="258">
        <f t="shared" si="1"/>
        <v>834788</v>
      </c>
      <c r="F12" s="260">
        <v>538386</v>
      </c>
      <c r="G12" s="260">
        <v>182722</v>
      </c>
      <c r="H12" s="260">
        <v>26403</v>
      </c>
      <c r="I12" s="260">
        <v>10095</v>
      </c>
      <c r="J12" s="260">
        <v>21174</v>
      </c>
      <c r="K12" s="260">
        <v>0</v>
      </c>
      <c r="L12" s="260">
        <v>56008</v>
      </c>
      <c r="M12" s="12"/>
      <c r="O12" s="17"/>
    </row>
    <row r="13" spans="1:15" ht="17.25" customHeight="1" x14ac:dyDescent="0.2">
      <c r="A13" s="400" t="s">
        <v>113</v>
      </c>
      <c r="B13" s="367"/>
      <c r="C13" s="367"/>
      <c r="D13" s="367"/>
      <c r="E13" s="258">
        <f t="shared" si="1"/>
        <v>184482</v>
      </c>
      <c r="F13" s="260">
        <v>148730</v>
      </c>
      <c r="G13" s="260">
        <v>26384</v>
      </c>
      <c r="H13" s="260">
        <v>5278</v>
      </c>
      <c r="I13" s="260">
        <v>4090</v>
      </c>
      <c r="J13" s="260">
        <v>0</v>
      </c>
      <c r="K13" s="260">
        <v>0</v>
      </c>
      <c r="L13" s="261" t="s">
        <v>690</v>
      </c>
      <c r="M13" s="12"/>
      <c r="O13" s="17"/>
    </row>
    <row r="14" spans="1:15" ht="17.25" customHeight="1" x14ac:dyDescent="0.2">
      <c r="A14" s="400" t="s">
        <v>112</v>
      </c>
      <c r="B14" s="367"/>
      <c r="C14" s="367"/>
      <c r="D14" s="367"/>
      <c r="E14" s="258">
        <f t="shared" si="1"/>
        <v>41642</v>
      </c>
      <c r="F14" s="260">
        <v>31977</v>
      </c>
      <c r="G14" s="260">
        <v>9634</v>
      </c>
      <c r="H14" s="260">
        <v>0</v>
      </c>
      <c r="I14" s="260">
        <v>0</v>
      </c>
      <c r="J14" s="260">
        <v>31</v>
      </c>
      <c r="K14" s="260">
        <v>0</v>
      </c>
      <c r="L14" s="261" t="s">
        <v>690</v>
      </c>
      <c r="M14" s="12"/>
      <c r="O14" s="17"/>
    </row>
    <row r="15" spans="1:15" ht="17.25" customHeight="1" x14ac:dyDescent="0.2">
      <c r="A15" s="400" t="s">
        <v>111</v>
      </c>
      <c r="B15" s="367"/>
      <c r="C15" s="367"/>
      <c r="D15" s="367"/>
      <c r="E15" s="258">
        <f t="shared" si="1"/>
        <v>0</v>
      </c>
      <c r="F15" s="260">
        <v>0</v>
      </c>
      <c r="G15" s="260">
        <v>0</v>
      </c>
      <c r="H15" s="260">
        <v>0</v>
      </c>
      <c r="I15" s="260">
        <v>0</v>
      </c>
      <c r="J15" s="260">
        <v>0</v>
      </c>
      <c r="K15" s="260">
        <v>0</v>
      </c>
      <c r="L15" s="261" t="s">
        <v>690</v>
      </c>
      <c r="M15" s="12"/>
      <c r="O15" s="17"/>
    </row>
    <row r="16" spans="1:15" ht="17.25" customHeight="1" x14ac:dyDescent="0.2">
      <c r="A16" s="400" t="s">
        <v>821</v>
      </c>
      <c r="B16" s="367"/>
      <c r="C16" s="367"/>
      <c r="D16" s="367"/>
      <c r="E16" s="258">
        <f t="shared" si="1"/>
        <v>52329</v>
      </c>
      <c r="F16" s="260">
        <v>46296</v>
      </c>
      <c r="G16" s="260">
        <v>0</v>
      </c>
      <c r="H16" s="260">
        <v>770</v>
      </c>
      <c r="I16" s="260">
        <v>0</v>
      </c>
      <c r="J16" s="260">
        <v>2290</v>
      </c>
      <c r="K16" s="260">
        <v>0</v>
      </c>
      <c r="L16" s="260">
        <v>2973</v>
      </c>
      <c r="M16" s="12"/>
      <c r="O16" s="17"/>
    </row>
    <row r="17" spans="1:15" ht="17.25" customHeight="1" x14ac:dyDescent="0.2">
      <c r="A17" s="400" t="s">
        <v>822</v>
      </c>
      <c r="B17" s="367"/>
      <c r="C17" s="367"/>
      <c r="D17" s="367"/>
      <c r="E17" s="258">
        <f t="shared" si="1"/>
        <v>46877</v>
      </c>
      <c r="F17" s="260">
        <v>4889</v>
      </c>
      <c r="G17" s="260">
        <v>0</v>
      </c>
      <c r="H17" s="260">
        <v>14613</v>
      </c>
      <c r="I17" s="260">
        <v>1255</v>
      </c>
      <c r="J17" s="260">
        <v>11835</v>
      </c>
      <c r="K17" s="260">
        <v>0</v>
      </c>
      <c r="L17" s="260">
        <v>14285</v>
      </c>
      <c r="M17" s="12"/>
      <c r="O17" s="17"/>
    </row>
    <row r="18" spans="1:15" ht="17.25" customHeight="1" x14ac:dyDescent="0.2">
      <c r="A18" s="400" t="s">
        <v>790</v>
      </c>
      <c r="B18" s="367"/>
      <c r="C18" s="367"/>
      <c r="D18" s="367"/>
      <c r="E18" s="258">
        <f t="shared" si="1"/>
        <v>65739</v>
      </c>
      <c r="F18" s="260">
        <v>56319</v>
      </c>
      <c r="G18" s="260">
        <v>1495</v>
      </c>
      <c r="H18" s="260">
        <v>0</v>
      </c>
      <c r="I18" s="260">
        <v>0</v>
      </c>
      <c r="J18" s="260">
        <v>7925</v>
      </c>
      <c r="K18" s="260">
        <v>0</v>
      </c>
      <c r="L18" s="261" t="s">
        <v>690</v>
      </c>
      <c r="M18" s="12"/>
      <c r="O18" s="17"/>
    </row>
    <row r="19" spans="1:15" ht="23.25" customHeight="1" x14ac:dyDescent="0.2">
      <c r="A19" s="443" t="s">
        <v>310</v>
      </c>
      <c r="B19" s="402"/>
      <c r="C19" s="402"/>
      <c r="D19" s="402"/>
      <c r="E19" s="104">
        <f t="shared" si="1"/>
        <v>270844</v>
      </c>
      <c r="F19" s="104">
        <f t="shared" ref="F19:K19" si="2">SUM(F20:F27)</f>
        <v>181747</v>
      </c>
      <c r="G19" s="104">
        <f t="shared" si="2"/>
        <v>21439</v>
      </c>
      <c r="H19" s="104">
        <f t="shared" si="2"/>
        <v>28126</v>
      </c>
      <c r="I19" s="104">
        <f t="shared" si="2"/>
        <v>11582</v>
      </c>
      <c r="J19" s="104">
        <f t="shared" si="2"/>
        <v>27950</v>
      </c>
      <c r="K19" s="104">
        <f t="shared" si="2"/>
        <v>0</v>
      </c>
      <c r="L19" s="322" t="s">
        <v>690</v>
      </c>
      <c r="M19" s="12"/>
      <c r="O19" s="17"/>
    </row>
    <row r="20" spans="1:15" ht="23.25" customHeight="1" x14ac:dyDescent="0.2">
      <c r="A20" s="400" t="s">
        <v>115</v>
      </c>
      <c r="B20" s="367"/>
      <c r="C20" s="367"/>
      <c r="D20" s="367"/>
      <c r="E20" s="258">
        <f t="shared" si="1"/>
        <v>29362</v>
      </c>
      <c r="F20" s="260">
        <v>24738</v>
      </c>
      <c r="G20" s="260">
        <v>2327</v>
      </c>
      <c r="H20" s="260">
        <v>2202</v>
      </c>
      <c r="I20" s="260">
        <v>0</v>
      </c>
      <c r="J20" s="260">
        <v>95</v>
      </c>
      <c r="K20" s="260">
        <v>0</v>
      </c>
      <c r="L20" s="261" t="s">
        <v>690</v>
      </c>
      <c r="M20" s="12"/>
      <c r="O20"/>
    </row>
    <row r="21" spans="1:15" ht="17.25" customHeight="1" x14ac:dyDescent="0.2">
      <c r="A21" s="400" t="s">
        <v>114</v>
      </c>
      <c r="B21" s="367"/>
      <c r="C21" s="367"/>
      <c r="D21" s="367"/>
      <c r="E21" s="258">
        <f t="shared" si="1"/>
        <v>120597</v>
      </c>
      <c r="F21" s="260">
        <v>70410</v>
      </c>
      <c r="G21" s="260">
        <v>12181</v>
      </c>
      <c r="H21" s="260">
        <v>13125</v>
      </c>
      <c r="I21" s="260">
        <v>9012</v>
      </c>
      <c r="J21" s="260">
        <v>15869</v>
      </c>
      <c r="K21" s="260">
        <v>0</v>
      </c>
      <c r="L21" s="261" t="s">
        <v>690</v>
      </c>
      <c r="M21" s="12"/>
      <c r="O21" s="17"/>
    </row>
    <row r="22" spans="1:15" ht="17.25" customHeight="1" x14ac:dyDescent="0.2">
      <c r="A22" s="400" t="s">
        <v>113</v>
      </c>
      <c r="B22" s="367"/>
      <c r="C22" s="367"/>
      <c r="D22" s="367"/>
      <c r="E22" s="258">
        <f t="shared" si="1"/>
        <v>53197</v>
      </c>
      <c r="F22" s="260">
        <v>42932</v>
      </c>
      <c r="G22" s="260">
        <v>3672</v>
      </c>
      <c r="H22" s="260">
        <v>5278</v>
      </c>
      <c r="I22" s="260">
        <v>1315</v>
      </c>
      <c r="J22" s="260">
        <v>0</v>
      </c>
      <c r="K22" s="260">
        <v>0</v>
      </c>
      <c r="L22" s="261" t="s">
        <v>690</v>
      </c>
      <c r="M22" s="12"/>
      <c r="O22" s="17"/>
    </row>
    <row r="23" spans="1:15" ht="17.25" customHeight="1" x14ac:dyDescent="0.2">
      <c r="A23" s="400" t="s">
        <v>112</v>
      </c>
      <c r="B23" s="367"/>
      <c r="C23" s="367"/>
      <c r="D23" s="367"/>
      <c r="E23" s="258">
        <f t="shared" si="1"/>
        <v>22520</v>
      </c>
      <c r="F23" s="260">
        <v>20064</v>
      </c>
      <c r="G23" s="260">
        <v>2431</v>
      </c>
      <c r="H23" s="260">
        <v>0</v>
      </c>
      <c r="I23" s="260">
        <v>0</v>
      </c>
      <c r="J23" s="260">
        <v>25</v>
      </c>
      <c r="K23" s="260">
        <v>0</v>
      </c>
      <c r="L23" s="261" t="s">
        <v>690</v>
      </c>
      <c r="M23" s="12"/>
      <c r="O23" s="17"/>
    </row>
    <row r="24" spans="1:15" ht="17.25" customHeight="1" x14ac:dyDescent="0.2">
      <c r="A24" s="400" t="s">
        <v>111</v>
      </c>
      <c r="B24" s="367"/>
      <c r="C24" s="367"/>
      <c r="D24" s="367"/>
      <c r="E24" s="258">
        <f t="shared" si="1"/>
        <v>0</v>
      </c>
      <c r="F24" s="260">
        <v>0</v>
      </c>
      <c r="G24" s="260">
        <v>0</v>
      </c>
      <c r="H24" s="260">
        <v>0</v>
      </c>
      <c r="I24" s="260">
        <v>0</v>
      </c>
      <c r="J24" s="260">
        <v>0</v>
      </c>
      <c r="K24" s="260">
        <v>0</v>
      </c>
      <c r="L24" s="261" t="s">
        <v>690</v>
      </c>
      <c r="M24" s="12"/>
      <c r="O24" s="17"/>
    </row>
    <row r="25" spans="1:15" ht="17.25" customHeight="1" x14ac:dyDescent="0.2">
      <c r="A25" s="400" t="s">
        <v>821</v>
      </c>
      <c r="B25" s="367"/>
      <c r="C25" s="367"/>
      <c r="D25" s="367"/>
      <c r="E25" s="258">
        <f t="shared" si="1"/>
        <v>7289</v>
      </c>
      <c r="F25" s="260">
        <v>4229</v>
      </c>
      <c r="G25" s="260">
        <v>0</v>
      </c>
      <c r="H25" s="260">
        <v>770</v>
      </c>
      <c r="I25" s="260">
        <v>0</v>
      </c>
      <c r="J25" s="260">
        <v>2290</v>
      </c>
      <c r="K25" s="260">
        <v>0</v>
      </c>
      <c r="L25" s="261" t="s">
        <v>690</v>
      </c>
      <c r="M25" s="12"/>
      <c r="O25" s="17"/>
    </row>
    <row r="26" spans="1:15" ht="17.25" customHeight="1" x14ac:dyDescent="0.2">
      <c r="A26" s="400" t="s">
        <v>822</v>
      </c>
      <c r="B26" s="367"/>
      <c r="C26" s="367"/>
      <c r="D26" s="367"/>
      <c r="E26" s="258">
        <f t="shared" si="1"/>
        <v>20788</v>
      </c>
      <c r="F26" s="260">
        <v>5135</v>
      </c>
      <c r="G26" s="260">
        <v>0</v>
      </c>
      <c r="H26" s="260">
        <v>6751</v>
      </c>
      <c r="I26" s="260">
        <v>1255</v>
      </c>
      <c r="J26" s="260">
        <v>7647</v>
      </c>
      <c r="K26" s="260">
        <v>0</v>
      </c>
      <c r="L26" s="261" t="s">
        <v>690</v>
      </c>
      <c r="M26" s="12"/>
    </row>
    <row r="27" spans="1:15" ht="17.25" customHeight="1" x14ac:dyDescent="0.2">
      <c r="A27" s="400" t="s">
        <v>790</v>
      </c>
      <c r="B27" s="367"/>
      <c r="C27" s="367"/>
      <c r="D27" s="367"/>
      <c r="E27" s="258">
        <f t="shared" si="1"/>
        <v>17091</v>
      </c>
      <c r="F27" s="260">
        <v>14239</v>
      </c>
      <c r="G27" s="260">
        <v>828</v>
      </c>
      <c r="H27" s="260">
        <v>0</v>
      </c>
      <c r="I27" s="260">
        <v>0</v>
      </c>
      <c r="J27" s="260">
        <v>2024</v>
      </c>
      <c r="K27" s="260">
        <v>0</v>
      </c>
      <c r="L27" s="261" t="s">
        <v>690</v>
      </c>
      <c r="M27" s="12"/>
    </row>
    <row r="28" spans="1:15" ht="17.25" customHeight="1" thickBot="1" x14ac:dyDescent="0.25">
      <c r="A28" s="351"/>
      <c r="B28" s="351"/>
      <c r="C28" s="351"/>
      <c r="D28" s="351"/>
      <c r="E28" s="141"/>
      <c r="F28" s="141"/>
      <c r="G28" s="141"/>
      <c r="H28" s="141"/>
      <c r="I28" s="101"/>
      <c r="J28" s="101"/>
      <c r="K28" s="101"/>
      <c r="L28" s="101"/>
      <c r="M28" s="101"/>
    </row>
    <row r="29" spans="1:15" x14ac:dyDescent="0.2">
      <c r="A29" s="12"/>
      <c r="B29" s="12"/>
      <c r="C29" s="12"/>
      <c r="D29" s="12"/>
      <c r="F29" s="12"/>
      <c r="G29" s="12"/>
      <c r="H29" s="12"/>
      <c r="I29" s="12"/>
      <c r="J29" s="12"/>
      <c r="K29" s="12"/>
      <c r="L29" s="12"/>
      <c r="M29" s="6"/>
    </row>
    <row r="30" spans="1:15" ht="11.25" customHeight="1" x14ac:dyDescent="0.2">
      <c r="A30" s="149" t="s">
        <v>11</v>
      </c>
      <c r="B30" s="12"/>
      <c r="D30" s="444" t="s">
        <v>810</v>
      </c>
      <c r="E30" s="444"/>
      <c r="F30" s="444"/>
      <c r="G30" s="444"/>
      <c r="H30" s="444"/>
      <c r="I30" s="444"/>
      <c r="J30" s="444"/>
      <c r="K30" s="444"/>
      <c r="L30" s="444"/>
      <c r="M30" s="123"/>
    </row>
    <row r="31" spans="1:15" ht="11.25" customHeight="1" x14ac:dyDescent="0.2">
      <c r="A31" s="24" t="s">
        <v>12</v>
      </c>
      <c r="C31" s="54"/>
      <c r="D31" s="345" t="s">
        <v>727</v>
      </c>
      <c r="E31" s="345"/>
      <c r="F31" s="345"/>
      <c r="G31" s="345"/>
      <c r="H31" s="345"/>
      <c r="I31" s="345"/>
      <c r="J31" s="345"/>
      <c r="K31" s="345"/>
      <c r="L31" s="345"/>
      <c r="M31" s="54"/>
    </row>
    <row r="32" spans="1:15" ht="11.25" customHeight="1" x14ac:dyDescent="0.2">
      <c r="A32" s="12" t="s">
        <v>9</v>
      </c>
      <c r="C32" s="54"/>
      <c r="D32" s="345" t="s">
        <v>823</v>
      </c>
      <c r="E32" s="345"/>
      <c r="F32" s="345"/>
      <c r="G32" s="345"/>
      <c r="H32" s="345"/>
      <c r="I32" s="345"/>
      <c r="J32" s="345"/>
      <c r="K32" s="345"/>
      <c r="L32" s="345"/>
      <c r="M32" s="54"/>
    </row>
    <row r="33" spans="1:13" x14ac:dyDescent="0.2">
      <c r="A33" s="13" t="s">
        <v>14</v>
      </c>
      <c r="B33" s="12"/>
      <c r="C33" s="12"/>
      <c r="D33" s="343" t="s">
        <v>767</v>
      </c>
      <c r="E33" s="343"/>
      <c r="F33" s="343"/>
      <c r="G33" s="343"/>
      <c r="H33" s="343"/>
      <c r="I33" s="343"/>
      <c r="J33" s="343"/>
      <c r="K33" s="343"/>
      <c r="L33" s="343"/>
      <c r="M33" s="343"/>
    </row>
    <row r="34" spans="1:13" ht="11.25" customHeight="1" x14ac:dyDescent="0.2">
      <c r="A34" s="13"/>
      <c r="B34" s="12"/>
      <c r="C34" s="12"/>
      <c r="D34" s="343"/>
      <c r="E34" s="343"/>
      <c r="F34" s="343"/>
      <c r="G34" s="343"/>
      <c r="H34" s="343"/>
      <c r="I34" s="343"/>
      <c r="J34" s="343"/>
      <c r="K34" s="343"/>
      <c r="L34" s="343"/>
      <c r="M34" s="343"/>
    </row>
    <row r="35" spans="1:13" ht="11.25" customHeight="1" x14ac:dyDescent="0.2">
      <c r="A35" s="13"/>
      <c r="B35" s="12"/>
      <c r="C35" s="12"/>
      <c r="D35" s="445" t="s">
        <v>756</v>
      </c>
      <c r="E35" s="445"/>
      <c r="F35" s="445"/>
      <c r="G35" s="445"/>
      <c r="H35" s="445"/>
      <c r="I35" s="445"/>
      <c r="J35" s="445"/>
      <c r="K35" s="445"/>
      <c r="L35" s="445"/>
      <c r="M35" s="343"/>
    </row>
    <row r="36" spans="1:13" ht="11.25" customHeight="1" x14ac:dyDescent="0.2">
      <c r="A36" s="13"/>
      <c r="B36" s="12"/>
      <c r="C36" s="12"/>
      <c r="D36" s="445"/>
      <c r="E36" s="445"/>
      <c r="F36" s="445"/>
      <c r="G36" s="445"/>
      <c r="H36" s="445"/>
      <c r="I36" s="445"/>
      <c r="J36" s="445"/>
      <c r="K36" s="445"/>
      <c r="L36" s="445"/>
      <c r="M36" s="343"/>
    </row>
    <row r="37" spans="1:13" x14ac:dyDescent="0.2">
      <c r="A37" s="13"/>
      <c r="B37" s="12"/>
      <c r="C37" s="12"/>
      <c r="D37" s="354" t="s">
        <v>772</v>
      </c>
      <c r="E37" s="354"/>
      <c r="F37" s="354"/>
      <c r="G37" s="354"/>
      <c r="H37" s="354"/>
      <c r="I37" s="354"/>
      <c r="J37" s="354"/>
      <c r="K37" s="354"/>
      <c r="L37" s="354"/>
      <c r="M37" s="354"/>
    </row>
    <row r="38" spans="1:13" ht="11.25" customHeight="1" x14ac:dyDescent="0.2">
      <c r="A38" s="13"/>
      <c r="B38" s="12"/>
      <c r="C38" s="12"/>
      <c r="D38" s="345" t="s">
        <v>758</v>
      </c>
      <c r="E38" s="440"/>
      <c r="F38" s="440"/>
      <c r="G38" s="440"/>
      <c r="H38" s="440"/>
      <c r="I38" s="440"/>
      <c r="J38" s="440"/>
      <c r="K38" s="440"/>
      <c r="L38" s="440"/>
      <c r="M38" s="440"/>
    </row>
    <row r="39" spans="1:13" ht="11.25" customHeight="1" x14ac:dyDescent="0.2">
      <c r="A39" s="13"/>
      <c r="B39" s="12"/>
      <c r="C39" s="12"/>
      <c r="D39" s="440" t="s">
        <v>759</v>
      </c>
      <c r="E39" s="440"/>
      <c r="F39" s="440"/>
      <c r="G39" s="440"/>
      <c r="H39" s="440"/>
      <c r="I39" s="440"/>
      <c r="J39" s="440"/>
      <c r="K39" s="440"/>
      <c r="L39" s="440"/>
      <c r="M39" s="440"/>
    </row>
    <row r="40" spans="1:13" ht="11.25" customHeight="1" x14ac:dyDescent="0.2">
      <c r="A40" s="13"/>
      <c r="B40" s="12"/>
      <c r="C40" s="12"/>
      <c r="D40" s="343" t="s">
        <v>760</v>
      </c>
      <c r="E40" s="343"/>
      <c r="F40" s="343"/>
      <c r="G40" s="343"/>
      <c r="H40" s="343"/>
      <c r="I40" s="343"/>
      <c r="J40" s="343"/>
      <c r="K40" s="343"/>
      <c r="L40" s="343"/>
      <c r="M40" s="343"/>
    </row>
    <row r="41" spans="1:13" ht="11.25" customHeight="1" x14ac:dyDescent="0.2">
      <c r="A41" s="13"/>
      <c r="B41" s="12"/>
      <c r="C41" s="12"/>
      <c r="D41" s="343" t="s">
        <v>761</v>
      </c>
      <c r="E41" s="343"/>
      <c r="F41" s="343"/>
      <c r="G41" s="343"/>
      <c r="H41" s="343"/>
      <c r="I41" s="343"/>
      <c r="J41" s="343"/>
      <c r="K41" s="343"/>
      <c r="L41" s="343"/>
      <c r="M41" s="343"/>
    </row>
    <row r="42" spans="1:13" x14ac:dyDescent="0.2">
      <c r="A42" s="13"/>
      <c r="B42" s="12"/>
      <c r="C42" s="12"/>
      <c r="D42" s="440" t="s">
        <v>762</v>
      </c>
      <c r="E42" s="440"/>
      <c r="F42" s="440"/>
      <c r="G42" s="440"/>
      <c r="H42" s="440"/>
      <c r="I42" s="440"/>
      <c r="J42" s="440"/>
      <c r="K42" s="440"/>
      <c r="L42" s="440"/>
      <c r="M42" s="440"/>
    </row>
    <row r="43" spans="1:13" x14ac:dyDescent="0.2">
      <c r="A43" s="13"/>
      <c r="B43" s="12"/>
      <c r="C43" s="12"/>
      <c r="D43" s="425" t="s">
        <v>768</v>
      </c>
      <c r="E43" s="425"/>
      <c r="F43" s="425"/>
      <c r="G43" s="425"/>
      <c r="H43" s="425"/>
      <c r="I43" s="425"/>
      <c r="J43" s="425"/>
      <c r="K43" s="425"/>
      <c r="L43" s="425"/>
      <c r="M43" s="343"/>
    </row>
    <row r="44" spans="1:13" x14ac:dyDescent="0.2">
      <c r="A44" s="13"/>
      <c r="B44" s="12"/>
      <c r="C44" s="12"/>
      <c r="D44" s="425"/>
      <c r="E44" s="425"/>
      <c r="F44" s="425"/>
      <c r="G44" s="425"/>
      <c r="H44" s="425"/>
      <c r="I44" s="425"/>
      <c r="J44" s="425"/>
      <c r="K44" s="425"/>
      <c r="L44" s="425"/>
      <c r="M44" s="343"/>
    </row>
    <row r="45" spans="1:13" hidden="1" x14ac:dyDescent="0.2">
      <c r="A45" s="151" t="s">
        <v>1</v>
      </c>
    </row>
  </sheetData>
  <mergeCells count="37">
    <mergeCell ref="D43:M44"/>
    <mergeCell ref="A26:D26"/>
    <mergeCell ref="A27:D27"/>
    <mergeCell ref="A28:D28"/>
    <mergeCell ref="A12:D12"/>
    <mergeCell ref="A13:D13"/>
    <mergeCell ref="A21:D21"/>
    <mergeCell ref="D41:M41"/>
    <mergeCell ref="D42:M42"/>
    <mergeCell ref="D39:M39"/>
    <mergeCell ref="D40:M40"/>
    <mergeCell ref="A16:D16"/>
    <mergeCell ref="A17:D17"/>
    <mergeCell ref="A18:D18"/>
    <mergeCell ref="D37:M37"/>
    <mergeCell ref="D33:M34"/>
    <mergeCell ref="D35:M36"/>
    <mergeCell ref="A25:D25"/>
    <mergeCell ref="A14:D14"/>
    <mergeCell ref="A11:D11"/>
    <mergeCell ref="A15:D15"/>
    <mergeCell ref="A19:D19"/>
    <mergeCell ref="D38:M38"/>
    <mergeCell ref="A20:D20"/>
    <mergeCell ref="D32:L32"/>
    <mergeCell ref="D31:L31"/>
    <mergeCell ref="D30:L30"/>
    <mergeCell ref="A2:I2"/>
    <mergeCell ref="K2:M2"/>
    <mergeCell ref="A10:D10"/>
    <mergeCell ref="A22:D22"/>
    <mergeCell ref="A23:D23"/>
    <mergeCell ref="A24:D24"/>
    <mergeCell ref="A3:K3"/>
    <mergeCell ref="A4:K4"/>
    <mergeCell ref="A5:K5"/>
    <mergeCell ref="A8:D8"/>
  </mergeCells>
  <pageMargins left="0.78740157480314965" right="0.59055118110236227" top="0.84375"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Q70"/>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9.42578125" customWidth="1"/>
    <col min="5" max="5" width="9.28515625" style="6" customWidth="1"/>
    <col min="6" max="6" width="10.140625" customWidth="1"/>
    <col min="7" max="7" width="9.140625" customWidth="1"/>
    <col min="8" max="8" width="8.7109375" customWidth="1"/>
    <col min="9" max="9" width="9.7109375" customWidth="1"/>
    <col min="10" max="10" width="9.28515625" customWidth="1"/>
    <col min="11" max="11" width="11.28515625" customWidth="1"/>
    <col min="12" max="12" width="9.28515625" customWidth="1"/>
    <col min="13" max="13" width="2.28515625" hidden="1" customWidth="1"/>
    <col min="14" max="14" width="7.42578125" customWidth="1"/>
    <col min="15" max="15" width="2.28515625" style="7" hidden="1" customWidth="1"/>
    <col min="16" max="16" width="12" style="1" hidden="1" customWidth="1"/>
  </cols>
  <sheetData>
    <row r="1" spans="1:17" ht="12.75" customHeight="1" x14ac:dyDescent="0.2"/>
    <row r="2" spans="1:17" ht="13.2" x14ac:dyDescent="0.25">
      <c r="A2" s="329" t="s">
        <v>139</v>
      </c>
      <c r="B2" s="348"/>
      <c r="C2" s="348"/>
      <c r="D2" s="348"/>
      <c r="E2" s="348"/>
      <c r="F2" s="348"/>
      <c r="G2" s="348"/>
      <c r="H2" s="348"/>
      <c r="I2" s="348"/>
      <c r="J2" s="348"/>
      <c r="K2" s="348"/>
      <c r="L2" s="328" t="s">
        <v>138</v>
      </c>
      <c r="M2" s="328"/>
      <c r="N2" s="328"/>
      <c r="O2" s="328"/>
      <c r="P2" t="s">
        <v>1</v>
      </c>
    </row>
    <row r="3" spans="1:17" ht="13.2" x14ac:dyDescent="0.25">
      <c r="A3" s="329" t="s">
        <v>902</v>
      </c>
      <c r="B3" s="348"/>
      <c r="C3" s="348"/>
      <c r="D3" s="348"/>
      <c r="E3" s="348"/>
      <c r="F3" s="348"/>
      <c r="G3" s="348"/>
      <c r="H3" s="348"/>
      <c r="I3" s="348"/>
      <c r="J3" s="348"/>
      <c r="K3" s="348"/>
      <c r="O3" s="14"/>
      <c r="P3" s="14"/>
      <c r="Q3" s="42"/>
    </row>
    <row r="4" spans="1:17" ht="13.2" x14ac:dyDescent="0.25">
      <c r="A4" s="329" t="s">
        <v>891</v>
      </c>
      <c r="B4" s="348"/>
      <c r="C4" s="348"/>
      <c r="D4" s="348"/>
      <c r="E4" s="348"/>
      <c r="F4" s="348"/>
      <c r="G4" s="348"/>
      <c r="H4" s="348"/>
      <c r="I4" s="348"/>
      <c r="J4" s="348"/>
      <c r="K4" s="348"/>
      <c r="P4" s="14"/>
    </row>
    <row r="5" spans="1:17" ht="10.8" thickBot="1" x14ac:dyDescent="0.25">
      <c r="A5" s="78"/>
      <c r="B5" s="78"/>
      <c r="C5" s="78"/>
      <c r="D5" s="78"/>
      <c r="E5" s="85"/>
      <c r="F5" s="85"/>
      <c r="G5" s="85"/>
      <c r="H5" s="85"/>
      <c r="I5" s="78"/>
      <c r="J5" s="78"/>
      <c r="K5" s="78"/>
      <c r="N5" s="107"/>
      <c r="O5" s="147"/>
      <c r="P5" s="78"/>
    </row>
    <row r="6" spans="1:17" ht="1.5" customHeight="1" x14ac:dyDescent="0.2">
      <c r="A6" s="86"/>
      <c r="B6" s="86"/>
      <c r="C6" s="86"/>
      <c r="D6" s="86"/>
      <c r="E6" s="87"/>
      <c r="F6" s="86"/>
      <c r="G6" s="86"/>
      <c r="H6" s="86"/>
      <c r="I6" s="86"/>
      <c r="J6" s="86"/>
      <c r="K6" s="86"/>
      <c r="L6" s="86"/>
      <c r="M6" s="86"/>
      <c r="O6" s="18"/>
      <c r="P6" s="17"/>
    </row>
    <row r="7" spans="1:17" ht="22.5" customHeight="1" x14ac:dyDescent="0.2">
      <c r="A7" s="333" t="s">
        <v>137</v>
      </c>
      <c r="B7" s="333"/>
      <c r="C7" s="333"/>
      <c r="D7" s="333"/>
      <c r="E7" s="243" t="s">
        <v>4</v>
      </c>
      <c r="F7" s="236" t="s">
        <v>6</v>
      </c>
      <c r="G7" s="236" t="s">
        <v>17</v>
      </c>
      <c r="H7" s="237" t="s">
        <v>670</v>
      </c>
      <c r="I7" s="236" t="s">
        <v>16</v>
      </c>
      <c r="J7" s="237" t="s">
        <v>729</v>
      </c>
      <c r="K7" s="234" t="s">
        <v>26</v>
      </c>
      <c r="L7" s="237" t="s">
        <v>874</v>
      </c>
      <c r="M7" s="237" t="s">
        <v>12</v>
      </c>
      <c r="N7" s="252" t="s">
        <v>875</v>
      </c>
      <c r="O7" s="234" t="s">
        <v>9</v>
      </c>
      <c r="P7" s="17"/>
    </row>
    <row r="8" spans="1:17" ht="1.5" customHeight="1" x14ac:dyDescent="0.2">
      <c r="A8" s="5"/>
      <c r="B8" s="5"/>
      <c r="C8" s="5"/>
      <c r="D8" s="5"/>
      <c r="E8" s="11"/>
      <c r="F8" s="11"/>
      <c r="G8" s="11"/>
      <c r="H8" s="11"/>
      <c r="I8" s="5"/>
      <c r="J8" s="5"/>
      <c r="K8" s="11"/>
      <c r="L8" s="11"/>
      <c r="M8" s="11"/>
      <c r="N8" s="5"/>
      <c r="O8" s="148"/>
      <c r="P8" s="17"/>
    </row>
    <row r="9" spans="1:17" ht="23.25" customHeight="1" x14ac:dyDescent="0.2">
      <c r="A9" s="401" t="s">
        <v>4</v>
      </c>
      <c r="B9" s="402"/>
      <c r="C9" s="402"/>
      <c r="D9" s="402"/>
      <c r="E9" s="104">
        <f>SUM(F9:N9)</f>
        <v>5648343</v>
      </c>
      <c r="F9" s="104">
        <f>SUM(F10:F24)</f>
        <v>1760482</v>
      </c>
      <c r="G9" s="104">
        <f t="shared" ref="G9:N9" si="0">SUM(G10:G24)</f>
        <v>253161</v>
      </c>
      <c r="H9" s="104">
        <f t="shared" si="0"/>
        <v>109782</v>
      </c>
      <c r="I9" s="104">
        <f t="shared" si="0"/>
        <v>8304</v>
      </c>
      <c r="J9" s="104">
        <f t="shared" si="0"/>
        <v>10570</v>
      </c>
      <c r="K9" s="104">
        <f t="shared" si="0"/>
        <v>1139113</v>
      </c>
      <c r="L9" s="104">
        <f t="shared" si="0"/>
        <v>2366511</v>
      </c>
      <c r="M9" s="104"/>
      <c r="N9" s="104">
        <f t="shared" si="0"/>
        <v>420</v>
      </c>
      <c r="P9"/>
    </row>
    <row r="10" spans="1:17" ht="23.25" customHeight="1" x14ac:dyDescent="0.2">
      <c r="A10" s="420" t="s">
        <v>794</v>
      </c>
      <c r="B10" s="420"/>
      <c r="C10" s="420"/>
      <c r="D10" s="420"/>
      <c r="E10" s="258">
        <f t="shared" ref="E10:E24" si="1">SUM(F10:N10)</f>
        <v>2346921</v>
      </c>
      <c r="F10" s="260">
        <v>612443</v>
      </c>
      <c r="G10" s="260">
        <v>99401</v>
      </c>
      <c r="H10" s="260">
        <v>35700</v>
      </c>
      <c r="I10" s="260">
        <v>876</v>
      </c>
      <c r="J10" s="260">
        <v>2755</v>
      </c>
      <c r="K10" s="260">
        <v>383103</v>
      </c>
      <c r="L10" s="260">
        <v>1212223</v>
      </c>
      <c r="M10" s="260"/>
      <c r="N10" s="260">
        <v>420</v>
      </c>
      <c r="P10" s="17"/>
    </row>
    <row r="11" spans="1:17" ht="15" customHeight="1" x14ac:dyDescent="0.2">
      <c r="A11" s="420" t="s">
        <v>795</v>
      </c>
      <c r="B11" s="420"/>
      <c r="C11" s="420"/>
      <c r="D11" s="420"/>
      <c r="E11" s="258">
        <f t="shared" si="1"/>
        <v>6016</v>
      </c>
      <c r="F11" s="260">
        <v>1543</v>
      </c>
      <c r="G11" s="260">
        <v>361</v>
      </c>
      <c r="H11" s="260">
        <v>175</v>
      </c>
      <c r="I11" s="260">
        <v>70</v>
      </c>
      <c r="J11" s="260">
        <v>5</v>
      </c>
      <c r="K11" s="260">
        <v>3203</v>
      </c>
      <c r="L11" s="260">
        <v>659</v>
      </c>
      <c r="M11" s="260"/>
      <c r="N11" s="260">
        <v>0</v>
      </c>
      <c r="P11" s="17"/>
    </row>
    <row r="12" spans="1:17" ht="15" customHeight="1" x14ac:dyDescent="0.2">
      <c r="A12" s="420" t="s">
        <v>796</v>
      </c>
      <c r="B12" s="420"/>
      <c r="C12" s="420"/>
      <c r="D12" s="420"/>
      <c r="E12" s="258">
        <f t="shared" si="1"/>
        <v>5152</v>
      </c>
      <c r="F12" s="260">
        <v>3999</v>
      </c>
      <c r="G12" s="260">
        <v>589</v>
      </c>
      <c r="H12" s="260">
        <v>206</v>
      </c>
      <c r="I12" s="260">
        <v>0</v>
      </c>
      <c r="J12" s="260">
        <v>0</v>
      </c>
      <c r="K12" s="260">
        <v>0</v>
      </c>
      <c r="L12" s="260">
        <v>358</v>
      </c>
      <c r="M12" s="260"/>
      <c r="N12" s="260">
        <v>0</v>
      </c>
      <c r="O12" s="18"/>
      <c r="P12" s="17"/>
    </row>
    <row r="13" spans="1:17" ht="15" customHeight="1" x14ac:dyDescent="0.2">
      <c r="A13" s="420" t="s">
        <v>409</v>
      </c>
      <c r="B13" s="420"/>
      <c r="C13" s="420"/>
      <c r="D13" s="420"/>
      <c r="E13" s="258">
        <f t="shared" si="1"/>
        <v>117090</v>
      </c>
      <c r="F13" s="260">
        <v>39292</v>
      </c>
      <c r="G13" s="260">
        <v>4432</v>
      </c>
      <c r="H13" s="260">
        <v>2102</v>
      </c>
      <c r="I13" s="260">
        <v>232</v>
      </c>
      <c r="J13" s="260">
        <v>188</v>
      </c>
      <c r="K13" s="260">
        <v>23700</v>
      </c>
      <c r="L13" s="260">
        <v>47144</v>
      </c>
      <c r="M13" s="260"/>
      <c r="N13" s="260">
        <v>0</v>
      </c>
      <c r="O13" s="18"/>
      <c r="P13" s="17"/>
    </row>
    <row r="14" spans="1:17" ht="15" customHeight="1" x14ac:dyDescent="0.2">
      <c r="A14" s="420" t="s">
        <v>410</v>
      </c>
      <c r="B14" s="420"/>
      <c r="C14" s="420"/>
      <c r="D14" s="420"/>
      <c r="E14" s="258">
        <f t="shared" si="1"/>
        <v>151900</v>
      </c>
      <c r="F14" s="260">
        <v>92216</v>
      </c>
      <c r="G14" s="260">
        <v>3431</v>
      </c>
      <c r="H14" s="260">
        <v>1966</v>
      </c>
      <c r="I14" s="260">
        <v>195</v>
      </c>
      <c r="J14" s="260">
        <v>152</v>
      </c>
      <c r="K14" s="260">
        <v>26133</v>
      </c>
      <c r="L14" s="260">
        <v>27807</v>
      </c>
      <c r="M14" s="260"/>
      <c r="N14" s="260">
        <v>0</v>
      </c>
      <c r="O14" s="18"/>
      <c r="P14" s="17"/>
    </row>
    <row r="15" spans="1:17" ht="15" customHeight="1" x14ac:dyDescent="0.2">
      <c r="A15" s="420" t="s">
        <v>136</v>
      </c>
      <c r="B15" s="420"/>
      <c r="C15" s="420"/>
      <c r="D15" s="420"/>
      <c r="E15" s="258">
        <f t="shared" si="1"/>
        <v>260651</v>
      </c>
      <c r="F15" s="260">
        <v>85646</v>
      </c>
      <c r="G15" s="260">
        <v>16674</v>
      </c>
      <c r="H15" s="260">
        <v>5486</v>
      </c>
      <c r="I15" s="260">
        <v>1039</v>
      </c>
      <c r="J15" s="260">
        <v>1283</v>
      </c>
      <c r="K15" s="260">
        <v>42061</v>
      </c>
      <c r="L15" s="260">
        <v>108462</v>
      </c>
      <c r="M15" s="260"/>
      <c r="N15" s="260">
        <v>0</v>
      </c>
      <c r="O15" s="18"/>
      <c r="P15" s="17"/>
    </row>
    <row r="16" spans="1:17" ht="17.25" customHeight="1" x14ac:dyDescent="0.2">
      <c r="A16" s="420" t="s">
        <v>411</v>
      </c>
      <c r="B16" s="420"/>
      <c r="C16" s="420"/>
      <c r="D16" s="420"/>
      <c r="E16" s="258">
        <f t="shared" si="1"/>
        <v>243464</v>
      </c>
      <c r="F16" s="260">
        <v>42738</v>
      </c>
      <c r="G16" s="260">
        <v>10186</v>
      </c>
      <c r="H16" s="260">
        <v>13553</v>
      </c>
      <c r="I16" s="260">
        <v>886</v>
      </c>
      <c r="J16" s="260">
        <v>756</v>
      </c>
      <c r="K16" s="260">
        <v>70682</v>
      </c>
      <c r="L16" s="260">
        <v>104663</v>
      </c>
      <c r="M16" s="260"/>
      <c r="N16" s="260">
        <v>0</v>
      </c>
      <c r="O16" s="18"/>
      <c r="P16" s="17"/>
    </row>
    <row r="17" spans="1:16" ht="28.5" customHeight="1" x14ac:dyDescent="0.2">
      <c r="A17" s="326" t="s">
        <v>800</v>
      </c>
      <c r="B17" s="326"/>
      <c r="C17" s="326"/>
      <c r="D17" s="326"/>
      <c r="E17" s="258">
        <f t="shared" si="1"/>
        <v>347615</v>
      </c>
      <c r="F17" s="260">
        <v>111058</v>
      </c>
      <c r="G17" s="260">
        <v>12096</v>
      </c>
      <c r="H17" s="260">
        <v>7678</v>
      </c>
      <c r="I17" s="260">
        <v>964</v>
      </c>
      <c r="J17" s="260">
        <v>538</v>
      </c>
      <c r="K17" s="260">
        <v>90017</v>
      </c>
      <c r="L17" s="260">
        <v>125264</v>
      </c>
      <c r="M17" s="260"/>
      <c r="N17" s="260">
        <v>0</v>
      </c>
      <c r="O17" s="18"/>
      <c r="P17" s="17"/>
    </row>
    <row r="18" spans="1:16" ht="15" customHeight="1" x14ac:dyDescent="0.2">
      <c r="A18" s="420" t="s">
        <v>412</v>
      </c>
      <c r="B18" s="420"/>
      <c r="C18" s="420"/>
      <c r="D18" s="420"/>
      <c r="E18" s="258">
        <f t="shared" si="1"/>
        <v>250963</v>
      </c>
      <c r="F18" s="260">
        <v>77072</v>
      </c>
      <c r="G18" s="260">
        <v>12545</v>
      </c>
      <c r="H18" s="260">
        <v>5722</v>
      </c>
      <c r="I18" s="260">
        <v>465</v>
      </c>
      <c r="J18" s="260">
        <v>722</v>
      </c>
      <c r="K18" s="260">
        <v>55861</v>
      </c>
      <c r="L18" s="260">
        <v>98576</v>
      </c>
      <c r="M18" s="260"/>
      <c r="N18" s="260">
        <v>0</v>
      </c>
      <c r="O18" s="18"/>
      <c r="P18" s="17"/>
    </row>
    <row r="19" spans="1:16" ht="15" customHeight="1" x14ac:dyDescent="0.2">
      <c r="A19" s="420" t="s">
        <v>413</v>
      </c>
      <c r="B19" s="420"/>
      <c r="C19" s="420"/>
      <c r="D19" s="420"/>
      <c r="E19" s="258">
        <f t="shared" si="1"/>
        <v>865896</v>
      </c>
      <c r="F19" s="260">
        <v>315644</v>
      </c>
      <c r="G19" s="260">
        <v>26992</v>
      </c>
      <c r="H19" s="260">
        <v>3705</v>
      </c>
      <c r="I19" s="260">
        <v>292</v>
      </c>
      <c r="J19" s="260">
        <v>214</v>
      </c>
      <c r="K19" s="260">
        <v>220599</v>
      </c>
      <c r="L19" s="260">
        <v>298450</v>
      </c>
      <c r="M19" s="260"/>
      <c r="N19" s="260">
        <v>0</v>
      </c>
      <c r="O19" s="18"/>
      <c r="P19" s="17"/>
    </row>
    <row r="20" spans="1:16" ht="15" customHeight="1" x14ac:dyDescent="0.2">
      <c r="A20" s="420" t="s">
        <v>414</v>
      </c>
      <c r="B20" s="420"/>
      <c r="C20" s="420"/>
      <c r="D20" s="420"/>
      <c r="E20" s="258">
        <f t="shared" si="1"/>
        <v>127273</v>
      </c>
      <c r="F20" s="260">
        <v>95167</v>
      </c>
      <c r="G20" s="260">
        <v>8747</v>
      </c>
      <c r="H20" s="260">
        <v>3638</v>
      </c>
      <c r="I20" s="260">
        <v>205</v>
      </c>
      <c r="J20" s="260">
        <v>54</v>
      </c>
      <c r="K20" s="260">
        <v>9568</v>
      </c>
      <c r="L20" s="260">
        <v>9894</v>
      </c>
      <c r="M20" s="260"/>
      <c r="N20" s="260">
        <v>0</v>
      </c>
      <c r="O20" s="18"/>
      <c r="P20" s="17"/>
    </row>
    <row r="21" spans="1:16" ht="15" customHeight="1" x14ac:dyDescent="0.2">
      <c r="A21" s="420" t="s">
        <v>415</v>
      </c>
      <c r="B21" s="420"/>
      <c r="C21" s="420"/>
      <c r="D21" s="420"/>
      <c r="E21" s="258">
        <f t="shared" si="1"/>
        <v>193141</v>
      </c>
      <c r="F21" s="260">
        <v>69896</v>
      </c>
      <c r="G21" s="260">
        <v>9135</v>
      </c>
      <c r="H21" s="260">
        <v>3718</v>
      </c>
      <c r="I21" s="260">
        <v>558</v>
      </c>
      <c r="J21" s="260">
        <v>155</v>
      </c>
      <c r="K21" s="260">
        <v>48773</v>
      </c>
      <c r="L21" s="260">
        <v>60906</v>
      </c>
      <c r="M21" s="260"/>
      <c r="N21" s="260">
        <v>0</v>
      </c>
      <c r="O21" s="18"/>
      <c r="P21" s="17"/>
    </row>
    <row r="22" spans="1:16" ht="15" customHeight="1" x14ac:dyDescent="0.2">
      <c r="A22" s="420" t="s">
        <v>797</v>
      </c>
      <c r="B22" s="420"/>
      <c r="C22" s="420"/>
      <c r="D22" s="420"/>
      <c r="E22" s="258">
        <f t="shared" si="1"/>
        <v>398252</v>
      </c>
      <c r="F22" s="260">
        <v>60682</v>
      </c>
      <c r="G22" s="260">
        <v>38039</v>
      </c>
      <c r="H22" s="260">
        <v>9169</v>
      </c>
      <c r="I22" s="260">
        <v>1357</v>
      </c>
      <c r="J22" s="260">
        <v>2777</v>
      </c>
      <c r="K22" s="260">
        <v>98777</v>
      </c>
      <c r="L22" s="260">
        <v>187451</v>
      </c>
      <c r="M22" s="260"/>
      <c r="N22" s="260">
        <v>0</v>
      </c>
      <c r="O22" s="18"/>
      <c r="P22" s="17"/>
    </row>
    <row r="23" spans="1:16" ht="15" customHeight="1" x14ac:dyDescent="0.2">
      <c r="A23" s="420" t="s">
        <v>798</v>
      </c>
      <c r="B23" s="420"/>
      <c r="C23" s="420"/>
      <c r="D23" s="420"/>
      <c r="E23" s="258">
        <f t="shared" si="1"/>
        <v>110951</v>
      </c>
      <c r="F23" s="260">
        <v>31307</v>
      </c>
      <c r="G23" s="260">
        <v>3766</v>
      </c>
      <c r="H23" s="260">
        <v>4252</v>
      </c>
      <c r="I23" s="260">
        <v>538</v>
      </c>
      <c r="J23" s="260">
        <v>137</v>
      </c>
      <c r="K23" s="260">
        <v>28917</v>
      </c>
      <c r="L23" s="260">
        <v>42034</v>
      </c>
      <c r="M23" s="260"/>
      <c r="N23" s="260">
        <v>0</v>
      </c>
      <c r="O23" s="18"/>
      <c r="P23" s="17"/>
    </row>
    <row r="24" spans="1:16" ht="15" customHeight="1" x14ac:dyDescent="0.2">
      <c r="A24" s="420" t="s">
        <v>799</v>
      </c>
      <c r="B24" s="420"/>
      <c r="C24" s="420"/>
      <c r="D24" s="420"/>
      <c r="E24" s="258">
        <f t="shared" si="1"/>
        <v>223058</v>
      </c>
      <c r="F24" s="260">
        <v>121779</v>
      </c>
      <c r="G24" s="260">
        <v>6767</v>
      </c>
      <c r="H24" s="260">
        <v>12712</v>
      </c>
      <c r="I24" s="260">
        <v>627</v>
      </c>
      <c r="J24" s="260">
        <v>834</v>
      </c>
      <c r="K24" s="260">
        <v>37719</v>
      </c>
      <c r="L24" s="260">
        <v>42620</v>
      </c>
      <c r="M24" s="260"/>
      <c r="N24" s="260">
        <v>0</v>
      </c>
      <c r="O24" s="18"/>
      <c r="P24" s="17"/>
    </row>
    <row r="25" spans="1:16" ht="17.25" customHeight="1" thickBot="1" x14ac:dyDescent="0.25">
      <c r="A25" s="448"/>
      <c r="B25" s="448"/>
      <c r="C25" s="448"/>
      <c r="D25" s="448"/>
      <c r="E25" s="44"/>
      <c r="F25" s="44"/>
      <c r="G25" s="44"/>
      <c r="H25" s="44"/>
      <c r="I25" s="34"/>
      <c r="J25" s="34"/>
      <c r="K25" s="34"/>
      <c r="L25" s="34"/>
      <c r="M25" s="34"/>
      <c r="N25" s="107"/>
      <c r="O25" s="147"/>
      <c r="P25" s="17"/>
    </row>
    <row r="26" spans="1:16" ht="11.25" customHeight="1" x14ac:dyDescent="0.2">
      <c r="A26" s="88"/>
      <c r="B26" s="88"/>
      <c r="C26" s="88"/>
      <c r="D26" s="88"/>
      <c r="E26" s="87"/>
      <c r="F26" s="88"/>
      <c r="G26" s="88"/>
      <c r="H26" s="88"/>
      <c r="I26" s="88"/>
      <c r="J26" s="88"/>
      <c r="K26" s="88"/>
      <c r="L26" s="88"/>
      <c r="M26" s="88"/>
      <c r="O26" s="44"/>
    </row>
    <row r="27" spans="1:16" ht="11.25" customHeight="1" x14ac:dyDescent="0.2">
      <c r="A27" s="13" t="s">
        <v>11</v>
      </c>
      <c r="B27" s="12"/>
      <c r="D27" s="436" t="s">
        <v>802</v>
      </c>
      <c r="E27" s="436"/>
      <c r="F27" s="436"/>
      <c r="G27" s="436"/>
      <c r="H27" s="436"/>
      <c r="I27" s="436"/>
      <c r="J27" s="436"/>
      <c r="K27" s="436"/>
      <c r="L27" s="436"/>
      <c r="M27" s="436"/>
      <c r="N27" s="436"/>
      <c r="O27" s="159"/>
    </row>
    <row r="28" spans="1:16" ht="11.25" customHeight="1" x14ac:dyDescent="0.2">
      <c r="A28" s="24" t="s">
        <v>12</v>
      </c>
      <c r="C28" s="226"/>
      <c r="D28" s="446" t="s">
        <v>727</v>
      </c>
      <c r="E28" s="446"/>
      <c r="F28" s="446"/>
      <c r="G28" s="446"/>
      <c r="H28" s="446"/>
      <c r="I28" s="446"/>
      <c r="J28" s="446"/>
      <c r="K28" s="446"/>
      <c r="L28" s="446"/>
      <c r="M28" s="446"/>
      <c r="N28" s="446"/>
      <c r="O28" s="159"/>
    </row>
    <row r="29" spans="1:16" ht="11.25" customHeight="1" x14ac:dyDescent="0.2">
      <c r="A29" s="12" t="s">
        <v>9</v>
      </c>
      <c r="C29" s="227"/>
      <c r="D29" s="447" t="s">
        <v>765</v>
      </c>
      <c r="E29" s="447"/>
      <c r="F29" s="447"/>
      <c r="G29" s="447"/>
      <c r="H29" s="447"/>
      <c r="I29" s="447"/>
      <c r="J29" s="447"/>
      <c r="K29" s="447"/>
      <c r="L29" s="447"/>
      <c r="M29" s="447"/>
      <c r="N29" s="447"/>
      <c r="O29" s="227"/>
    </row>
    <row r="30" spans="1:16" x14ac:dyDescent="0.2">
      <c r="A30" s="12"/>
      <c r="C30" s="227"/>
      <c r="D30" s="447"/>
      <c r="E30" s="447"/>
      <c r="F30" s="447"/>
      <c r="G30" s="447"/>
      <c r="H30" s="447"/>
      <c r="I30" s="447"/>
      <c r="J30" s="447"/>
      <c r="K30" s="447"/>
      <c r="L30" s="447"/>
      <c r="M30" s="447"/>
      <c r="N30" s="447"/>
      <c r="O30" s="227"/>
    </row>
    <row r="31" spans="1:16" x14ac:dyDescent="0.2">
      <c r="A31" s="24"/>
      <c r="C31" s="227"/>
      <c r="D31" s="447"/>
      <c r="E31" s="447"/>
      <c r="F31" s="447"/>
      <c r="G31" s="447"/>
      <c r="H31" s="447"/>
      <c r="I31" s="447"/>
      <c r="J31" s="447"/>
      <c r="K31" s="447"/>
      <c r="L31" s="447"/>
      <c r="M31" s="447"/>
      <c r="N31" s="447"/>
      <c r="O31" s="227"/>
    </row>
    <row r="32" spans="1:16" x14ac:dyDescent="0.2">
      <c r="A32" s="24"/>
      <c r="C32" s="227"/>
      <c r="D32" s="447"/>
      <c r="E32" s="447"/>
      <c r="F32" s="447"/>
      <c r="G32" s="447"/>
      <c r="H32" s="447"/>
      <c r="I32" s="447"/>
      <c r="J32" s="447"/>
      <c r="K32" s="447"/>
      <c r="L32" s="447"/>
      <c r="M32" s="447"/>
      <c r="N32" s="447"/>
      <c r="O32" s="227"/>
    </row>
    <row r="33" spans="1:15" ht="11.25" customHeight="1" x14ac:dyDescent="0.2">
      <c r="A33" s="12" t="s">
        <v>29</v>
      </c>
      <c r="C33" s="225"/>
      <c r="D33" s="446" t="s">
        <v>135</v>
      </c>
      <c r="E33" s="446"/>
      <c r="F33" s="446"/>
      <c r="G33" s="446"/>
      <c r="H33" s="446"/>
      <c r="I33" s="446"/>
      <c r="J33" s="446"/>
      <c r="K33" s="446"/>
      <c r="L33" s="446"/>
      <c r="M33" s="446"/>
      <c r="N33" s="446"/>
      <c r="O33" s="225"/>
    </row>
    <row r="34" spans="1:15" ht="11.25" customHeight="1" x14ac:dyDescent="0.2">
      <c r="A34" s="12" t="s">
        <v>28</v>
      </c>
      <c r="C34" s="225"/>
      <c r="D34" s="446" t="s">
        <v>134</v>
      </c>
      <c r="E34" s="446"/>
      <c r="F34" s="446"/>
      <c r="G34" s="446"/>
      <c r="H34" s="446"/>
      <c r="I34" s="446"/>
      <c r="J34" s="446"/>
      <c r="K34" s="446"/>
      <c r="L34" s="446"/>
      <c r="M34" s="446"/>
      <c r="N34" s="446"/>
      <c r="O34" s="225"/>
    </row>
    <row r="35" spans="1:15" ht="11.25" customHeight="1" x14ac:dyDescent="0.2">
      <c r="A35" s="12" t="s">
        <v>132</v>
      </c>
      <c r="C35" s="225"/>
      <c r="D35" s="446" t="s">
        <v>133</v>
      </c>
      <c r="E35" s="446"/>
      <c r="F35" s="446"/>
      <c r="G35" s="446"/>
      <c r="H35" s="446"/>
      <c r="I35" s="446"/>
      <c r="J35" s="446"/>
      <c r="K35" s="446"/>
      <c r="L35" s="446"/>
      <c r="M35" s="446"/>
      <c r="N35" s="446"/>
      <c r="O35" s="225"/>
    </row>
    <row r="36" spans="1:15" ht="11.25" customHeight="1" x14ac:dyDescent="0.2">
      <c r="A36" s="12" t="s">
        <v>130</v>
      </c>
      <c r="C36" s="225"/>
      <c r="D36" s="446" t="s">
        <v>131</v>
      </c>
      <c r="E36" s="446"/>
      <c r="F36" s="446"/>
      <c r="G36" s="446"/>
      <c r="H36" s="446"/>
      <c r="I36" s="446"/>
      <c r="J36" s="446"/>
      <c r="K36" s="446"/>
      <c r="L36" s="446"/>
      <c r="M36" s="446"/>
      <c r="N36" s="446"/>
      <c r="O36" s="225"/>
    </row>
    <row r="37" spans="1:15" ht="11.25" customHeight="1" x14ac:dyDescent="0.2">
      <c r="A37" s="12" t="s">
        <v>128</v>
      </c>
      <c r="C37" s="225"/>
      <c r="D37" s="446" t="s">
        <v>129</v>
      </c>
      <c r="E37" s="446"/>
      <c r="F37" s="446"/>
      <c r="G37" s="446"/>
      <c r="H37" s="446"/>
      <c r="I37" s="446"/>
      <c r="J37" s="446"/>
      <c r="K37" s="446"/>
      <c r="L37" s="446"/>
      <c r="M37" s="446"/>
      <c r="N37" s="446"/>
      <c r="O37" s="225"/>
    </row>
    <row r="38" spans="1:15" ht="11.25" customHeight="1" x14ac:dyDescent="0.2">
      <c r="A38" s="12" t="s">
        <v>126</v>
      </c>
      <c r="C38" s="225"/>
      <c r="D38" s="446" t="s">
        <v>127</v>
      </c>
      <c r="E38" s="446"/>
      <c r="F38" s="446"/>
      <c r="G38" s="446"/>
      <c r="H38" s="446"/>
      <c r="I38" s="446"/>
      <c r="J38" s="446"/>
      <c r="K38" s="446"/>
      <c r="L38" s="446"/>
      <c r="M38" s="446"/>
      <c r="N38" s="446"/>
      <c r="O38" s="225"/>
    </row>
    <row r="39" spans="1:15" ht="11.25" customHeight="1" x14ac:dyDescent="0.2">
      <c r="A39" s="12" t="s">
        <v>124</v>
      </c>
      <c r="C39" s="225"/>
      <c r="D39" s="446" t="s">
        <v>125</v>
      </c>
      <c r="E39" s="446"/>
      <c r="F39" s="446"/>
      <c r="G39" s="446"/>
      <c r="H39" s="446"/>
      <c r="I39" s="446"/>
      <c r="J39" s="446"/>
      <c r="K39" s="446"/>
      <c r="L39" s="446"/>
      <c r="M39" s="446"/>
      <c r="N39" s="446"/>
      <c r="O39" s="225"/>
    </row>
    <row r="40" spans="1:15" ht="11.25" customHeight="1" x14ac:dyDescent="0.2">
      <c r="A40" s="12" t="s">
        <v>122</v>
      </c>
      <c r="C40" s="225"/>
      <c r="D40" s="446" t="s">
        <v>123</v>
      </c>
      <c r="E40" s="446"/>
      <c r="F40" s="446"/>
      <c r="G40" s="446"/>
      <c r="H40" s="446"/>
      <c r="I40" s="446"/>
      <c r="J40" s="446"/>
      <c r="K40" s="446"/>
      <c r="L40" s="446"/>
      <c r="M40" s="446"/>
      <c r="N40" s="446"/>
      <c r="O40" s="225"/>
    </row>
    <row r="41" spans="1:15" ht="11.25" customHeight="1" x14ac:dyDescent="0.2">
      <c r="A41" s="12" t="s">
        <v>121</v>
      </c>
      <c r="C41" s="225"/>
      <c r="D41" s="446" t="s">
        <v>803</v>
      </c>
      <c r="E41" s="446"/>
      <c r="F41" s="446"/>
      <c r="G41" s="446"/>
      <c r="H41" s="446"/>
      <c r="I41" s="446"/>
      <c r="J41" s="446"/>
      <c r="K41" s="446"/>
      <c r="L41" s="446"/>
      <c r="M41" s="446"/>
      <c r="N41" s="446"/>
      <c r="O41" s="225"/>
    </row>
    <row r="42" spans="1:15" ht="11.25" customHeight="1" x14ac:dyDescent="0.2">
      <c r="A42" s="12" t="s">
        <v>408</v>
      </c>
      <c r="C42" s="225"/>
      <c r="D42" s="446" t="s">
        <v>804</v>
      </c>
      <c r="E42" s="446"/>
      <c r="F42" s="446"/>
      <c r="G42" s="446"/>
      <c r="H42" s="446"/>
      <c r="I42" s="446"/>
      <c r="J42" s="446"/>
      <c r="K42" s="446"/>
      <c r="L42" s="446"/>
      <c r="M42" s="446"/>
      <c r="N42" s="446"/>
      <c r="O42" s="225"/>
    </row>
    <row r="43" spans="1:15" x14ac:dyDescent="0.2">
      <c r="A43" s="13" t="s">
        <v>14</v>
      </c>
      <c r="B43" s="12"/>
      <c r="C43" s="12"/>
      <c r="D43" s="449" t="s">
        <v>767</v>
      </c>
      <c r="E43" s="449"/>
      <c r="F43" s="449"/>
      <c r="G43" s="449"/>
      <c r="H43" s="449"/>
      <c r="I43" s="449"/>
      <c r="J43" s="449"/>
      <c r="K43" s="449"/>
      <c r="L43" s="449"/>
      <c r="M43" s="449"/>
      <c r="N43" s="449"/>
      <c r="O43" s="343"/>
    </row>
    <row r="44" spans="1:15" x14ac:dyDescent="0.2">
      <c r="A44" s="13"/>
      <c r="B44" s="12"/>
      <c r="C44" s="12"/>
      <c r="D44" s="449"/>
      <c r="E44" s="449"/>
      <c r="F44" s="449"/>
      <c r="G44" s="449"/>
      <c r="H44" s="449"/>
      <c r="I44" s="449"/>
      <c r="J44" s="449"/>
      <c r="K44" s="449"/>
      <c r="L44" s="449"/>
      <c r="M44" s="449"/>
      <c r="N44" s="449"/>
      <c r="O44" s="343"/>
    </row>
    <row r="45" spans="1:15" x14ac:dyDescent="0.2">
      <c r="A45" s="13"/>
      <c r="B45" s="12"/>
      <c r="C45" s="12"/>
      <c r="D45" s="449" t="s">
        <v>756</v>
      </c>
      <c r="E45" s="449"/>
      <c r="F45" s="449"/>
      <c r="G45" s="449"/>
      <c r="H45" s="449"/>
      <c r="I45" s="449"/>
      <c r="J45" s="449"/>
      <c r="K45" s="449"/>
      <c r="L45" s="449"/>
      <c r="M45" s="449"/>
      <c r="N45" s="449"/>
      <c r="O45" s="343"/>
    </row>
    <row r="46" spans="1:15" x14ac:dyDescent="0.2">
      <c r="A46" s="13"/>
      <c r="B46" s="12"/>
      <c r="C46" s="12"/>
      <c r="D46" s="449"/>
      <c r="E46" s="449"/>
      <c r="F46" s="449"/>
      <c r="G46" s="449"/>
      <c r="H46" s="449"/>
      <c r="I46" s="449"/>
      <c r="J46" s="449"/>
      <c r="K46" s="449"/>
      <c r="L46" s="449"/>
      <c r="M46" s="449"/>
      <c r="N46" s="449"/>
      <c r="O46" s="343"/>
    </row>
    <row r="47" spans="1:15" x14ac:dyDescent="0.2">
      <c r="A47" s="13"/>
      <c r="B47" s="12"/>
      <c r="C47" s="12"/>
      <c r="D47" s="345" t="s">
        <v>758</v>
      </c>
      <c r="E47" s="345"/>
      <c r="F47" s="345"/>
      <c r="G47" s="345"/>
      <c r="H47" s="345"/>
      <c r="I47" s="345"/>
      <c r="J47" s="345"/>
      <c r="K47" s="345"/>
      <c r="L47" s="345"/>
      <c r="M47" s="345"/>
      <c r="N47" s="345"/>
      <c r="O47" s="345"/>
    </row>
    <row r="48" spans="1:15" x14ac:dyDescent="0.2">
      <c r="A48" s="13"/>
      <c r="B48" s="12"/>
      <c r="C48" s="12"/>
      <c r="D48" s="440" t="s">
        <v>759</v>
      </c>
      <c r="E48" s="440"/>
      <c r="F48" s="440"/>
      <c r="G48" s="440"/>
      <c r="H48" s="440"/>
      <c r="I48" s="440"/>
      <c r="J48" s="440"/>
      <c r="K48" s="440"/>
      <c r="L48" s="440"/>
      <c r="M48" s="440"/>
      <c r="N48" s="440"/>
      <c r="O48" s="440"/>
    </row>
    <row r="49" spans="1:15" x14ac:dyDescent="0.2">
      <c r="A49" s="13"/>
      <c r="B49" s="12"/>
      <c r="C49" s="12"/>
      <c r="D49" s="343" t="s">
        <v>760</v>
      </c>
      <c r="E49" s="343"/>
      <c r="F49" s="343"/>
      <c r="G49" s="343"/>
      <c r="H49" s="343"/>
      <c r="I49" s="343"/>
      <c r="J49" s="343"/>
      <c r="K49" s="343"/>
      <c r="L49" s="343"/>
      <c r="M49" s="343"/>
      <c r="N49" s="343"/>
      <c r="O49" s="343"/>
    </row>
    <row r="50" spans="1:15" x14ac:dyDescent="0.2">
      <c r="A50" s="13"/>
      <c r="B50" s="12"/>
      <c r="C50" s="12"/>
      <c r="D50" s="343" t="s">
        <v>761</v>
      </c>
      <c r="E50" s="343"/>
      <c r="F50" s="343"/>
      <c r="G50" s="343"/>
      <c r="H50" s="343"/>
      <c r="I50" s="343"/>
      <c r="J50" s="343"/>
      <c r="K50" s="343"/>
      <c r="L50" s="343"/>
      <c r="M50" s="343"/>
      <c r="N50" s="343"/>
      <c r="O50" s="343"/>
    </row>
    <row r="51" spans="1:15" x14ac:dyDescent="0.2">
      <c r="A51" s="13"/>
      <c r="B51" s="12"/>
      <c r="C51" s="12"/>
      <c r="D51" s="345" t="s">
        <v>762</v>
      </c>
      <c r="E51" s="345"/>
      <c r="F51" s="345"/>
      <c r="G51" s="345"/>
      <c r="H51" s="345"/>
      <c r="I51" s="345"/>
      <c r="J51" s="345"/>
      <c r="K51" s="345"/>
      <c r="L51" s="345"/>
      <c r="M51" s="345"/>
      <c r="N51" s="345"/>
      <c r="O51" s="345"/>
    </row>
    <row r="52" spans="1:15" x14ac:dyDescent="0.2">
      <c r="A52" s="13"/>
      <c r="B52" s="12"/>
      <c r="C52" s="12"/>
      <c r="D52" s="425" t="s">
        <v>768</v>
      </c>
      <c r="E52" s="425"/>
      <c r="F52" s="425"/>
      <c r="G52" s="425"/>
      <c r="H52" s="425"/>
      <c r="I52" s="425"/>
      <c r="J52" s="425"/>
      <c r="K52" s="425"/>
      <c r="L52" s="425"/>
      <c r="M52" s="425"/>
      <c r="N52" s="425"/>
      <c r="O52" s="343"/>
    </row>
    <row r="53" spans="1:15" x14ac:dyDescent="0.2">
      <c r="A53" s="13"/>
      <c r="B53" s="12"/>
      <c r="C53" s="12"/>
      <c r="D53" s="425"/>
      <c r="E53" s="425"/>
      <c r="F53" s="425"/>
      <c r="G53" s="425"/>
      <c r="H53" s="425"/>
      <c r="I53" s="425"/>
      <c r="J53" s="425"/>
      <c r="K53" s="425"/>
      <c r="L53" s="425"/>
      <c r="M53" s="425"/>
      <c r="N53" s="425"/>
      <c r="O53" s="343"/>
    </row>
    <row r="54" spans="1:15" x14ac:dyDescent="0.2">
      <c r="A54" s="23"/>
      <c r="B54" s="22"/>
      <c r="C54" s="22"/>
      <c r="D54" s="343" t="s">
        <v>769</v>
      </c>
      <c r="E54" s="343"/>
      <c r="F54" s="343"/>
      <c r="G54" s="343"/>
      <c r="H54" s="343"/>
      <c r="I54" s="343"/>
      <c r="J54" s="343"/>
      <c r="K54" s="343"/>
      <c r="L54" s="343"/>
      <c r="M54" s="343"/>
      <c r="N54" s="343"/>
      <c r="O54" s="343"/>
    </row>
    <row r="55" spans="1:15" hidden="1" x14ac:dyDescent="0.2">
      <c r="A55" s="153" t="s">
        <v>1</v>
      </c>
      <c r="O55"/>
    </row>
    <row r="56" spans="1:15" hidden="1" x14ac:dyDescent="0.2"/>
    <row r="57" spans="1:15" hidden="1" x14ac:dyDescent="0.2"/>
    <row r="58" spans="1:15" hidden="1" x14ac:dyDescent="0.2"/>
    <row r="59" spans="1:15" hidden="1" x14ac:dyDescent="0.2"/>
    <row r="60" spans="1:15" hidden="1" x14ac:dyDescent="0.2"/>
    <row r="61" spans="1:15" hidden="1" x14ac:dyDescent="0.2"/>
    <row r="62" spans="1:15" hidden="1" x14ac:dyDescent="0.2"/>
    <row r="63" spans="1:15" hidden="1" x14ac:dyDescent="0.2"/>
    <row r="64" spans="1:15" hidden="1" x14ac:dyDescent="0.2"/>
    <row r="65" hidden="1" x14ac:dyDescent="0.2"/>
    <row r="66" hidden="1" x14ac:dyDescent="0.2"/>
    <row r="67" hidden="1" x14ac:dyDescent="0.2"/>
    <row r="68" hidden="1" x14ac:dyDescent="0.2"/>
    <row r="69" hidden="1" x14ac:dyDescent="0.2"/>
    <row r="70" ht="14.25" hidden="1" customHeight="1" x14ac:dyDescent="0.2"/>
  </sheetData>
  <mergeCells count="44">
    <mergeCell ref="D54:O54"/>
    <mergeCell ref="D43:O44"/>
    <mergeCell ref="D45:O46"/>
    <mergeCell ref="D47:O47"/>
    <mergeCell ref="D48:O48"/>
    <mergeCell ref="D49:O49"/>
    <mergeCell ref="D51:O51"/>
    <mergeCell ref="D52:O53"/>
    <mergeCell ref="D50:O50"/>
    <mergeCell ref="D42:N42"/>
    <mergeCell ref="D41:N41"/>
    <mergeCell ref="D40:N40"/>
    <mergeCell ref="D39:N39"/>
    <mergeCell ref="A23:D23"/>
    <mergeCell ref="D38:N38"/>
    <mergeCell ref="D37:N37"/>
    <mergeCell ref="D36:N36"/>
    <mergeCell ref="D35:N35"/>
    <mergeCell ref="D34:N34"/>
    <mergeCell ref="A10:D10"/>
    <mergeCell ref="A13:D13"/>
    <mergeCell ref="A20:D20"/>
    <mergeCell ref="A21:D21"/>
    <mergeCell ref="A22:D22"/>
    <mergeCell ref="A14:D14"/>
    <mergeCell ref="A15:D15"/>
    <mergeCell ref="A16:D16"/>
    <mergeCell ref="A17:D17"/>
    <mergeCell ref="A18:D18"/>
    <mergeCell ref="L2:O2"/>
    <mergeCell ref="A7:D7"/>
    <mergeCell ref="A2:K2"/>
    <mergeCell ref="A3:K3"/>
    <mergeCell ref="A4:K4"/>
    <mergeCell ref="A9:D9"/>
    <mergeCell ref="D33:N33"/>
    <mergeCell ref="D29:N32"/>
    <mergeCell ref="D28:N28"/>
    <mergeCell ref="D27:N27"/>
    <mergeCell ref="A11:D11"/>
    <mergeCell ref="A12:D12"/>
    <mergeCell ref="A19:D19"/>
    <mergeCell ref="A25:D25"/>
    <mergeCell ref="A24:D24"/>
  </mergeCells>
  <hyperlinks>
    <hyperlink ref="L2:O2" location="Índice!A1" tooltip="Ir a Índice" display="Índice!A1"/>
  </hyperlinks>
  <pageMargins left="0.78740157480314965" right="0.59055118110236227" top="0.83333333333333337"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71"/>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1.42578125" customWidth="1"/>
    <col min="5" max="5" width="9.7109375" style="6" customWidth="1"/>
    <col min="6" max="6" width="8.7109375" customWidth="1"/>
    <col min="7" max="7" width="8.85546875" customWidth="1"/>
    <col min="8" max="8" width="8.7109375" customWidth="1"/>
    <col min="9" max="9" width="9.42578125" customWidth="1"/>
    <col min="10" max="10" width="9.85546875" customWidth="1"/>
    <col min="11" max="11" width="11.42578125" customWidth="1"/>
    <col min="12" max="12" width="2.28515625" hidden="1" customWidth="1"/>
    <col min="13" max="13" width="7" customWidth="1"/>
    <col min="14" max="14" width="2.28515625" hidden="1" customWidth="1"/>
    <col min="15" max="15" width="6.42578125" customWidth="1"/>
    <col min="16" max="16" width="2.28515625" hidden="1" customWidth="1"/>
    <col min="17" max="17" width="0" hidden="1" customWidth="1"/>
    <col min="18" max="18" width="12" style="1" hidden="1" customWidth="1"/>
  </cols>
  <sheetData>
    <row r="1" spans="1:18" ht="13.5" customHeight="1" x14ac:dyDescent="0.2"/>
    <row r="2" spans="1:18" ht="13.2" x14ac:dyDescent="0.25">
      <c r="A2" s="329" t="s">
        <v>161</v>
      </c>
      <c r="B2" s="348"/>
      <c r="C2" s="348"/>
      <c r="D2" s="348"/>
      <c r="E2" s="348"/>
      <c r="F2" s="348"/>
      <c r="G2" s="348"/>
      <c r="H2" s="348"/>
      <c r="I2" s="348"/>
      <c r="J2" s="348"/>
      <c r="K2" s="348"/>
      <c r="L2" s="40"/>
      <c r="M2" s="328" t="s">
        <v>160</v>
      </c>
      <c r="N2" s="328"/>
      <c r="O2" s="328"/>
      <c r="P2" s="328"/>
      <c r="Q2" t="s">
        <v>1</v>
      </c>
    </row>
    <row r="3" spans="1:18" ht="13.2" x14ac:dyDescent="0.25">
      <c r="A3" s="329" t="s">
        <v>903</v>
      </c>
      <c r="B3" s="348"/>
      <c r="C3" s="348"/>
      <c r="D3" s="348"/>
      <c r="E3" s="348"/>
      <c r="F3" s="348"/>
      <c r="G3" s="348"/>
      <c r="H3" s="348"/>
      <c r="I3" s="348"/>
      <c r="J3" s="348"/>
      <c r="K3" s="348"/>
      <c r="L3" s="40"/>
      <c r="M3" s="40"/>
      <c r="N3" s="40"/>
      <c r="O3" s="40"/>
      <c r="R3" s="17"/>
    </row>
    <row r="4" spans="1:18" ht="13.2" x14ac:dyDescent="0.25">
      <c r="A4" s="329" t="s">
        <v>891</v>
      </c>
      <c r="B4" s="348"/>
      <c r="C4" s="348"/>
      <c r="D4" s="348"/>
      <c r="E4" s="348"/>
      <c r="F4" s="348"/>
      <c r="G4" s="348"/>
      <c r="H4" s="348"/>
      <c r="I4" s="348"/>
      <c r="J4" s="348"/>
      <c r="K4" s="348"/>
      <c r="L4" s="40"/>
      <c r="M4" s="40"/>
      <c r="N4" s="40"/>
      <c r="O4" s="40"/>
      <c r="R4" s="17"/>
    </row>
    <row r="5" spans="1:18" ht="10.8" thickBot="1" x14ac:dyDescent="0.25">
      <c r="A5" s="78"/>
      <c r="B5" s="78"/>
      <c r="C5" s="78"/>
      <c r="D5" s="78"/>
      <c r="E5" s="85"/>
      <c r="F5" s="85"/>
      <c r="G5" s="85"/>
      <c r="H5" s="85"/>
      <c r="I5" s="78"/>
      <c r="J5" s="78"/>
      <c r="K5" s="78"/>
      <c r="L5" s="78"/>
      <c r="M5" s="78"/>
      <c r="N5" s="78"/>
      <c r="O5" s="78"/>
      <c r="P5" s="1"/>
      <c r="R5" s="17"/>
    </row>
    <row r="6" spans="1:18" ht="1.5" customHeight="1" x14ac:dyDescent="0.2">
      <c r="A6" s="86"/>
      <c r="B6" s="86"/>
      <c r="C6" s="86"/>
      <c r="D6" s="86"/>
      <c r="E6" s="87"/>
      <c r="F6" s="86"/>
      <c r="G6" s="86"/>
      <c r="H6" s="86"/>
      <c r="I6" s="86"/>
      <c r="J6" s="86"/>
      <c r="K6" s="86"/>
      <c r="L6" s="86"/>
      <c r="M6" s="86"/>
      <c r="N6" s="86"/>
      <c r="O6" s="86"/>
      <c r="P6" s="86"/>
      <c r="R6" s="17"/>
    </row>
    <row r="7" spans="1:18" ht="22.5" customHeight="1" x14ac:dyDescent="0.2">
      <c r="A7" s="333" t="s">
        <v>79</v>
      </c>
      <c r="B7" s="333"/>
      <c r="C7" s="333"/>
      <c r="D7" s="333"/>
      <c r="E7" s="243" t="s">
        <v>4</v>
      </c>
      <c r="F7" s="236" t="s">
        <v>6</v>
      </c>
      <c r="G7" s="236" t="s">
        <v>17</v>
      </c>
      <c r="H7" s="237" t="s">
        <v>670</v>
      </c>
      <c r="I7" s="236" t="s">
        <v>16</v>
      </c>
      <c r="J7" s="237" t="s">
        <v>729</v>
      </c>
      <c r="K7" s="234" t="s">
        <v>26</v>
      </c>
      <c r="L7" s="234"/>
      <c r="M7" s="237" t="s">
        <v>874</v>
      </c>
      <c r="N7" s="247" t="s">
        <v>12</v>
      </c>
      <c r="O7" s="252" t="s">
        <v>875</v>
      </c>
      <c r="P7" s="247" t="s">
        <v>9</v>
      </c>
      <c r="R7" s="17"/>
    </row>
    <row r="8" spans="1:18" ht="1.5" customHeight="1" x14ac:dyDescent="0.2">
      <c r="A8" s="5"/>
      <c r="B8" s="5"/>
      <c r="C8" s="5"/>
      <c r="D8" s="5"/>
      <c r="E8" s="11"/>
      <c r="F8" s="11"/>
      <c r="G8" s="11"/>
      <c r="H8" s="11"/>
      <c r="I8" s="5"/>
      <c r="J8" s="5"/>
      <c r="K8" s="11"/>
      <c r="L8" s="11"/>
      <c r="M8" s="11"/>
      <c r="N8" s="11"/>
      <c r="O8" s="11"/>
      <c r="P8" s="5"/>
      <c r="R8" s="17"/>
    </row>
    <row r="9" spans="1:18" ht="34.5" customHeight="1" x14ac:dyDescent="0.2">
      <c r="A9" s="452" t="s">
        <v>805</v>
      </c>
      <c r="B9" s="451"/>
      <c r="C9" s="451"/>
      <c r="D9" s="451"/>
      <c r="E9" s="258">
        <f>SUM(F9:O9)</f>
        <v>170270</v>
      </c>
      <c r="F9" s="258">
        <f>SUM(F10:F11)</f>
        <v>40900</v>
      </c>
      <c r="G9" s="258">
        <f t="shared" ref="G9:O9" si="0">SUM(G10:G11)</f>
        <v>39195</v>
      </c>
      <c r="H9" s="258">
        <f t="shared" si="0"/>
        <v>6404</v>
      </c>
      <c r="I9" s="258">
        <f t="shared" si="0"/>
        <v>1128</v>
      </c>
      <c r="J9" s="258">
        <f t="shared" si="0"/>
        <v>1861</v>
      </c>
      <c r="K9" s="258">
        <f t="shared" si="0"/>
        <v>80738</v>
      </c>
      <c r="L9" s="260" t="s">
        <v>28</v>
      </c>
      <c r="M9" s="286" t="s">
        <v>690</v>
      </c>
      <c r="N9" s="258"/>
      <c r="O9" s="258">
        <f t="shared" si="0"/>
        <v>44</v>
      </c>
      <c r="P9" s="104"/>
    </row>
    <row r="10" spans="1:18" ht="23.25" customHeight="1" x14ac:dyDescent="0.2">
      <c r="A10" s="366" t="s">
        <v>158</v>
      </c>
      <c r="B10" s="367"/>
      <c r="C10" s="367"/>
      <c r="D10" s="367"/>
      <c r="E10" s="258">
        <f t="shared" ref="E10:E43" si="1">SUM(F10:O10)</f>
        <v>76861</v>
      </c>
      <c r="F10" s="260">
        <v>22542</v>
      </c>
      <c r="G10" s="260">
        <v>15320</v>
      </c>
      <c r="H10" s="260">
        <v>1198</v>
      </c>
      <c r="I10" s="260">
        <v>499</v>
      </c>
      <c r="J10" s="260">
        <v>792</v>
      </c>
      <c r="K10" s="260">
        <v>36482</v>
      </c>
      <c r="L10" s="260"/>
      <c r="M10" s="261" t="s">
        <v>690</v>
      </c>
      <c r="N10" s="260"/>
      <c r="O10" s="260">
        <v>28</v>
      </c>
      <c r="P10" s="108"/>
    </row>
    <row r="11" spans="1:18" ht="16.5" customHeight="1" x14ac:dyDescent="0.2">
      <c r="A11" s="366" t="s">
        <v>157</v>
      </c>
      <c r="B11" s="367"/>
      <c r="C11" s="367"/>
      <c r="D11" s="367"/>
      <c r="E11" s="258">
        <f t="shared" si="1"/>
        <v>93409</v>
      </c>
      <c r="F11" s="260">
        <v>18358</v>
      </c>
      <c r="G11" s="260">
        <v>23875</v>
      </c>
      <c r="H11" s="260">
        <v>5206</v>
      </c>
      <c r="I11" s="260">
        <v>629</v>
      </c>
      <c r="J11" s="260">
        <v>1069</v>
      </c>
      <c r="K11" s="260">
        <v>44256</v>
      </c>
      <c r="L11" s="260"/>
      <c r="M11" s="261" t="s">
        <v>690</v>
      </c>
      <c r="N11" s="260"/>
      <c r="O11" s="260">
        <v>16</v>
      </c>
      <c r="P11" s="108"/>
    </row>
    <row r="12" spans="1:18" ht="34.5" customHeight="1" x14ac:dyDescent="0.2">
      <c r="A12" s="452" t="s">
        <v>416</v>
      </c>
      <c r="B12" s="451"/>
      <c r="C12" s="451"/>
      <c r="D12" s="451"/>
      <c r="E12" s="258">
        <f t="shared" si="1"/>
        <v>170270</v>
      </c>
      <c r="F12" s="258">
        <f>SUM(F13:F15)</f>
        <v>40900</v>
      </c>
      <c r="G12" s="258">
        <f t="shared" ref="G12:O12" si="2">SUM(G13:G15)</f>
        <v>39195</v>
      </c>
      <c r="H12" s="258">
        <f t="shared" si="2"/>
        <v>6404</v>
      </c>
      <c r="I12" s="258">
        <f t="shared" si="2"/>
        <v>1128</v>
      </c>
      <c r="J12" s="258">
        <f t="shared" si="2"/>
        <v>1861</v>
      </c>
      <c r="K12" s="258">
        <f t="shared" si="2"/>
        <v>80738</v>
      </c>
      <c r="L12" s="260" t="s">
        <v>28</v>
      </c>
      <c r="M12" s="286" t="s">
        <v>690</v>
      </c>
      <c r="N12" s="258"/>
      <c r="O12" s="258">
        <f t="shared" si="2"/>
        <v>44</v>
      </c>
      <c r="P12" s="104"/>
    </row>
    <row r="13" spans="1:18" ht="23.25" customHeight="1" x14ac:dyDescent="0.2">
      <c r="A13" s="400" t="s">
        <v>156</v>
      </c>
      <c r="B13" s="367"/>
      <c r="C13" s="367"/>
      <c r="D13" s="367"/>
      <c r="E13" s="258">
        <f t="shared" si="1"/>
        <v>26426</v>
      </c>
      <c r="F13" s="260">
        <v>6084</v>
      </c>
      <c r="G13" s="260">
        <v>6884</v>
      </c>
      <c r="H13" s="260">
        <v>105</v>
      </c>
      <c r="I13" s="260">
        <v>117</v>
      </c>
      <c r="J13" s="260">
        <v>129</v>
      </c>
      <c r="K13" s="260">
        <v>13107</v>
      </c>
      <c r="L13" s="260"/>
      <c r="M13" s="261" t="s">
        <v>690</v>
      </c>
      <c r="N13" s="260"/>
      <c r="O13" s="260">
        <v>0</v>
      </c>
      <c r="P13" s="108"/>
    </row>
    <row r="14" spans="1:18" ht="17.25" customHeight="1" x14ac:dyDescent="0.2">
      <c r="A14" s="400" t="s">
        <v>155</v>
      </c>
      <c r="B14" s="367"/>
      <c r="C14" s="367"/>
      <c r="D14" s="367"/>
      <c r="E14" s="258">
        <f t="shared" si="1"/>
        <v>134870</v>
      </c>
      <c r="F14" s="260">
        <v>34608</v>
      </c>
      <c r="G14" s="260">
        <v>32311</v>
      </c>
      <c r="H14" s="260">
        <v>6299</v>
      </c>
      <c r="I14" s="260">
        <v>893</v>
      </c>
      <c r="J14" s="260">
        <v>1732</v>
      </c>
      <c r="K14" s="260">
        <v>58999</v>
      </c>
      <c r="L14" s="260"/>
      <c r="M14" s="261" t="s">
        <v>690</v>
      </c>
      <c r="N14" s="260"/>
      <c r="O14" s="260">
        <v>28</v>
      </c>
      <c r="P14" s="108"/>
    </row>
    <row r="15" spans="1:18" ht="17.25" customHeight="1" x14ac:dyDescent="0.2">
      <c r="A15" s="400" t="s">
        <v>754</v>
      </c>
      <c r="B15" s="367"/>
      <c r="C15" s="367"/>
      <c r="D15" s="367"/>
      <c r="E15" s="258">
        <f t="shared" si="1"/>
        <v>8974</v>
      </c>
      <c r="F15" s="260">
        <v>208</v>
      </c>
      <c r="G15" s="260">
        <v>0</v>
      </c>
      <c r="H15" s="260">
        <v>0</v>
      </c>
      <c r="I15" s="260">
        <v>118</v>
      </c>
      <c r="J15" s="260">
        <v>0</v>
      </c>
      <c r="K15" s="260">
        <v>8632</v>
      </c>
      <c r="L15" s="260"/>
      <c r="M15" s="261" t="s">
        <v>690</v>
      </c>
      <c r="N15" s="260"/>
      <c r="O15" s="260">
        <v>16</v>
      </c>
      <c r="P15" s="108"/>
    </row>
    <row r="16" spans="1:18" ht="34.5" customHeight="1" x14ac:dyDescent="0.2">
      <c r="A16" s="450" t="s">
        <v>154</v>
      </c>
      <c r="B16" s="451"/>
      <c r="C16" s="451"/>
      <c r="D16" s="451"/>
      <c r="E16" s="258">
        <f t="shared" si="1"/>
        <v>604886</v>
      </c>
      <c r="F16" s="258">
        <f>SUM(F17:F20)</f>
        <v>355529</v>
      </c>
      <c r="G16" s="258">
        <f t="shared" ref="G16:O16" si="3">SUM(G17:G20)</f>
        <v>39195</v>
      </c>
      <c r="H16" s="258">
        <f t="shared" si="3"/>
        <v>6227</v>
      </c>
      <c r="I16" s="258">
        <f t="shared" si="3"/>
        <v>1429</v>
      </c>
      <c r="J16" s="258">
        <f t="shared" si="3"/>
        <v>11034</v>
      </c>
      <c r="K16" s="258">
        <f t="shared" si="3"/>
        <v>191444</v>
      </c>
      <c r="L16" s="258"/>
      <c r="M16" s="286" t="s">
        <v>690</v>
      </c>
      <c r="N16" s="258"/>
      <c r="O16" s="258">
        <f t="shared" si="3"/>
        <v>28</v>
      </c>
      <c r="P16" s="104"/>
    </row>
    <row r="17" spans="1:16" ht="23.25" customHeight="1" x14ac:dyDescent="0.2">
      <c r="A17" s="400" t="s">
        <v>806</v>
      </c>
      <c r="B17" s="367"/>
      <c r="C17" s="367"/>
      <c r="D17" s="367"/>
      <c r="E17" s="258">
        <f t="shared" si="1"/>
        <v>55249</v>
      </c>
      <c r="F17" s="260">
        <v>20171</v>
      </c>
      <c r="G17" s="260">
        <v>3959</v>
      </c>
      <c r="H17" s="260">
        <v>217</v>
      </c>
      <c r="I17" s="260">
        <v>278</v>
      </c>
      <c r="J17" s="260">
        <v>1098</v>
      </c>
      <c r="K17" s="260">
        <v>29520</v>
      </c>
      <c r="L17" s="260"/>
      <c r="M17" s="261" t="s">
        <v>690</v>
      </c>
      <c r="N17" s="260"/>
      <c r="O17" s="260">
        <v>6</v>
      </c>
      <c r="P17" s="108"/>
    </row>
    <row r="18" spans="1:16" ht="16.5" customHeight="1" x14ac:dyDescent="0.2">
      <c r="A18" s="400" t="s">
        <v>142</v>
      </c>
      <c r="B18" s="367"/>
      <c r="C18" s="367"/>
      <c r="D18" s="367"/>
      <c r="E18" s="258">
        <f t="shared" si="1"/>
        <v>430058</v>
      </c>
      <c r="F18" s="260">
        <v>291859</v>
      </c>
      <c r="G18" s="260">
        <v>15679</v>
      </c>
      <c r="H18" s="260">
        <v>4087</v>
      </c>
      <c r="I18" s="260">
        <v>937</v>
      </c>
      <c r="J18" s="260">
        <v>9579</v>
      </c>
      <c r="K18" s="260">
        <v>107917</v>
      </c>
      <c r="L18" s="260"/>
      <c r="M18" s="261" t="s">
        <v>690</v>
      </c>
      <c r="N18" s="260"/>
      <c r="O18" s="260">
        <v>0</v>
      </c>
      <c r="P18" s="108"/>
    </row>
    <row r="19" spans="1:16" ht="16.5" customHeight="1" x14ac:dyDescent="0.2">
      <c r="A19" s="400" t="s">
        <v>144</v>
      </c>
      <c r="B19" s="367"/>
      <c r="C19" s="367"/>
      <c r="D19" s="367"/>
      <c r="E19" s="258">
        <f t="shared" si="1"/>
        <v>52941</v>
      </c>
      <c r="F19" s="260">
        <v>12189</v>
      </c>
      <c r="G19" s="260">
        <v>3463</v>
      </c>
      <c r="H19" s="260">
        <v>546</v>
      </c>
      <c r="I19" s="260">
        <v>108</v>
      </c>
      <c r="J19" s="260">
        <v>85</v>
      </c>
      <c r="K19" s="260">
        <v>36540</v>
      </c>
      <c r="L19" s="260"/>
      <c r="M19" s="261" t="s">
        <v>690</v>
      </c>
      <c r="N19" s="260"/>
      <c r="O19" s="260">
        <v>10</v>
      </c>
      <c r="P19" s="108"/>
    </row>
    <row r="20" spans="1:16" ht="16.5" customHeight="1" x14ac:dyDescent="0.2">
      <c r="A20" s="400" t="s">
        <v>807</v>
      </c>
      <c r="B20" s="367"/>
      <c r="C20" s="367"/>
      <c r="D20" s="367"/>
      <c r="E20" s="258">
        <f t="shared" si="1"/>
        <v>66638</v>
      </c>
      <c r="F20" s="260">
        <v>31310</v>
      </c>
      <c r="G20" s="260">
        <v>16094</v>
      </c>
      <c r="H20" s="260">
        <v>1377</v>
      </c>
      <c r="I20" s="260">
        <v>106</v>
      </c>
      <c r="J20" s="260">
        <v>272</v>
      </c>
      <c r="K20" s="260">
        <v>17467</v>
      </c>
      <c r="L20" s="260"/>
      <c r="M20" s="261" t="s">
        <v>690</v>
      </c>
      <c r="N20" s="260"/>
      <c r="O20" s="260">
        <v>12</v>
      </c>
      <c r="P20" s="108"/>
    </row>
    <row r="21" spans="1:16" ht="34.5" customHeight="1" x14ac:dyDescent="0.2">
      <c r="A21" s="450" t="s">
        <v>88</v>
      </c>
      <c r="B21" s="451"/>
      <c r="C21" s="451"/>
      <c r="D21" s="451"/>
      <c r="E21" s="258">
        <f t="shared" si="1"/>
        <v>29359</v>
      </c>
      <c r="F21" s="258">
        <f>SUM(F22:F23)</f>
        <v>8425</v>
      </c>
      <c r="G21" s="258">
        <f t="shared" ref="G21:O21" si="4">SUM(G22:G23)</f>
        <v>340</v>
      </c>
      <c r="H21" s="258">
        <f t="shared" si="4"/>
        <v>322</v>
      </c>
      <c r="I21" s="258">
        <f t="shared" si="4"/>
        <v>30</v>
      </c>
      <c r="J21" s="258">
        <f t="shared" si="4"/>
        <v>68</v>
      </c>
      <c r="K21" s="258">
        <f t="shared" si="4"/>
        <v>20174</v>
      </c>
      <c r="L21" s="258"/>
      <c r="M21" s="286" t="s">
        <v>690</v>
      </c>
      <c r="N21" s="258"/>
      <c r="O21" s="258">
        <f t="shared" si="4"/>
        <v>0</v>
      </c>
      <c r="P21" s="104"/>
    </row>
    <row r="22" spans="1:16" ht="34.5" customHeight="1" x14ac:dyDescent="0.2">
      <c r="A22" s="400" t="s">
        <v>153</v>
      </c>
      <c r="B22" s="367"/>
      <c r="C22" s="367"/>
      <c r="D22" s="367"/>
      <c r="E22" s="258">
        <f t="shared" si="1"/>
        <v>28284</v>
      </c>
      <c r="F22" s="260">
        <v>7766</v>
      </c>
      <c r="G22" s="260">
        <v>334</v>
      </c>
      <c r="H22" s="260">
        <v>294</v>
      </c>
      <c r="I22" s="260">
        <v>28</v>
      </c>
      <c r="J22" s="260">
        <v>49</v>
      </c>
      <c r="K22" s="260">
        <v>19813</v>
      </c>
      <c r="L22" s="260"/>
      <c r="M22" s="261" t="s">
        <v>690</v>
      </c>
      <c r="N22" s="260"/>
      <c r="O22" s="260">
        <v>0</v>
      </c>
      <c r="P22" s="108"/>
    </row>
    <row r="23" spans="1:16" ht="16.5" customHeight="1" x14ac:dyDescent="0.2">
      <c r="A23" s="366" t="s">
        <v>152</v>
      </c>
      <c r="B23" s="367"/>
      <c r="C23" s="367"/>
      <c r="D23" s="367"/>
      <c r="E23" s="258">
        <f t="shared" si="1"/>
        <v>1075</v>
      </c>
      <c r="F23" s="260">
        <v>659</v>
      </c>
      <c r="G23" s="260">
        <v>6</v>
      </c>
      <c r="H23" s="260">
        <v>28</v>
      </c>
      <c r="I23" s="260">
        <v>2</v>
      </c>
      <c r="J23" s="260">
        <v>19</v>
      </c>
      <c r="K23" s="260">
        <v>361</v>
      </c>
      <c r="L23" s="260"/>
      <c r="M23" s="261" t="s">
        <v>690</v>
      </c>
      <c r="N23" s="260"/>
      <c r="O23" s="260">
        <v>0</v>
      </c>
      <c r="P23" s="108"/>
    </row>
    <row r="24" spans="1:16" ht="34.5" customHeight="1" x14ac:dyDescent="0.2">
      <c r="A24" s="450" t="s">
        <v>151</v>
      </c>
      <c r="B24" s="451"/>
      <c r="C24" s="451"/>
      <c r="D24" s="451"/>
      <c r="E24" s="258">
        <f t="shared" si="1"/>
        <v>32698</v>
      </c>
      <c r="F24" s="258">
        <f>SUM(F25:F27)</f>
        <v>19785</v>
      </c>
      <c r="G24" s="258">
        <f t="shared" ref="G24:O24" si="5">SUM(G25:G27)</f>
        <v>413</v>
      </c>
      <c r="H24" s="258">
        <f t="shared" si="5"/>
        <v>433</v>
      </c>
      <c r="I24" s="258">
        <f t="shared" si="5"/>
        <v>87</v>
      </c>
      <c r="J24" s="258">
        <f t="shared" si="5"/>
        <v>189</v>
      </c>
      <c r="K24" s="258">
        <f t="shared" si="5"/>
        <v>11787</v>
      </c>
      <c r="L24" s="258"/>
      <c r="M24" s="286" t="s">
        <v>690</v>
      </c>
      <c r="N24" s="258"/>
      <c r="O24" s="258">
        <f t="shared" si="5"/>
        <v>4</v>
      </c>
      <c r="P24" s="104"/>
    </row>
    <row r="25" spans="1:16" ht="34.5" customHeight="1" x14ac:dyDescent="0.2">
      <c r="A25" s="366" t="s">
        <v>150</v>
      </c>
      <c r="B25" s="367"/>
      <c r="C25" s="367"/>
      <c r="D25" s="367"/>
      <c r="E25" s="258">
        <f t="shared" si="1"/>
        <v>20764</v>
      </c>
      <c r="F25" s="260">
        <v>11614</v>
      </c>
      <c r="G25" s="260">
        <v>152</v>
      </c>
      <c r="H25" s="260">
        <v>65</v>
      </c>
      <c r="I25" s="260">
        <v>30</v>
      </c>
      <c r="J25" s="260">
        <v>19</v>
      </c>
      <c r="K25" s="260">
        <v>8884</v>
      </c>
      <c r="L25" s="260"/>
      <c r="M25" s="261" t="s">
        <v>690</v>
      </c>
      <c r="N25" s="260"/>
      <c r="O25" s="260">
        <v>0</v>
      </c>
      <c r="P25" s="108"/>
    </row>
    <row r="26" spans="1:16" ht="28.35" customHeight="1" x14ac:dyDescent="0.2">
      <c r="A26" s="400" t="s">
        <v>149</v>
      </c>
      <c r="B26" s="367"/>
      <c r="C26" s="367"/>
      <c r="D26" s="367"/>
      <c r="E26" s="258">
        <f t="shared" si="1"/>
        <v>9697</v>
      </c>
      <c r="F26" s="260">
        <v>7294</v>
      </c>
      <c r="G26" s="260">
        <v>252</v>
      </c>
      <c r="H26" s="260">
        <v>233</v>
      </c>
      <c r="I26" s="260">
        <v>27</v>
      </c>
      <c r="J26" s="260">
        <v>80</v>
      </c>
      <c r="K26" s="260">
        <v>1809</v>
      </c>
      <c r="L26" s="260"/>
      <c r="M26" s="261" t="s">
        <v>690</v>
      </c>
      <c r="N26" s="260"/>
      <c r="O26" s="260">
        <v>2</v>
      </c>
      <c r="P26" s="108"/>
    </row>
    <row r="27" spans="1:16" ht="17.25" customHeight="1" x14ac:dyDescent="0.2">
      <c r="A27" s="400" t="s">
        <v>148</v>
      </c>
      <c r="B27" s="400"/>
      <c r="C27" s="400"/>
      <c r="D27" s="400"/>
      <c r="E27" s="258">
        <f t="shared" si="1"/>
        <v>2237</v>
      </c>
      <c r="F27" s="260">
        <v>877</v>
      </c>
      <c r="G27" s="260">
        <v>9</v>
      </c>
      <c r="H27" s="260">
        <v>135</v>
      </c>
      <c r="I27" s="260">
        <v>30</v>
      </c>
      <c r="J27" s="260">
        <v>90</v>
      </c>
      <c r="K27" s="260">
        <v>1094</v>
      </c>
      <c r="L27" s="260"/>
      <c r="M27" s="261" t="s">
        <v>690</v>
      </c>
      <c r="N27" s="260"/>
      <c r="O27" s="260">
        <v>2</v>
      </c>
      <c r="P27" s="108"/>
    </row>
    <row r="28" spans="1:16" ht="22.5" customHeight="1" x14ac:dyDescent="0.2">
      <c r="A28" s="450" t="s">
        <v>147</v>
      </c>
      <c r="B28" s="451"/>
      <c r="C28" s="451"/>
      <c r="D28" s="451"/>
      <c r="E28" s="104">
        <f t="shared" si="1"/>
        <v>243011</v>
      </c>
      <c r="F28" s="104">
        <f>SUM(F29:F35)</f>
        <v>65490</v>
      </c>
      <c r="G28" s="104">
        <f t="shared" ref="G28:O28" si="6">SUM(G29:G35)</f>
        <v>15323</v>
      </c>
      <c r="H28" s="104">
        <f t="shared" si="6"/>
        <v>6589</v>
      </c>
      <c r="I28" s="104">
        <f t="shared" si="6"/>
        <v>446</v>
      </c>
      <c r="J28" s="104">
        <f t="shared" si="6"/>
        <v>897</v>
      </c>
      <c r="K28" s="104">
        <f t="shared" si="6"/>
        <v>154246</v>
      </c>
      <c r="L28" s="104"/>
      <c r="M28" s="322" t="s">
        <v>690</v>
      </c>
      <c r="N28" s="104"/>
      <c r="O28" s="104">
        <f t="shared" si="6"/>
        <v>20</v>
      </c>
      <c r="P28" s="104"/>
    </row>
    <row r="29" spans="1:16" ht="22.5" customHeight="1" x14ac:dyDescent="0.2">
      <c r="A29" s="400" t="s">
        <v>146</v>
      </c>
      <c r="B29" s="367"/>
      <c r="C29" s="367"/>
      <c r="D29" s="367"/>
      <c r="E29" s="258">
        <f t="shared" si="1"/>
        <v>12843</v>
      </c>
      <c r="F29" s="260">
        <v>5298</v>
      </c>
      <c r="G29" s="260">
        <v>2917</v>
      </c>
      <c r="H29" s="260">
        <v>222</v>
      </c>
      <c r="I29" s="260">
        <v>106</v>
      </c>
      <c r="J29" s="260">
        <v>36</v>
      </c>
      <c r="K29" s="260">
        <v>4260</v>
      </c>
      <c r="L29" s="260"/>
      <c r="M29" s="261" t="s">
        <v>690</v>
      </c>
      <c r="N29" s="260"/>
      <c r="O29" s="260">
        <v>4</v>
      </c>
      <c r="P29" s="108"/>
    </row>
    <row r="30" spans="1:16" ht="15.75" customHeight="1" x14ac:dyDescent="0.2">
      <c r="A30" s="400" t="s">
        <v>806</v>
      </c>
      <c r="B30" s="367"/>
      <c r="C30" s="367"/>
      <c r="D30" s="367"/>
      <c r="E30" s="258">
        <f t="shared" si="1"/>
        <v>15721</v>
      </c>
      <c r="F30" s="260">
        <v>6284</v>
      </c>
      <c r="G30" s="260">
        <v>1285</v>
      </c>
      <c r="H30" s="260">
        <v>62</v>
      </c>
      <c r="I30" s="260">
        <v>126</v>
      </c>
      <c r="J30" s="260">
        <v>73</v>
      </c>
      <c r="K30" s="260">
        <v>7885</v>
      </c>
      <c r="L30" s="260"/>
      <c r="M30" s="261" t="s">
        <v>690</v>
      </c>
      <c r="N30" s="260"/>
      <c r="O30" s="260">
        <v>6</v>
      </c>
      <c r="P30" s="108"/>
    </row>
    <row r="31" spans="1:16" ht="15.75" customHeight="1" x14ac:dyDescent="0.2">
      <c r="A31" s="400" t="s">
        <v>145</v>
      </c>
      <c r="B31" s="367"/>
      <c r="C31" s="367"/>
      <c r="D31" s="367"/>
      <c r="E31" s="258">
        <f t="shared" si="1"/>
        <v>8328</v>
      </c>
      <c r="F31" s="260">
        <v>2969</v>
      </c>
      <c r="G31" s="260">
        <v>723</v>
      </c>
      <c r="H31" s="260">
        <v>284</v>
      </c>
      <c r="I31" s="260">
        <v>32</v>
      </c>
      <c r="J31" s="260">
        <v>187</v>
      </c>
      <c r="K31" s="260">
        <v>4131</v>
      </c>
      <c r="L31" s="260"/>
      <c r="M31" s="261" t="s">
        <v>690</v>
      </c>
      <c r="N31" s="260"/>
      <c r="O31" s="260">
        <v>2</v>
      </c>
      <c r="P31" s="108"/>
    </row>
    <row r="32" spans="1:16" ht="15.75" customHeight="1" x14ac:dyDescent="0.2">
      <c r="A32" s="400" t="s">
        <v>144</v>
      </c>
      <c r="B32" s="367"/>
      <c r="C32" s="367"/>
      <c r="D32" s="367"/>
      <c r="E32" s="258">
        <f t="shared" si="1"/>
        <v>40724</v>
      </c>
      <c r="F32" s="260">
        <v>13447</v>
      </c>
      <c r="G32" s="260">
        <v>1221</v>
      </c>
      <c r="H32" s="260">
        <v>271</v>
      </c>
      <c r="I32" s="260">
        <v>42</v>
      </c>
      <c r="J32" s="260">
        <v>85</v>
      </c>
      <c r="K32" s="260">
        <v>25652</v>
      </c>
      <c r="L32" s="260"/>
      <c r="M32" s="261" t="s">
        <v>690</v>
      </c>
      <c r="N32" s="260"/>
      <c r="O32" s="260">
        <v>6</v>
      </c>
      <c r="P32" s="108"/>
    </row>
    <row r="33" spans="1:18" ht="15.75" customHeight="1" x14ac:dyDescent="0.2">
      <c r="A33" s="400" t="s">
        <v>143</v>
      </c>
      <c r="B33" s="367"/>
      <c r="C33" s="367"/>
      <c r="D33" s="367"/>
      <c r="E33" s="258">
        <f t="shared" si="1"/>
        <v>12070</v>
      </c>
      <c r="F33" s="260">
        <v>8176</v>
      </c>
      <c r="G33" s="260">
        <v>340</v>
      </c>
      <c r="H33" s="260">
        <v>206</v>
      </c>
      <c r="I33" s="260">
        <v>25</v>
      </c>
      <c r="J33" s="260">
        <v>118</v>
      </c>
      <c r="K33" s="260">
        <v>3203</v>
      </c>
      <c r="L33" s="260"/>
      <c r="M33" s="261" t="s">
        <v>690</v>
      </c>
      <c r="N33" s="260"/>
      <c r="O33" s="260">
        <v>2</v>
      </c>
      <c r="P33" s="108"/>
    </row>
    <row r="34" spans="1:18" ht="15.75" customHeight="1" x14ac:dyDescent="0.2">
      <c r="A34" s="400" t="s">
        <v>142</v>
      </c>
      <c r="B34" s="367"/>
      <c r="C34" s="367"/>
      <c r="D34" s="367"/>
      <c r="E34" s="258">
        <f t="shared" si="1"/>
        <v>150620</v>
      </c>
      <c r="F34" s="260">
        <v>29316</v>
      </c>
      <c r="G34" s="260">
        <v>7390</v>
      </c>
      <c r="H34" s="260">
        <v>5528</v>
      </c>
      <c r="I34" s="260">
        <v>115</v>
      </c>
      <c r="J34" s="260">
        <v>354</v>
      </c>
      <c r="K34" s="260">
        <v>107917</v>
      </c>
      <c r="L34" s="260"/>
      <c r="M34" s="261" t="s">
        <v>690</v>
      </c>
      <c r="N34" s="260"/>
      <c r="O34" s="260">
        <v>0</v>
      </c>
      <c r="P34" s="108"/>
    </row>
    <row r="35" spans="1:18" ht="15.75" customHeight="1" x14ac:dyDescent="0.2">
      <c r="A35" s="400" t="s">
        <v>808</v>
      </c>
      <c r="B35" s="367"/>
      <c r="C35" s="367"/>
      <c r="D35" s="367"/>
      <c r="E35" s="258">
        <f t="shared" si="1"/>
        <v>2705</v>
      </c>
      <c r="F35" s="260">
        <v>0</v>
      </c>
      <c r="G35" s="260">
        <v>1447</v>
      </c>
      <c r="H35" s="260">
        <v>16</v>
      </c>
      <c r="I35" s="260">
        <v>0</v>
      </c>
      <c r="J35" s="260">
        <v>44</v>
      </c>
      <c r="K35" s="260">
        <v>1198</v>
      </c>
      <c r="L35" s="260"/>
      <c r="M35" s="261" t="s">
        <v>690</v>
      </c>
      <c r="N35" s="260"/>
      <c r="O35" s="260">
        <v>0</v>
      </c>
      <c r="P35" s="108"/>
    </row>
    <row r="36" spans="1:18" ht="23.25" customHeight="1" x14ac:dyDescent="0.2">
      <c r="A36" s="450" t="s">
        <v>809</v>
      </c>
      <c r="B36" s="451"/>
      <c r="C36" s="451"/>
      <c r="D36" s="451"/>
      <c r="E36" s="104">
        <f t="shared" si="1"/>
        <v>433371</v>
      </c>
      <c r="F36" s="104">
        <f>SUM(F37:F43)</f>
        <v>57717</v>
      </c>
      <c r="G36" s="104">
        <f t="shared" ref="G36:O36" si="7">SUM(G37:G43)</f>
        <v>58645</v>
      </c>
      <c r="H36" s="104">
        <f t="shared" si="7"/>
        <v>10400</v>
      </c>
      <c r="I36" s="104">
        <f t="shared" si="7"/>
        <v>634</v>
      </c>
      <c r="J36" s="104">
        <f t="shared" si="7"/>
        <v>2275</v>
      </c>
      <c r="K36" s="104">
        <f t="shared" si="7"/>
        <v>303700</v>
      </c>
      <c r="L36" s="104"/>
      <c r="M36" s="322" t="s">
        <v>690</v>
      </c>
      <c r="N36" s="104"/>
      <c r="O36" s="104">
        <f t="shared" si="7"/>
        <v>0</v>
      </c>
      <c r="P36" s="104"/>
    </row>
    <row r="37" spans="1:18" ht="23.25" customHeight="1" x14ac:dyDescent="0.2">
      <c r="A37" s="400" t="s">
        <v>146</v>
      </c>
      <c r="B37" s="367"/>
      <c r="C37" s="367"/>
      <c r="D37" s="367"/>
      <c r="E37" s="258">
        <f t="shared" si="1"/>
        <v>25873</v>
      </c>
      <c r="F37" s="260">
        <v>7042</v>
      </c>
      <c r="G37" s="260">
        <v>6388</v>
      </c>
      <c r="H37" s="260">
        <v>859</v>
      </c>
      <c r="I37" s="260">
        <v>178</v>
      </c>
      <c r="J37" s="260">
        <v>76</v>
      </c>
      <c r="K37" s="260">
        <v>11330</v>
      </c>
      <c r="L37" s="260"/>
      <c r="M37" s="261" t="s">
        <v>690</v>
      </c>
      <c r="N37" s="260"/>
      <c r="O37" s="260">
        <v>0</v>
      </c>
      <c r="P37" s="108"/>
    </row>
    <row r="38" spans="1:18" ht="17.25" customHeight="1" x14ac:dyDescent="0.2">
      <c r="A38" s="400" t="s">
        <v>806</v>
      </c>
      <c r="B38" s="367"/>
      <c r="C38" s="367"/>
      <c r="D38" s="367"/>
      <c r="E38" s="258">
        <f t="shared" si="1"/>
        <v>33455</v>
      </c>
      <c r="F38" s="260">
        <v>9517</v>
      </c>
      <c r="G38" s="260">
        <v>3100</v>
      </c>
      <c r="H38" s="260">
        <v>380</v>
      </c>
      <c r="I38" s="260">
        <v>152</v>
      </c>
      <c r="J38" s="260">
        <v>325</v>
      </c>
      <c r="K38" s="260">
        <v>19981</v>
      </c>
      <c r="L38" s="260"/>
      <c r="M38" s="261" t="s">
        <v>690</v>
      </c>
      <c r="N38" s="260"/>
      <c r="O38" s="260">
        <v>0</v>
      </c>
      <c r="P38" s="108"/>
    </row>
    <row r="39" spans="1:18" ht="17.25" customHeight="1" x14ac:dyDescent="0.2">
      <c r="A39" s="400" t="s">
        <v>145</v>
      </c>
      <c r="B39" s="367"/>
      <c r="C39" s="367"/>
      <c r="D39" s="367"/>
      <c r="E39" s="258">
        <f t="shared" si="1"/>
        <v>13685</v>
      </c>
      <c r="F39" s="260">
        <v>721</v>
      </c>
      <c r="G39" s="260">
        <v>2832</v>
      </c>
      <c r="H39" s="260">
        <v>552</v>
      </c>
      <c r="I39" s="260">
        <v>46</v>
      </c>
      <c r="J39" s="260">
        <v>198</v>
      </c>
      <c r="K39" s="260">
        <v>9336</v>
      </c>
      <c r="L39" s="260"/>
      <c r="M39" s="261" t="s">
        <v>690</v>
      </c>
      <c r="N39" s="260"/>
      <c r="O39" s="260">
        <v>0</v>
      </c>
      <c r="P39" s="108"/>
    </row>
    <row r="40" spans="1:18" ht="23.25" customHeight="1" x14ac:dyDescent="0.2">
      <c r="A40" s="400" t="s">
        <v>144</v>
      </c>
      <c r="B40" s="367"/>
      <c r="C40" s="367"/>
      <c r="D40" s="367"/>
      <c r="E40" s="258">
        <f t="shared" si="1"/>
        <v>86039</v>
      </c>
      <c r="F40" s="260">
        <v>9276</v>
      </c>
      <c r="G40" s="260">
        <v>3283</v>
      </c>
      <c r="H40" s="260">
        <v>1941</v>
      </c>
      <c r="I40" s="260">
        <v>48</v>
      </c>
      <c r="J40" s="260">
        <v>114</v>
      </c>
      <c r="K40" s="260">
        <v>71377</v>
      </c>
      <c r="L40" s="260"/>
      <c r="M40" s="261" t="s">
        <v>690</v>
      </c>
      <c r="N40" s="260"/>
      <c r="O40" s="260">
        <v>0</v>
      </c>
      <c r="P40" s="108"/>
    </row>
    <row r="41" spans="1:18" ht="17.25" customHeight="1" x14ac:dyDescent="0.2">
      <c r="A41" s="400" t="s">
        <v>143</v>
      </c>
      <c r="B41" s="367"/>
      <c r="C41" s="367"/>
      <c r="D41" s="367"/>
      <c r="E41" s="258">
        <f t="shared" si="1"/>
        <v>135860</v>
      </c>
      <c r="F41" s="260">
        <v>4510</v>
      </c>
      <c r="G41" s="260">
        <v>27622</v>
      </c>
      <c r="H41" s="260">
        <v>4510</v>
      </c>
      <c r="I41" s="260">
        <v>6</v>
      </c>
      <c r="J41" s="260">
        <v>699</v>
      </c>
      <c r="K41" s="260">
        <v>98513</v>
      </c>
      <c r="L41" s="260"/>
      <c r="M41" s="261" t="s">
        <v>690</v>
      </c>
      <c r="N41" s="260"/>
      <c r="O41" s="260">
        <v>0</v>
      </c>
      <c r="P41" s="108"/>
    </row>
    <row r="42" spans="1:18" ht="17.25" customHeight="1" x14ac:dyDescent="0.2">
      <c r="A42" s="400" t="s">
        <v>142</v>
      </c>
      <c r="B42" s="367"/>
      <c r="C42" s="367"/>
      <c r="D42" s="367"/>
      <c r="E42" s="258">
        <f t="shared" si="1"/>
        <v>133800</v>
      </c>
      <c r="F42" s="260">
        <v>26651</v>
      </c>
      <c r="G42" s="260">
        <v>12227</v>
      </c>
      <c r="H42" s="260">
        <v>1373</v>
      </c>
      <c r="I42" s="260">
        <v>204</v>
      </c>
      <c r="J42" s="260">
        <v>831</v>
      </c>
      <c r="K42" s="260">
        <v>92514</v>
      </c>
      <c r="L42" s="260"/>
      <c r="M42" s="261" t="s">
        <v>690</v>
      </c>
      <c r="N42" s="260"/>
      <c r="O42" s="260">
        <v>0</v>
      </c>
      <c r="P42" s="108"/>
    </row>
    <row r="43" spans="1:18" ht="17.25" customHeight="1" x14ac:dyDescent="0.2">
      <c r="A43" s="400" t="s">
        <v>808</v>
      </c>
      <c r="B43" s="367"/>
      <c r="C43" s="367"/>
      <c r="D43" s="367"/>
      <c r="E43" s="258">
        <f t="shared" si="1"/>
        <v>4659</v>
      </c>
      <c r="F43" s="260">
        <v>0</v>
      </c>
      <c r="G43" s="260">
        <v>3193</v>
      </c>
      <c r="H43" s="260">
        <v>785</v>
      </c>
      <c r="I43" s="260">
        <v>0</v>
      </c>
      <c r="J43" s="260">
        <v>32</v>
      </c>
      <c r="K43" s="260">
        <v>649</v>
      </c>
      <c r="L43" s="260"/>
      <c r="M43" s="261" t="s">
        <v>690</v>
      </c>
      <c r="N43" s="260"/>
      <c r="O43" s="260">
        <v>0</v>
      </c>
      <c r="P43" s="108"/>
    </row>
    <row r="44" spans="1:18" ht="17.25" customHeight="1" thickBot="1" x14ac:dyDescent="0.25">
      <c r="A44" s="341"/>
      <c r="B44" s="341"/>
      <c r="C44" s="341"/>
      <c r="D44" s="341"/>
      <c r="E44" s="44"/>
      <c r="F44" s="44"/>
      <c r="G44" s="44"/>
      <c r="H44" s="44"/>
      <c r="I44" s="34"/>
      <c r="J44" s="34"/>
      <c r="K44" s="34"/>
      <c r="L44" s="34"/>
      <c r="M44" s="34"/>
      <c r="N44" s="34"/>
      <c r="O44" s="34"/>
      <c r="P44" s="34"/>
      <c r="R44" s="17"/>
    </row>
    <row r="45" spans="1:18" ht="11.25" customHeight="1" x14ac:dyDescent="0.2">
      <c r="A45" s="88"/>
      <c r="B45" s="88"/>
      <c r="C45" s="88"/>
      <c r="D45" s="88"/>
      <c r="E45" s="87"/>
      <c r="F45" s="88"/>
      <c r="G45" s="88"/>
      <c r="H45" s="88"/>
      <c r="I45" s="88"/>
      <c r="J45" s="88"/>
      <c r="K45" s="88"/>
      <c r="L45" s="88"/>
      <c r="M45" s="88"/>
      <c r="N45" s="88"/>
      <c r="O45" s="88"/>
      <c r="P45" s="87"/>
    </row>
    <row r="46" spans="1:18" ht="11.25" customHeight="1" x14ac:dyDescent="0.2">
      <c r="A46" s="149" t="s">
        <v>11</v>
      </c>
      <c r="B46" s="12"/>
      <c r="D46" s="437" t="s">
        <v>810</v>
      </c>
      <c r="E46" s="437"/>
      <c r="F46" s="437"/>
      <c r="G46" s="437"/>
      <c r="H46" s="437"/>
      <c r="I46" s="437"/>
      <c r="J46" s="437"/>
      <c r="K46" s="437"/>
      <c r="L46" s="437"/>
      <c r="M46" s="437"/>
      <c r="N46" s="437"/>
      <c r="O46" s="437"/>
      <c r="P46" s="159"/>
    </row>
    <row r="47" spans="1:18" ht="11.25" customHeight="1" x14ac:dyDescent="0.2">
      <c r="A47" s="24" t="s">
        <v>12</v>
      </c>
      <c r="C47" s="159"/>
      <c r="D47" s="343" t="s">
        <v>727</v>
      </c>
      <c r="E47" s="343"/>
      <c r="F47" s="343"/>
      <c r="G47" s="343"/>
      <c r="H47" s="343"/>
      <c r="I47" s="343"/>
      <c r="J47" s="343"/>
      <c r="K47" s="343"/>
      <c r="L47" s="343"/>
      <c r="M47" s="343"/>
      <c r="N47" s="343"/>
      <c r="O47" s="343"/>
      <c r="P47" s="159"/>
    </row>
    <row r="48" spans="1:18" ht="11.25" customHeight="1" x14ac:dyDescent="0.2">
      <c r="A48" s="24" t="s">
        <v>9</v>
      </c>
      <c r="C48" s="159"/>
      <c r="D48" s="350" t="s">
        <v>765</v>
      </c>
      <c r="E48" s="350"/>
      <c r="F48" s="350"/>
      <c r="G48" s="350"/>
      <c r="H48" s="350"/>
      <c r="I48" s="350"/>
      <c r="J48" s="350"/>
      <c r="K48" s="350"/>
      <c r="L48" s="350"/>
      <c r="M48" s="350"/>
      <c r="N48" s="350"/>
      <c r="O48" s="350"/>
      <c r="P48" s="159"/>
    </row>
    <row r="49" spans="1:16" x14ac:dyDescent="0.2">
      <c r="A49" s="24"/>
      <c r="C49" s="159"/>
      <c r="D49" s="350"/>
      <c r="E49" s="350"/>
      <c r="F49" s="350"/>
      <c r="G49" s="350"/>
      <c r="H49" s="350"/>
      <c r="I49" s="350"/>
      <c r="J49" s="350"/>
      <c r="K49" s="350"/>
      <c r="L49" s="350"/>
      <c r="M49" s="350"/>
      <c r="N49" s="350"/>
      <c r="O49" s="350"/>
      <c r="P49" s="159"/>
    </row>
    <row r="50" spans="1:16" x14ac:dyDescent="0.2">
      <c r="A50" s="24"/>
      <c r="C50" s="159"/>
      <c r="D50" s="350"/>
      <c r="E50" s="350"/>
      <c r="F50" s="350"/>
      <c r="G50" s="350"/>
      <c r="H50" s="350"/>
      <c r="I50" s="350"/>
      <c r="J50" s="350"/>
      <c r="K50" s="350"/>
      <c r="L50" s="350"/>
      <c r="M50" s="350"/>
      <c r="N50" s="350"/>
      <c r="O50" s="350"/>
      <c r="P50" s="159"/>
    </row>
    <row r="51" spans="1:16" x14ac:dyDescent="0.2">
      <c r="A51" s="24"/>
      <c r="C51" s="159"/>
      <c r="D51" s="350"/>
      <c r="E51" s="350"/>
      <c r="F51" s="350"/>
      <c r="G51" s="350"/>
      <c r="H51" s="350"/>
      <c r="I51" s="350"/>
      <c r="J51" s="350"/>
      <c r="K51" s="350"/>
      <c r="L51" s="350"/>
      <c r="M51" s="350"/>
      <c r="N51" s="350"/>
      <c r="O51" s="350"/>
      <c r="P51" s="159"/>
    </row>
    <row r="52" spans="1:16" ht="11.25" customHeight="1" x14ac:dyDescent="0.2">
      <c r="A52" s="12" t="s">
        <v>29</v>
      </c>
      <c r="C52" s="159"/>
      <c r="D52" s="343" t="s">
        <v>141</v>
      </c>
      <c r="E52" s="343"/>
      <c r="F52" s="343"/>
      <c r="G52" s="343"/>
      <c r="H52" s="343"/>
      <c r="I52" s="343"/>
      <c r="J52" s="343"/>
      <c r="K52" s="343"/>
      <c r="L52" s="343"/>
      <c r="M52" s="343"/>
      <c r="N52" s="343"/>
      <c r="O52" s="343"/>
      <c r="P52" s="159"/>
    </row>
    <row r="53" spans="1:16" ht="11.25" customHeight="1" x14ac:dyDescent="0.2">
      <c r="A53" s="105" t="s">
        <v>28</v>
      </c>
      <c r="C53" s="159"/>
      <c r="D53" s="343" t="s">
        <v>782</v>
      </c>
      <c r="E53" s="343"/>
      <c r="F53" s="343"/>
      <c r="G53" s="343"/>
      <c r="H53" s="343"/>
      <c r="I53" s="343"/>
      <c r="J53" s="343"/>
      <c r="K53" s="343"/>
      <c r="L53" s="343"/>
      <c r="M53" s="343"/>
      <c r="N53" s="343"/>
      <c r="O53" s="343"/>
      <c r="P53" s="159"/>
    </row>
    <row r="54" spans="1:16" ht="11.25" customHeight="1" x14ac:dyDescent="0.2">
      <c r="A54" s="12" t="s">
        <v>132</v>
      </c>
      <c r="C54" s="159"/>
      <c r="D54" s="343" t="s">
        <v>811</v>
      </c>
      <c r="E54" s="343"/>
      <c r="F54" s="343"/>
      <c r="G54" s="343"/>
      <c r="H54" s="343"/>
      <c r="I54" s="343"/>
      <c r="J54" s="343"/>
      <c r="K54" s="343"/>
      <c r="L54" s="343"/>
      <c r="M54" s="343"/>
      <c r="N54" s="343"/>
      <c r="O54" s="343"/>
      <c r="P54" s="159"/>
    </row>
    <row r="55" spans="1:16" ht="11.25" customHeight="1" x14ac:dyDescent="0.2">
      <c r="A55" s="12" t="s">
        <v>130</v>
      </c>
      <c r="C55" s="159"/>
      <c r="D55" s="343" t="s">
        <v>812</v>
      </c>
      <c r="E55" s="343"/>
      <c r="F55" s="343"/>
      <c r="G55" s="343"/>
      <c r="H55" s="343"/>
      <c r="I55" s="343"/>
      <c r="J55" s="343"/>
      <c r="K55" s="343"/>
      <c r="L55" s="343"/>
      <c r="M55" s="343"/>
      <c r="N55" s="343"/>
      <c r="O55" s="343"/>
      <c r="P55" s="159"/>
    </row>
    <row r="56" spans="1:16" ht="11.25" customHeight="1" x14ac:dyDescent="0.2">
      <c r="A56" s="12" t="s">
        <v>128</v>
      </c>
      <c r="C56" s="159"/>
      <c r="D56" s="343" t="s">
        <v>813</v>
      </c>
      <c r="E56" s="343"/>
      <c r="F56" s="343"/>
      <c r="G56" s="343"/>
      <c r="H56" s="343"/>
      <c r="I56" s="343"/>
      <c r="J56" s="343"/>
      <c r="K56" s="343"/>
      <c r="L56" s="343"/>
      <c r="M56" s="343"/>
      <c r="N56" s="343"/>
      <c r="O56" s="343"/>
      <c r="P56" s="159"/>
    </row>
    <row r="57" spans="1:16" ht="11.25" customHeight="1" x14ac:dyDescent="0.2">
      <c r="A57" s="12" t="s">
        <v>126</v>
      </c>
      <c r="C57" s="159"/>
      <c r="D57" s="343" t="s">
        <v>140</v>
      </c>
      <c r="E57" s="343"/>
      <c r="F57" s="343"/>
      <c r="G57" s="343"/>
      <c r="H57" s="343"/>
      <c r="I57" s="343"/>
      <c r="J57" s="343"/>
      <c r="K57" s="343"/>
      <c r="L57" s="343"/>
      <c r="M57" s="343"/>
      <c r="N57" s="343"/>
      <c r="O57" s="343"/>
      <c r="P57" s="159"/>
    </row>
    <row r="58" spans="1:16" x14ac:dyDescent="0.2">
      <c r="A58" s="13" t="s">
        <v>14</v>
      </c>
      <c r="B58" s="12"/>
      <c r="C58" s="12"/>
      <c r="D58" s="449" t="s">
        <v>767</v>
      </c>
      <c r="E58" s="449"/>
      <c r="F58" s="449"/>
      <c r="G58" s="449"/>
      <c r="H58" s="449"/>
      <c r="I58" s="449"/>
      <c r="J58" s="449"/>
      <c r="K58" s="449"/>
      <c r="L58" s="449"/>
      <c r="M58" s="449"/>
      <c r="N58" s="449"/>
      <c r="O58" s="343"/>
      <c r="P58" s="343"/>
    </row>
    <row r="59" spans="1:16" x14ac:dyDescent="0.2">
      <c r="A59" s="13"/>
      <c r="B59" s="12"/>
      <c r="C59" s="12"/>
      <c r="D59" s="449"/>
      <c r="E59" s="449"/>
      <c r="F59" s="449"/>
      <c r="G59" s="449"/>
      <c r="H59" s="449"/>
      <c r="I59" s="449"/>
      <c r="J59" s="449"/>
      <c r="K59" s="449"/>
      <c r="L59" s="449"/>
      <c r="M59" s="449"/>
      <c r="N59" s="449"/>
      <c r="O59" s="343"/>
      <c r="P59" s="343"/>
    </row>
    <row r="60" spans="1:16" x14ac:dyDescent="0.2">
      <c r="A60" s="13"/>
      <c r="B60" s="12"/>
      <c r="C60" s="12"/>
      <c r="D60" s="449" t="s">
        <v>756</v>
      </c>
      <c r="E60" s="449"/>
      <c r="F60" s="449"/>
      <c r="G60" s="449"/>
      <c r="H60" s="449"/>
      <c r="I60" s="449"/>
      <c r="J60" s="449"/>
      <c r="K60" s="449"/>
      <c r="L60" s="449"/>
      <c r="M60" s="449"/>
      <c r="N60" s="449"/>
      <c r="O60" s="343"/>
      <c r="P60" s="343"/>
    </row>
    <row r="61" spans="1:16" x14ac:dyDescent="0.2">
      <c r="A61" s="13"/>
      <c r="B61" s="12"/>
      <c r="C61" s="12"/>
      <c r="D61" s="449"/>
      <c r="E61" s="449"/>
      <c r="F61" s="449"/>
      <c r="G61" s="449"/>
      <c r="H61" s="449"/>
      <c r="I61" s="449"/>
      <c r="J61" s="449"/>
      <c r="K61" s="449"/>
      <c r="L61" s="449"/>
      <c r="M61" s="449"/>
      <c r="N61" s="449"/>
      <c r="O61" s="343"/>
      <c r="P61" s="343"/>
    </row>
    <row r="62" spans="1:16" x14ac:dyDescent="0.2">
      <c r="A62" s="13"/>
      <c r="B62" s="12"/>
      <c r="C62" s="12"/>
      <c r="D62" s="440" t="s">
        <v>757</v>
      </c>
      <c r="E62" s="440"/>
      <c r="F62" s="440"/>
      <c r="G62" s="440"/>
      <c r="H62" s="440"/>
      <c r="I62" s="440"/>
      <c r="J62" s="440"/>
      <c r="K62" s="440"/>
      <c r="L62" s="440"/>
      <c r="M62" s="440"/>
      <c r="N62" s="440"/>
      <c r="O62" s="440"/>
      <c r="P62" s="440"/>
    </row>
    <row r="63" spans="1:16" x14ac:dyDescent="0.2">
      <c r="A63" s="13"/>
      <c r="B63" s="12"/>
      <c r="C63" s="12"/>
      <c r="D63" s="345" t="s">
        <v>758</v>
      </c>
      <c r="E63" s="345"/>
      <c r="F63" s="345"/>
      <c r="G63" s="345"/>
      <c r="H63" s="345"/>
      <c r="I63" s="345"/>
      <c r="J63" s="345"/>
      <c r="K63" s="345"/>
      <c r="L63" s="345"/>
      <c r="M63" s="345"/>
      <c r="N63" s="345"/>
      <c r="O63" s="345"/>
      <c r="P63" s="345"/>
    </row>
    <row r="64" spans="1:16" x14ac:dyDescent="0.2">
      <c r="A64" s="13"/>
      <c r="B64" s="12"/>
      <c r="C64" s="12"/>
      <c r="D64" s="440" t="s">
        <v>759</v>
      </c>
      <c r="E64" s="440"/>
      <c r="F64" s="440"/>
      <c r="G64" s="440"/>
      <c r="H64" s="440"/>
      <c r="I64" s="440"/>
      <c r="J64" s="440"/>
      <c r="K64" s="440"/>
      <c r="L64" s="440"/>
      <c r="M64" s="440"/>
      <c r="N64" s="440"/>
      <c r="O64" s="440"/>
      <c r="P64" s="440"/>
    </row>
    <row r="65" spans="1:16" x14ac:dyDescent="0.2">
      <c r="A65" s="13"/>
      <c r="B65" s="12"/>
      <c r="C65" s="12"/>
      <c r="D65" s="343" t="s">
        <v>760</v>
      </c>
      <c r="E65" s="343"/>
      <c r="F65" s="343"/>
      <c r="G65" s="343"/>
      <c r="H65" s="343"/>
      <c r="I65" s="343"/>
      <c r="J65" s="343"/>
      <c r="K65" s="343"/>
      <c r="L65" s="343"/>
      <c r="M65" s="343"/>
      <c r="N65" s="343"/>
      <c r="O65" s="343"/>
      <c r="P65" s="343"/>
    </row>
    <row r="66" spans="1:16" x14ac:dyDescent="0.2">
      <c r="A66" s="13"/>
      <c r="B66" s="12"/>
      <c r="C66" s="12"/>
      <c r="D66" s="343" t="s">
        <v>761</v>
      </c>
      <c r="E66" s="343"/>
      <c r="F66" s="343"/>
      <c r="G66" s="343"/>
      <c r="H66" s="343"/>
      <c r="I66" s="343"/>
      <c r="J66" s="343"/>
      <c r="K66" s="343"/>
      <c r="L66" s="343"/>
      <c r="M66" s="343"/>
      <c r="N66" s="343"/>
      <c r="O66" s="343"/>
      <c r="P66" s="343"/>
    </row>
    <row r="67" spans="1:16" x14ac:dyDescent="0.2">
      <c r="A67" s="13"/>
      <c r="B67" s="12"/>
      <c r="C67" s="12"/>
      <c r="D67" s="440" t="s">
        <v>762</v>
      </c>
      <c r="E67" s="440"/>
      <c r="F67" s="440"/>
      <c r="G67" s="440"/>
      <c r="H67" s="440"/>
      <c r="I67" s="440"/>
      <c r="J67" s="440"/>
      <c r="K67" s="440"/>
      <c r="L67" s="440"/>
      <c r="M67" s="440"/>
      <c r="N67" s="440"/>
      <c r="O67" s="440"/>
      <c r="P67" s="440"/>
    </row>
    <row r="68" spans="1:16" x14ac:dyDescent="0.2">
      <c r="A68" s="13"/>
      <c r="B68" s="12"/>
      <c r="C68" s="12"/>
      <c r="D68" s="425" t="s">
        <v>768</v>
      </c>
      <c r="E68" s="425"/>
      <c r="F68" s="425"/>
      <c r="G68" s="425"/>
      <c r="H68" s="425"/>
      <c r="I68" s="425"/>
      <c r="J68" s="425"/>
      <c r="K68" s="425"/>
      <c r="L68" s="425"/>
      <c r="M68" s="425"/>
      <c r="N68" s="425"/>
      <c r="O68" s="343"/>
      <c r="P68" s="343"/>
    </row>
    <row r="69" spans="1:16" x14ac:dyDescent="0.2">
      <c r="A69" s="13"/>
      <c r="B69" s="12"/>
      <c r="C69" s="12"/>
      <c r="D69" s="425"/>
      <c r="E69" s="425"/>
      <c r="F69" s="425"/>
      <c r="G69" s="425"/>
      <c r="H69" s="425"/>
      <c r="I69" s="425"/>
      <c r="J69" s="425"/>
      <c r="K69" s="425"/>
      <c r="L69" s="425"/>
      <c r="M69" s="425"/>
      <c r="N69" s="425"/>
      <c r="O69" s="343"/>
      <c r="P69" s="343"/>
    </row>
    <row r="70" spans="1:16" x14ac:dyDescent="0.2">
      <c r="A70" s="23"/>
      <c r="B70" s="22"/>
      <c r="C70" s="22"/>
      <c r="D70" s="343" t="s">
        <v>769</v>
      </c>
      <c r="E70" s="343"/>
      <c r="F70" s="343"/>
      <c r="G70" s="343"/>
      <c r="H70" s="343"/>
      <c r="I70" s="343"/>
      <c r="J70" s="343"/>
      <c r="K70" s="343"/>
      <c r="L70" s="343"/>
      <c r="M70" s="343"/>
      <c r="N70" s="343"/>
      <c r="O70" s="343"/>
      <c r="P70" s="343"/>
    </row>
    <row r="71" spans="1:16" hidden="1" x14ac:dyDescent="0.2">
      <c r="A71" s="153" t="s">
        <v>1</v>
      </c>
    </row>
  </sheetData>
  <mergeCells count="60">
    <mergeCell ref="D66:P66"/>
    <mergeCell ref="D67:P67"/>
    <mergeCell ref="D68:P69"/>
    <mergeCell ref="D70:P70"/>
    <mergeCell ref="D62:P62"/>
    <mergeCell ref="D63:P63"/>
    <mergeCell ref="D57:O57"/>
    <mergeCell ref="D56:O56"/>
    <mergeCell ref="D64:P64"/>
    <mergeCell ref="D65:P65"/>
    <mergeCell ref="D55:O55"/>
    <mergeCell ref="D54:O54"/>
    <mergeCell ref="D53:O53"/>
    <mergeCell ref="D52:O52"/>
    <mergeCell ref="D58:P59"/>
    <mergeCell ref="D60:P61"/>
    <mergeCell ref="A2:K2"/>
    <mergeCell ref="A3:K3"/>
    <mergeCell ref="A4:K4"/>
    <mergeCell ref="A7:D7"/>
    <mergeCell ref="A44:D44"/>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9:D39"/>
    <mergeCell ref="A40:D40"/>
    <mergeCell ref="A31:D31"/>
    <mergeCell ref="A32:D32"/>
    <mergeCell ref="A33:D33"/>
    <mergeCell ref="A34:D34"/>
    <mergeCell ref="A35:D35"/>
    <mergeCell ref="D48:O51"/>
    <mergeCell ref="D47:O47"/>
    <mergeCell ref="D46:O46"/>
    <mergeCell ref="M2:P2"/>
    <mergeCell ref="A41:D41"/>
    <mergeCell ref="A42:D42"/>
    <mergeCell ref="A43:D43"/>
    <mergeCell ref="A36:D36"/>
    <mergeCell ref="A37:D37"/>
    <mergeCell ref="A38:D38"/>
  </mergeCells>
  <hyperlinks>
    <hyperlink ref="M2:P2" location="Índice!A1" tooltip="Ir a Índice" display="Índice!A1"/>
  </hyperlinks>
  <pageMargins left="0.78740157480314965" right="0.59055118110236227" top="0.875"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rowBreaks count="1" manualBreakCount="1">
    <brk id="35"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1.28515625" customWidth="1"/>
    <col min="5" max="5" width="12.7109375" style="6" customWidth="1"/>
    <col min="6" max="6" width="17" customWidth="1"/>
    <col min="7" max="7" width="2.28515625" hidden="1" customWidth="1"/>
    <col min="8" max="8" width="16.28515625" customWidth="1"/>
    <col min="9" max="9" width="2.28515625" hidden="1" customWidth="1"/>
    <col min="10" max="10" width="13" customWidth="1"/>
    <col min="11" max="11" width="2.42578125" hidden="1" customWidth="1"/>
    <col min="12" max="12" width="14.28515625" customWidth="1"/>
    <col min="13" max="13" width="2.28515625" hidden="1" customWidth="1"/>
    <col min="14" max="14" width="12.140625" customWidth="1"/>
    <col min="15" max="15" width="2.28515625" hidden="1" customWidth="1"/>
    <col min="16" max="16" width="0" hidden="1" customWidth="1"/>
    <col min="17" max="17" width="12" style="1" hidden="1" customWidth="1"/>
  </cols>
  <sheetData>
    <row r="1" spans="1:18" ht="12.75" customHeight="1" x14ac:dyDescent="0.2"/>
    <row r="2" spans="1:18" ht="13.2" x14ac:dyDescent="0.25">
      <c r="A2" s="124" t="s">
        <v>683</v>
      </c>
      <c r="B2" s="58"/>
      <c r="C2" s="58"/>
      <c r="D2" s="58"/>
      <c r="E2" s="58"/>
      <c r="F2" s="58"/>
      <c r="G2" s="58"/>
      <c r="H2" s="58"/>
      <c r="I2" s="58"/>
      <c r="J2" s="58"/>
      <c r="K2" s="58"/>
      <c r="L2" s="58"/>
      <c r="M2" s="58"/>
      <c r="N2" s="207" t="s">
        <v>172</v>
      </c>
      <c r="P2" t="s">
        <v>1</v>
      </c>
    </row>
    <row r="3" spans="1:18" ht="13.2" x14ac:dyDescent="0.25">
      <c r="A3" s="329" t="s">
        <v>826</v>
      </c>
      <c r="B3" s="348"/>
      <c r="C3" s="348"/>
      <c r="D3" s="348"/>
      <c r="E3" s="348"/>
      <c r="F3" s="348"/>
      <c r="G3" s="348"/>
      <c r="H3" s="348"/>
      <c r="I3" s="348"/>
      <c r="J3" s="348"/>
      <c r="K3" s="348"/>
      <c r="L3" s="348"/>
      <c r="M3" s="348"/>
    </row>
    <row r="4" spans="1:18" ht="13.2" x14ac:dyDescent="0.25">
      <c r="A4" s="329" t="s">
        <v>904</v>
      </c>
      <c r="B4" s="348"/>
      <c r="C4" s="348"/>
      <c r="D4" s="348"/>
      <c r="E4" s="348"/>
      <c r="F4" s="348"/>
      <c r="G4" s="348"/>
      <c r="H4" s="348"/>
      <c r="I4" s="348"/>
      <c r="J4" s="348"/>
      <c r="K4" s="348"/>
      <c r="L4" s="348"/>
      <c r="M4" s="348"/>
      <c r="Q4" s="17"/>
    </row>
    <row r="5" spans="1:18" ht="13.2" x14ac:dyDescent="0.25">
      <c r="A5" s="329" t="s">
        <v>897</v>
      </c>
      <c r="B5" s="348"/>
      <c r="C5" s="348"/>
      <c r="D5" s="348"/>
      <c r="E5" s="348"/>
      <c r="F5" s="348"/>
      <c r="G5" s="348"/>
      <c r="H5" s="348"/>
      <c r="I5" s="348"/>
      <c r="J5" s="348"/>
      <c r="K5" s="348"/>
      <c r="L5" s="348"/>
      <c r="M5" s="348"/>
      <c r="Q5" s="17"/>
    </row>
    <row r="6" spans="1:18" ht="10.8" thickBot="1" x14ac:dyDescent="0.25">
      <c r="A6" s="78"/>
      <c r="B6" s="78"/>
      <c r="C6" s="78"/>
      <c r="D6" s="78"/>
      <c r="E6" s="85"/>
      <c r="F6" s="85"/>
      <c r="G6" s="85"/>
      <c r="H6" s="85"/>
      <c r="I6" s="85"/>
      <c r="J6" s="85"/>
      <c r="K6" s="78"/>
      <c r="L6" s="78"/>
      <c r="M6" s="78"/>
      <c r="N6" s="1"/>
      <c r="O6" s="1"/>
      <c r="Q6" s="17"/>
    </row>
    <row r="7" spans="1:18" ht="1.5" customHeight="1" x14ac:dyDescent="0.2">
      <c r="A7" s="86"/>
      <c r="B7" s="86"/>
      <c r="C7" s="86"/>
      <c r="D7" s="86"/>
      <c r="E7" s="87"/>
      <c r="F7" s="86"/>
      <c r="G7" s="86"/>
      <c r="H7" s="86"/>
      <c r="I7" s="86"/>
      <c r="J7" s="86"/>
      <c r="K7" s="86"/>
      <c r="L7" s="86"/>
      <c r="M7" s="86"/>
      <c r="N7" s="86"/>
      <c r="O7" s="86"/>
      <c r="Q7" s="17"/>
    </row>
    <row r="8" spans="1:18" ht="11.25" customHeight="1" x14ac:dyDescent="0.2">
      <c r="A8" s="403" t="s">
        <v>171</v>
      </c>
      <c r="B8" s="349"/>
      <c r="C8" s="349"/>
      <c r="D8" s="349"/>
      <c r="E8" s="456" t="s">
        <v>4</v>
      </c>
      <c r="F8" s="335" t="s">
        <v>885</v>
      </c>
      <c r="G8" s="230"/>
      <c r="H8" s="455" t="s">
        <v>886</v>
      </c>
      <c r="I8" s="234"/>
      <c r="J8" s="455" t="s">
        <v>879</v>
      </c>
      <c r="K8" s="256" t="s">
        <v>29</v>
      </c>
      <c r="L8" s="455" t="s">
        <v>880</v>
      </c>
      <c r="M8" s="256" t="s">
        <v>28</v>
      </c>
      <c r="N8" s="455" t="s">
        <v>887</v>
      </c>
      <c r="O8" s="241"/>
      <c r="Q8" s="17"/>
    </row>
    <row r="9" spans="1:18" ht="12" customHeight="1" x14ac:dyDescent="0.2">
      <c r="A9" s="349"/>
      <c r="B9" s="349"/>
      <c r="C9" s="349"/>
      <c r="D9" s="349"/>
      <c r="E9" s="457"/>
      <c r="F9" s="335"/>
      <c r="G9" s="239" t="s">
        <v>12</v>
      </c>
      <c r="H9" s="335"/>
      <c r="I9" s="257" t="s">
        <v>9</v>
      </c>
      <c r="J9" s="335"/>
      <c r="K9" s="241"/>
      <c r="L9" s="335"/>
      <c r="M9" s="241"/>
      <c r="N9" s="335"/>
      <c r="O9" s="239" t="s">
        <v>132</v>
      </c>
      <c r="Q9" s="17"/>
    </row>
    <row r="10" spans="1:18" ht="1.5" customHeight="1" x14ac:dyDescent="0.2">
      <c r="A10" s="5"/>
      <c r="B10" s="5"/>
      <c r="C10" s="5"/>
      <c r="D10" s="5"/>
      <c r="E10" s="11"/>
      <c r="F10" s="11"/>
      <c r="G10" s="11"/>
      <c r="H10" s="11"/>
      <c r="I10" s="11"/>
      <c r="J10" s="11"/>
      <c r="K10" s="5"/>
      <c r="L10" s="11"/>
      <c r="M10" s="11"/>
      <c r="N10" s="5"/>
      <c r="O10" s="5"/>
      <c r="Q10" s="17"/>
    </row>
    <row r="11" spans="1:18" ht="23.25" customHeight="1" x14ac:dyDescent="0.2">
      <c r="A11" s="452" t="s">
        <v>4</v>
      </c>
      <c r="B11" s="451"/>
      <c r="C11" s="451"/>
      <c r="D11" s="451"/>
      <c r="E11" s="82">
        <f t="shared" ref="E11:E34" si="0">SUM(F11:O11)</f>
        <v>435</v>
      </c>
      <c r="F11" s="82">
        <f>SUM(F12:F18)</f>
        <v>77</v>
      </c>
      <c r="G11" s="82"/>
      <c r="H11" s="82">
        <f>SUM(H12:H18)</f>
        <v>75</v>
      </c>
      <c r="I11" s="82"/>
      <c r="J11" s="82">
        <f>SUM(J12:J18)</f>
        <v>210</v>
      </c>
      <c r="K11" s="82"/>
      <c r="L11" s="82">
        <f>SUM(L12:L18)</f>
        <v>64</v>
      </c>
      <c r="M11" s="82"/>
      <c r="N11" s="82">
        <f>SUM(N12:N18)</f>
        <v>9</v>
      </c>
      <c r="O11" s="82"/>
      <c r="P11" s="12"/>
      <c r="Q11" s="12"/>
      <c r="R11" s="12"/>
    </row>
    <row r="12" spans="1:18" ht="23.25" customHeight="1" x14ac:dyDescent="0.2">
      <c r="A12" s="366" t="s">
        <v>168</v>
      </c>
      <c r="B12" s="367"/>
      <c r="C12" s="367"/>
      <c r="D12" s="367"/>
      <c r="E12" s="271">
        <f t="shared" si="0"/>
        <v>0</v>
      </c>
      <c r="F12" s="241">
        <f t="shared" ref="F12:F18" si="1">F20+F28</f>
        <v>0</v>
      </c>
      <c r="G12" s="241"/>
      <c r="H12" s="241">
        <f t="shared" ref="H12:H18" si="2">H20+H28</f>
        <v>0</v>
      </c>
      <c r="I12" s="241"/>
      <c r="J12" s="241">
        <f t="shared" ref="J12:J18" si="3">J20+J28</f>
        <v>0</v>
      </c>
      <c r="K12" s="241"/>
      <c r="L12" s="241">
        <f t="shared" ref="L12:L18" si="4">L20+L28</f>
        <v>0</v>
      </c>
      <c r="M12" s="241"/>
      <c r="N12" s="241">
        <f t="shared" ref="N12:N18" si="5">N20+N28</f>
        <v>0</v>
      </c>
      <c r="O12" s="12"/>
      <c r="P12" s="12"/>
      <c r="Q12" s="17"/>
      <c r="R12" s="12"/>
    </row>
    <row r="13" spans="1:18" ht="17.25" customHeight="1" x14ac:dyDescent="0.2">
      <c r="A13" s="366" t="s">
        <v>167</v>
      </c>
      <c r="B13" s="367"/>
      <c r="C13" s="367"/>
      <c r="D13" s="367"/>
      <c r="E13" s="271">
        <f t="shared" si="0"/>
        <v>70</v>
      </c>
      <c r="F13" s="241">
        <f t="shared" si="1"/>
        <v>40</v>
      </c>
      <c r="G13" s="241"/>
      <c r="H13" s="241">
        <f t="shared" si="2"/>
        <v>11</v>
      </c>
      <c r="I13" s="241"/>
      <c r="J13" s="241">
        <f t="shared" si="3"/>
        <v>16</v>
      </c>
      <c r="K13" s="241"/>
      <c r="L13" s="241">
        <f t="shared" si="4"/>
        <v>1</v>
      </c>
      <c r="M13" s="241"/>
      <c r="N13" s="241">
        <f t="shared" si="5"/>
        <v>2</v>
      </c>
      <c r="O13" s="12"/>
      <c r="P13" s="12"/>
      <c r="Q13" s="17"/>
      <c r="R13" s="12"/>
    </row>
    <row r="14" spans="1:18" ht="17.25" customHeight="1" x14ac:dyDescent="0.2">
      <c r="A14" s="366" t="s">
        <v>166</v>
      </c>
      <c r="B14" s="367"/>
      <c r="C14" s="367"/>
      <c r="D14" s="367"/>
      <c r="E14" s="271">
        <f t="shared" si="0"/>
        <v>196</v>
      </c>
      <c r="F14" s="241">
        <f t="shared" si="1"/>
        <v>35</v>
      </c>
      <c r="G14" s="241"/>
      <c r="H14" s="241">
        <f t="shared" si="2"/>
        <v>48</v>
      </c>
      <c r="I14" s="241"/>
      <c r="J14" s="241">
        <f t="shared" si="3"/>
        <v>85</v>
      </c>
      <c r="K14" s="241"/>
      <c r="L14" s="241">
        <f t="shared" si="4"/>
        <v>26</v>
      </c>
      <c r="M14" s="241"/>
      <c r="N14" s="241">
        <f t="shared" si="5"/>
        <v>2</v>
      </c>
      <c r="O14" s="12"/>
      <c r="P14" s="12"/>
      <c r="Q14" s="17"/>
      <c r="R14" s="12"/>
    </row>
    <row r="15" spans="1:18" ht="17.25" customHeight="1" x14ac:dyDescent="0.2">
      <c r="A15" s="366" t="s">
        <v>165</v>
      </c>
      <c r="B15" s="367"/>
      <c r="C15" s="367"/>
      <c r="D15" s="367"/>
      <c r="E15" s="271">
        <f t="shared" si="0"/>
        <v>52</v>
      </c>
      <c r="F15" s="241">
        <f t="shared" si="1"/>
        <v>2</v>
      </c>
      <c r="G15" s="241"/>
      <c r="H15" s="241">
        <f t="shared" si="2"/>
        <v>7</v>
      </c>
      <c r="I15" s="241"/>
      <c r="J15" s="241">
        <f t="shared" si="3"/>
        <v>32</v>
      </c>
      <c r="K15" s="241"/>
      <c r="L15" s="241">
        <f t="shared" si="4"/>
        <v>11</v>
      </c>
      <c r="M15" s="241"/>
      <c r="N15" s="241">
        <f t="shared" si="5"/>
        <v>0</v>
      </c>
      <c r="O15" s="12"/>
      <c r="P15" s="12"/>
      <c r="Q15" s="17"/>
      <c r="R15" s="12"/>
    </row>
    <row r="16" spans="1:18" ht="17.25" customHeight="1" x14ac:dyDescent="0.2">
      <c r="A16" s="366" t="s">
        <v>164</v>
      </c>
      <c r="B16" s="367"/>
      <c r="C16" s="367"/>
      <c r="D16" s="367"/>
      <c r="E16" s="271">
        <f t="shared" si="0"/>
        <v>23</v>
      </c>
      <c r="F16" s="241">
        <f t="shared" si="1"/>
        <v>0</v>
      </c>
      <c r="G16" s="241"/>
      <c r="H16" s="241">
        <f t="shared" si="2"/>
        <v>2</v>
      </c>
      <c r="I16" s="241"/>
      <c r="J16" s="241">
        <f t="shared" si="3"/>
        <v>15</v>
      </c>
      <c r="K16" s="241"/>
      <c r="L16" s="241">
        <f t="shared" si="4"/>
        <v>6</v>
      </c>
      <c r="M16" s="241"/>
      <c r="N16" s="241">
        <f t="shared" si="5"/>
        <v>0</v>
      </c>
      <c r="O16" s="12"/>
      <c r="P16" s="12"/>
      <c r="Q16" s="17"/>
      <c r="R16" s="12"/>
    </row>
    <row r="17" spans="1:18" s="37" customFormat="1" ht="17.25" customHeight="1" x14ac:dyDescent="0.2">
      <c r="A17" s="366" t="s">
        <v>163</v>
      </c>
      <c r="B17" s="367"/>
      <c r="C17" s="367"/>
      <c r="D17" s="367"/>
      <c r="E17" s="271">
        <f t="shared" si="0"/>
        <v>27</v>
      </c>
      <c r="F17" s="241">
        <f t="shared" si="1"/>
        <v>0</v>
      </c>
      <c r="G17" s="287"/>
      <c r="H17" s="241">
        <f t="shared" si="2"/>
        <v>5</v>
      </c>
      <c r="I17" s="287"/>
      <c r="J17" s="241">
        <f t="shared" si="3"/>
        <v>12</v>
      </c>
      <c r="K17" s="288"/>
      <c r="L17" s="241">
        <f t="shared" si="4"/>
        <v>8</v>
      </c>
      <c r="M17" s="287"/>
      <c r="N17" s="241">
        <f t="shared" si="5"/>
        <v>2</v>
      </c>
      <c r="O17" s="39"/>
      <c r="P17" s="38"/>
      <c r="Q17" s="43"/>
      <c r="R17" s="38"/>
    </row>
    <row r="18" spans="1:18" ht="17.25" customHeight="1" x14ac:dyDescent="0.2">
      <c r="A18" s="366" t="s">
        <v>162</v>
      </c>
      <c r="B18" s="367"/>
      <c r="C18" s="367"/>
      <c r="D18" s="367"/>
      <c r="E18" s="271">
        <f t="shared" si="0"/>
        <v>67</v>
      </c>
      <c r="F18" s="241">
        <f t="shared" si="1"/>
        <v>0</v>
      </c>
      <c r="G18" s="241"/>
      <c r="H18" s="241">
        <f t="shared" si="2"/>
        <v>2</v>
      </c>
      <c r="I18" s="241"/>
      <c r="J18" s="241">
        <f t="shared" si="3"/>
        <v>50</v>
      </c>
      <c r="K18" s="241"/>
      <c r="L18" s="241">
        <f t="shared" si="4"/>
        <v>12</v>
      </c>
      <c r="M18" s="241"/>
      <c r="N18" s="241">
        <f t="shared" si="5"/>
        <v>3</v>
      </c>
      <c r="O18" s="12"/>
      <c r="P18" s="12"/>
      <c r="Q18" s="17"/>
      <c r="R18" s="12"/>
    </row>
    <row r="19" spans="1:18" ht="23.25" customHeight="1" x14ac:dyDescent="0.2">
      <c r="A19" s="417" t="s">
        <v>170</v>
      </c>
      <c r="B19" s="418"/>
      <c r="C19" s="418"/>
      <c r="D19" s="418"/>
      <c r="E19" s="82">
        <f t="shared" si="0"/>
        <v>340</v>
      </c>
      <c r="F19" s="12">
        <f>SUM(F20:F26)</f>
        <v>54</v>
      </c>
      <c r="G19" s="12"/>
      <c r="H19" s="12">
        <f>SUM(H20:H26)</f>
        <v>48</v>
      </c>
      <c r="I19" s="12"/>
      <c r="J19" s="12">
        <f>SUM(J20:J26)</f>
        <v>172</v>
      </c>
      <c r="K19" s="12"/>
      <c r="L19" s="12">
        <f>SUM(L20:L26)</f>
        <v>58</v>
      </c>
      <c r="M19" s="12"/>
      <c r="N19" s="12">
        <f>SUM(N20:N26)</f>
        <v>8</v>
      </c>
      <c r="O19" s="12"/>
      <c r="P19" s="12"/>
      <c r="Q19" s="17"/>
      <c r="R19" s="12"/>
    </row>
    <row r="20" spans="1:18" ht="23.25" customHeight="1" x14ac:dyDescent="0.2">
      <c r="A20" s="366" t="s">
        <v>168</v>
      </c>
      <c r="B20" s="367"/>
      <c r="C20" s="367"/>
      <c r="D20" s="367"/>
      <c r="E20" s="271">
        <f t="shared" si="0"/>
        <v>0</v>
      </c>
      <c r="F20" s="241">
        <v>0</v>
      </c>
      <c r="G20" s="241"/>
      <c r="H20" s="241">
        <v>0</v>
      </c>
      <c r="I20" s="241"/>
      <c r="J20" s="241">
        <v>0</v>
      </c>
      <c r="K20" s="241"/>
      <c r="L20" s="241">
        <v>0</v>
      </c>
      <c r="M20" s="241"/>
      <c r="N20" s="241">
        <v>0</v>
      </c>
      <c r="O20" s="12"/>
      <c r="P20" s="12"/>
      <c r="Q20" s="17"/>
      <c r="R20" s="12"/>
    </row>
    <row r="21" spans="1:18" ht="17.25" customHeight="1" x14ac:dyDescent="0.2">
      <c r="A21" s="366" t="s">
        <v>167</v>
      </c>
      <c r="B21" s="367"/>
      <c r="C21" s="367"/>
      <c r="D21" s="367"/>
      <c r="E21" s="271">
        <f t="shared" si="0"/>
        <v>53</v>
      </c>
      <c r="F21" s="241">
        <v>30</v>
      </c>
      <c r="G21" s="241"/>
      <c r="H21" s="241">
        <v>8</v>
      </c>
      <c r="I21" s="241"/>
      <c r="J21" s="241">
        <v>13</v>
      </c>
      <c r="K21" s="241"/>
      <c r="L21" s="241">
        <v>1</v>
      </c>
      <c r="M21" s="241"/>
      <c r="N21" s="241">
        <v>1</v>
      </c>
      <c r="O21" s="12"/>
      <c r="P21" s="12"/>
      <c r="Q21" s="17"/>
      <c r="R21" s="12"/>
    </row>
    <row r="22" spans="1:18" ht="17.25" customHeight="1" x14ac:dyDescent="0.2">
      <c r="A22" s="366" t="s">
        <v>166</v>
      </c>
      <c r="B22" s="367"/>
      <c r="C22" s="367"/>
      <c r="D22" s="367"/>
      <c r="E22" s="271">
        <f t="shared" si="0"/>
        <v>158</v>
      </c>
      <c r="F22" s="241">
        <v>22</v>
      </c>
      <c r="G22" s="241"/>
      <c r="H22" s="241">
        <v>33</v>
      </c>
      <c r="I22" s="241"/>
      <c r="J22" s="241">
        <v>77</v>
      </c>
      <c r="K22" s="241"/>
      <c r="L22" s="241">
        <v>24</v>
      </c>
      <c r="M22" s="241"/>
      <c r="N22" s="241">
        <v>2</v>
      </c>
      <c r="O22" s="12"/>
      <c r="P22" s="12"/>
      <c r="Q22" s="17"/>
      <c r="R22" s="12"/>
    </row>
    <row r="23" spans="1:18" ht="17.25" customHeight="1" x14ac:dyDescent="0.2">
      <c r="A23" s="366" t="s">
        <v>165</v>
      </c>
      <c r="B23" s="367"/>
      <c r="C23" s="367"/>
      <c r="D23" s="367"/>
      <c r="E23" s="271">
        <f t="shared" si="0"/>
        <v>43</v>
      </c>
      <c r="F23" s="241">
        <v>2</v>
      </c>
      <c r="G23" s="241"/>
      <c r="H23" s="241">
        <v>4</v>
      </c>
      <c r="I23" s="241"/>
      <c r="J23" s="241">
        <v>27</v>
      </c>
      <c r="K23" s="241"/>
      <c r="L23" s="241">
        <v>10</v>
      </c>
      <c r="M23" s="241"/>
      <c r="N23" s="241">
        <v>0</v>
      </c>
      <c r="O23" s="12"/>
      <c r="P23" s="12"/>
      <c r="Q23" s="17"/>
      <c r="R23" s="12"/>
    </row>
    <row r="24" spans="1:18" ht="17.25" customHeight="1" x14ac:dyDescent="0.2">
      <c r="A24" s="366" t="s">
        <v>164</v>
      </c>
      <c r="B24" s="367"/>
      <c r="C24" s="367"/>
      <c r="D24" s="367"/>
      <c r="E24" s="271">
        <f t="shared" si="0"/>
        <v>15</v>
      </c>
      <c r="F24" s="241">
        <v>0</v>
      </c>
      <c r="G24" s="241"/>
      <c r="H24" s="241">
        <v>0</v>
      </c>
      <c r="I24" s="241"/>
      <c r="J24" s="241">
        <v>10</v>
      </c>
      <c r="K24" s="241"/>
      <c r="L24" s="241">
        <v>5</v>
      </c>
      <c r="M24" s="241"/>
      <c r="N24" s="241">
        <v>0</v>
      </c>
      <c r="O24" s="12"/>
      <c r="P24" s="12"/>
      <c r="Q24" s="17"/>
      <c r="R24" s="12"/>
    </row>
    <row r="25" spans="1:18" ht="17.25" customHeight="1" x14ac:dyDescent="0.2">
      <c r="A25" s="366" t="s">
        <v>163</v>
      </c>
      <c r="B25" s="367"/>
      <c r="C25" s="367"/>
      <c r="D25" s="367"/>
      <c r="E25" s="271">
        <f t="shared" si="0"/>
        <v>24</v>
      </c>
      <c r="F25" s="241">
        <v>0</v>
      </c>
      <c r="G25" s="241"/>
      <c r="H25" s="241">
        <v>3</v>
      </c>
      <c r="I25" s="241"/>
      <c r="J25" s="241">
        <v>11</v>
      </c>
      <c r="K25" s="241"/>
      <c r="L25" s="241">
        <v>8</v>
      </c>
      <c r="M25" s="241"/>
      <c r="N25" s="241">
        <v>2</v>
      </c>
      <c r="O25" s="12"/>
      <c r="P25" s="12"/>
      <c r="Q25" s="17"/>
      <c r="R25" s="12"/>
    </row>
    <row r="26" spans="1:18" ht="17.25" customHeight="1" x14ac:dyDescent="0.2">
      <c r="A26" s="366" t="s">
        <v>162</v>
      </c>
      <c r="B26" s="367"/>
      <c r="C26" s="367"/>
      <c r="D26" s="367"/>
      <c r="E26" s="271">
        <f t="shared" si="0"/>
        <v>47</v>
      </c>
      <c r="F26" s="241">
        <v>0</v>
      </c>
      <c r="G26" s="241"/>
      <c r="H26" s="241">
        <v>0</v>
      </c>
      <c r="I26" s="241"/>
      <c r="J26" s="241">
        <v>34</v>
      </c>
      <c r="K26" s="241"/>
      <c r="L26" s="241">
        <v>10</v>
      </c>
      <c r="M26" s="241"/>
      <c r="N26" s="241">
        <v>3</v>
      </c>
      <c r="O26" s="12"/>
      <c r="P26" s="12"/>
      <c r="Q26" s="17"/>
      <c r="R26" s="12"/>
    </row>
    <row r="27" spans="1:18" ht="23.25" customHeight="1" x14ac:dyDescent="0.2">
      <c r="A27" s="421" t="s">
        <v>169</v>
      </c>
      <c r="B27" s="422"/>
      <c r="C27" s="422"/>
      <c r="D27" s="422"/>
      <c r="E27" s="82">
        <f t="shared" si="0"/>
        <v>95</v>
      </c>
      <c r="F27" s="12">
        <f>SUM(F28:F34)</f>
        <v>23</v>
      </c>
      <c r="G27" s="12"/>
      <c r="H27" s="12">
        <f>SUM(H28:H34)</f>
        <v>27</v>
      </c>
      <c r="I27" s="12"/>
      <c r="J27" s="12">
        <f>SUM(J28:J34)</f>
        <v>38</v>
      </c>
      <c r="K27" s="12"/>
      <c r="L27" s="12">
        <f>SUM(L28:L34)</f>
        <v>6</v>
      </c>
      <c r="M27" s="12"/>
      <c r="N27" s="12">
        <f>SUM(N28:N34)</f>
        <v>1</v>
      </c>
      <c r="O27" s="12"/>
      <c r="P27" s="12"/>
      <c r="Q27" s="17"/>
      <c r="R27" s="12"/>
    </row>
    <row r="28" spans="1:18" ht="23.25" customHeight="1" x14ac:dyDescent="0.2">
      <c r="A28" s="366" t="s">
        <v>168</v>
      </c>
      <c r="B28" s="367"/>
      <c r="C28" s="367"/>
      <c r="D28" s="367"/>
      <c r="E28" s="271">
        <f t="shared" si="0"/>
        <v>0</v>
      </c>
      <c r="F28" s="241">
        <v>0</v>
      </c>
      <c r="G28" s="241"/>
      <c r="H28" s="241">
        <v>0</v>
      </c>
      <c r="I28" s="241"/>
      <c r="J28" s="289">
        <v>0</v>
      </c>
      <c r="K28" s="241"/>
      <c r="L28" s="241">
        <v>0</v>
      </c>
      <c r="M28" s="241"/>
      <c r="N28" s="241">
        <v>0</v>
      </c>
      <c r="O28" s="12"/>
      <c r="P28" s="12"/>
      <c r="Q28" s="17"/>
      <c r="R28" s="12"/>
    </row>
    <row r="29" spans="1:18" ht="17.25" customHeight="1" x14ac:dyDescent="0.2">
      <c r="A29" s="366" t="s">
        <v>167</v>
      </c>
      <c r="B29" s="367"/>
      <c r="C29" s="367"/>
      <c r="D29" s="367"/>
      <c r="E29" s="271">
        <f t="shared" si="0"/>
        <v>17</v>
      </c>
      <c r="F29" s="241">
        <v>10</v>
      </c>
      <c r="G29" s="241"/>
      <c r="H29" s="241">
        <v>3</v>
      </c>
      <c r="I29" s="241"/>
      <c r="J29" s="241">
        <v>3</v>
      </c>
      <c r="K29" s="241"/>
      <c r="L29" s="241">
        <v>0</v>
      </c>
      <c r="M29" s="241"/>
      <c r="N29" s="241">
        <v>1</v>
      </c>
      <c r="O29" s="12"/>
      <c r="P29" s="12"/>
      <c r="Q29" s="17"/>
      <c r="R29" s="12"/>
    </row>
    <row r="30" spans="1:18" ht="17.25" customHeight="1" x14ac:dyDescent="0.2">
      <c r="A30" s="366" t="s">
        <v>166</v>
      </c>
      <c r="B30" s="367"/>
      <c r="C30" s="367"/>
      <c r="D30" s="367"/>
      <c r="E30" s="271">
        <f t="shared" si="0"/>
        <v>38</v>
      </c>
      <c r="F30" s="241">
        <v>13</v>
      </c>
      <c r="G30" s="241"/>
      <c r="H30" s="241">
        <v>15</v>
      </c>
      <c r="I30" s="241"/>
      <c r="J30" s="241">
        <v>8</v>
      </c>
      <c r="K30" s="241"/>
      <c r="L30" s="241">
        <v>2</v>
      </c>
      <c r="M30" s="241"/>
      <c r="N30" s="241">
        <v>0</v>
      </c>
      <c r="O30" s="12"/>
      <c r="P30" s="12"/>
      <c r="Q30" s="17"/>
      <c r="R30" s="12"/>
    </row>
    <row r="31" spans="1:18" ht="17.25" customHeight="1" x14ac:dyDescent="0.2">
      <c r="A31" s="366" t="s">
        <v>165</v>
      </c>
      <c r="B31" s="367"/>
      <c r="C31" s="367"/>
      <c r="D31" s="367"/>
      <c r="E31" s="271">
        <f t="shared" si="0"/>
        <v>9</v>
      </c>
      <c r="F31" s="241">
        <v>0</v>
      </c>
      <c r="G31" s="241"/>
      <c r="H31" s="241">
        <v>3</v>
      </c>
      <c r="I31" s="241"/>
      <c r="J31" s="241">
        <v>5</v>
      </c>
      <c r="K31" s="241"/>
      <c r="L31" s="241">
        <v>1</v>
      </c>
      <c r="M31" s="241"/>
      <c r="N31" s="241">
        <v>0</v>
      </c>
      <c r="O31" s="12"/>
      <c r="P31" s="12"/>
      <c r="Q31" s="17"/>
      <c r="R31" s="12"/>
    </row>
    <row r="32" spans="1:18" ht="17.25" customHeight="1" x14ac:dyDescent="0.2">
      <c r="A32" s="366" t="s">
        <v>164</v>
      </c>
      <c r="B32" s="367"/>
      <c r="C32" s="367"/>
      <c r="D32" s="367"/>
      <c r="E32" s="271">
        <f t="shared" si="0"/>
        <v>8</v>
      </c>
      <c r="F32" s="241">
        <v>0</v>
      </c>
      <c r="G32" s="241"/>
      <c r="H32" s="241">
        <v>2</v>
      </c>
      <c r="I32" s="241"/>
      <c r="J32" s="241">
        <v>5</v>
      </c>
      <c r="K32" s="241"/>
      <c r="L32" s="241">
        <v>1</v>
      </c>
      <c r="M32" s="241"/>
      <c r="N32" s="241">
        <v>0</v>
      </c>
      <c r="O32" s="12"/>
      <c r="P32" s="12"/>
      <c r="Q32" s="17"/>
      <c r="R32" s="12"/>
    </row>
    <row r="33" spans="1:18" ht="17.25" customHeight="1" x14ac:dyDescent="0.2">
      <c r="A33" s="366" t="s">
        <v>163</v>
      </c>
      <c r="B33" s="367"/>
      <c r="C33" s="367"/>
      <c r="D33" s="367"/>
      <c r="E33" s="271">
        <f t="shared" si="0"/>
        <v>3</v>
      </c>
      <c r="F33" s="241">
        <v>0</v>
      </c>
      <c r="G33" s="241"/>
      <c r="H33" s="241">
        <v>2</v>
      </c>
      <c r="I33" s="241"/>
      <c r="J33" s="241">
        <v>1</v>
      </c>
      <c r="K33" s="241"/>
      <c r="L33" s="241">
        <v>0</v>
      </c>
      <c r="M33" s="241"/>
      <c r="N33" s="241">
        <v>0</v>
      </c>
      <c r="O33" s="12"/>
      <c r="P33" s="12"/>
      <c r="Q33" s="17"/>
      <c r="R33" s="12"/>
    </row>
    <row r="34" spans="1:18" ht="17.25" customHeight="1" x14ac:dyDescent="0.2">
      <c r="A34" s="366" t="s">
        <v>162</v>
      </c>
      <c r="B34" s="367"/>
      <c r="C34" s="367"/>
      <c r="D34" s="367"/>
      <c r="E34" s="271">
        <f t="shared" si="0"/>
        <v>20</v>
      </c>
      <c r="F34" s="241">
        <v>0</v>
      </c>
      <c r="G34" s="241"/>
      <c r="H34" s="241">
        <v>2</v>
      </c>
      <c r="I34" s="241"/>
      <c r="J34" s="241">
        <v>16</v>
      </c>
      <c r="K34" s="241"/>
      <c r="L34" s="241">
        <v>2</v>
      </c>
      <c r="M34" s="241"/>
      <c r="N34" s="241">
        <v>0</v>
      </c>
      <c r="O34" s="12"/>
      <c r="P34" s="12"/>
      <c r="Q34" s="17"/>
      <c r="R34" s="12"/>
    </row>
    <row r="35" spans="1:18" ht="17.25" customHeight="1" thickBot="1" x14ac:dyDescent="0.25">
      <c r="A35" s="341"/>
      <c r="B35" s="341"/>
      <c r="C35" s="341"/>
      <c r="D35" s="341"/>
      <c r="E35" s="44"/>
      <c r="F35" s="44"/>
      <c r="G35" s="44"/>
      <c r="H35" s="44"/>
      <c r="I35" s="44"/>
      <c r="J35" s="44"/>
      <c r="K35" s="34"/>
      <c r="L35" s="34"/>
      <c r="M35" s="34"/>
      <c r="N35" s="34"/>
      <c r="O35" s="34"/>
      <c r="P35" s="12"/>
      <c r="Q35" s="17"/>
      <c r="R35" s="12"/>
    </row>
    <row r="36" spans="1:18" ht="11.25" customHeight="1" x14ac:dyDescent="0.2">
      <c r="A36" s="88"/>
      <c r="B36" s="88"/>
      <c r="C36" s="88"/>
      <c r="D36" s="88"/>
      <c r="E36" s="87"/>
      <c r="F36" s="88"/>
      <c r="G36" s="88"/>
      <c r="H36" s="88"/>
      <c r="I36" s="88"/>
      <c r="J36" s="88"/>
      <c r="K36" s="88"/>
      <c r="L36" s="88"/>
      <c r="M36" s="88"/>
      <c r="N36" s="88"/>
      <c r="O36" s="87"/>
      <c r="P36" s="12"/>
      <c r="Q36" s="34"/>
      <c r="R36" s="12"/>
    </row>
    <row r="37" spans="1:18" ht="11.25" customHeight="1" x14ac:dyDescent="0.2">
      <c r="A37" s="13" t="s">
        <v>12</v>
      </c>
      <c r="C37" s="54"/>
      <c r="D37" s="345" t="s">
        <v>682</v>
      </c>
      <c r="E37" s="345"/>
      <c r="F37" s="345"/>
      <c r="G37" s="345"/>
      <c r="H37" s="345"/>
      <c r="I37" s="345"/>
      <c r="J37" s="345"/>
      <c r="K37" s="345"/>
      <c r="L37" s="345"/>
      <c r="M37" s="345"/>
      <c r="N37" s="345"/>
      <c r="O37" s="54"/>
    </row>
    <row r="38" spans="1:18" x14ac:dyDescent="0.2">
      <c r="A38" s="12"/>
      <c r="C38" s="54"/>
      <c r="D38" s="345"/>
      <c r="E38" s="345"/>
      <c r="F38" s="345"/>
      <c r="G38" s="345"/>
      <c r="H38" s="345"/>
      <c r="I38" s="345"/>
      <c r="J38" s="345"/>
      <c r="K38" s="345"/>
      <c r="L38" s="345"/>
      <c r="M38" s="345"/>
      <c r="N38" s="345"/>
      <c r="O38" s="54"/>
    </row>
    <row r="39" spans="1:18" ht="11.25" customHeight="1" x14ac:dyDescent="0.2">
      <c r="A39" s="13" t="s">
        <v>9</v>
      </c>
      <c r="C39" s="54"/>
      <c r="D39" s="345" t="s">
        <v>681</v>
      </c>
      <c r="E39" s="345"/>
      <c r="F39" s="345"/>
      <c r="G39" s="345"/>
      <c r="H39" s="345"/>
      <c r="I39" s="345"/>
      <c r="J39" s="345"/>
      <c r="K39" s="345"/>
      <c r="L39" s="345"/>
      <c r="M39" s="345"/>
      <c r="N39" s="345"/>
      <c r="O39" s="54"/>
    </row>
    <row r="40" spans="1:18" x14ac:dyDescent="0.2">
      <c r="A40" s="12"/>
      <c r="C40" s="54"/>
      <c r="D40" s="345"/>
      <c r="E40" s="345"/>
      <c r="F40" s="345"/>
      <c r="G40" s="345"/>
      <c r="H40" s="345"/>
      <c r="I40" s="345"/>
      <c r="J40" s="345"/>
      <c r="K40" s="345"/>
      <c r="L40" s="345"/>
      <c r="M40" s="345"/>
      <c r="N40" s="345"/>
      <c r="O40" s="54"/>
    </row>
    <row r="41" spans="1:18" ht="11.25" customHeight="1" x14ac:dyDescent="0.2">
      <c r="A41" s="13" t="s">
        <v>29</v>
      </c>
      <c r="C41" s="54"/>
      <c r="D41" s="345" t="s">
        <v>680</v>
      </c>
      <c r="E41" s="345"/>
      <c r="F41" s="345"/>
      <c r="G41" s="345"/>
      <c r="H41" s="345"/>
      <c r="I41" s="345"/>
      <c r="J41" s="345"/>
      <c r="K41" s="345"/>
      <c r="L41" s="345"/>
      <c r="M41" s="345"/>
      <c r="N41" s="345"/>
      <c r="O41" s="54"/>
    </row>
    <row r="42" spans="1:18" x14ac:dyDescent="0.2">
      <c r="A42" s="12"/>
      <c r="C42" s="54"/>
      <c r="D42" s="345"/>
      <c r="E42" s="345"/>
      <c r="F42" s="345"/>
      <c r="G42" s="345"/>
      <c r="H42" s="345"/>
      <c r="I42" s="345"/>
      <c r="J42" s="345"/>
      <c r="K42" s="345"/>
      <c r="L42" s="345"/>
      <c r="M42" s="345"/>
      <c r="N42" s="345"/>
      <c r="O42" s="54"/>
    </row>
    <row r="43" spans="1:18" ht="11.25" customHeight="1" x14ac:dyDescent="0.2">
      <c r="A43" s="13" t="s">
        <v>28</v>
      </c>
      <c r="C43" s="229"/>
      <c r="D43" s="454" t="s">
        <v>679</v>
      </c>
      <c r="E43" s="454"/>
      <c r="F43" s="454"/>
      <c r="G43" s="454"/>
      <c r="H43" s="454"/>
      <c r="I43" s="454"/>
      <c r="J43" s="454"/>
      <c r="K43" s="454"/>
      <c r="L43" s="454"/>
      <c r="M43" s="454"/>
      <c r="N43" s="454"/>
      <c r="O43" s="229"/>
    </row>
    <row r="44" spans="1:18" x14ac:dyDescent="0.2">
      <c r="A44" s="38"/>
      <c r="C44" s="229"/>
      <c r="D44" s="454"/>
      <c r="E44" s="454"/>
      <c r="F44" s="454"/>
      <c r="G44" s="454"/>
      <c r="H44" s="454"/>
      <c r="I44" s="454"/>
      <c r="J44" s="454"/>
      <c r="K44" s="454"/>
      <c r="L44" s="454"/>
      <c r="M44" s="454"/>
      <c r="N44" s="454"/>
      <c r="O44" s="229"/>
    </row>
    <row r="45" spans="1:18" s="453" customFormat="1" x14ac:dyDescent="0.2">
      <c r="A45" s="13" t="s">
        <v>132</v>
      </c>
      <c r="B45"/>
      <c r="C45" s="32"/>
      <c r="D45" s="453" t="s">
        <v>678</v>
      </c>
    </row>
    <row r="46" spans="1:18" x14ac:dyDescent="0.2">
      <c r="A46" s="41" t="s">
        <v>14</v>
      </c>
      <c r="B46" s="12"/>
      <c r="C46" s="12"/>
      <c r="D46" s="105" t="s">
        <v>828</v>
      </c>
      <c r="E46" s="105"/>
      <c r="F46" s="105"/>
      <c r="G46" s="105"/>
      <c r="H46" s="105"/>
      <c r="I46" s="105"/>
      <c r="J46" s="105"/>
      <c r="K46" s="105"/>
      <c r="L46" s="105"/>
      <c r="M46" s="105"/>
      <c r="N46" s="105"/>
      <c r="O46" s="105"/>
    </row>
    <row r="47" spans="1:18" x14ac:dyDescent="0.2">
      <c r="D47" s="105" t="s">
        <v>829</v>
      </c>
      <c r="E47" s="105"/>
      <c r="F47" s="105"/>
      <c r="G47" s="105"/>
      <c r="H47" s="105"/>
      <c r="I47" s="105"/>
      <c r="J47" s="105"/>
      <c r="K47" s="105"/>
      <c r="L47" s="105"/>
      <c r="M47" s="105"/>
      <c r="N47" s="105"/>
      <c r="O47" s="105"/>
    </row>
    <row r="48" spans="1:18" hidden="1" x14ac:dyDescent="0.2">
      <c r="A48" s="153" t="s">
        <v>1</v>
      </c>
    </row>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t="16.5" hidden="1" customHeight="1" x14ac:dyDescent="0.2"/>
  </sheetData>
  <mergeCells count="40">
    <mergeCell ref="L8:L9"/>
    <mergeCell ref="A3:M3"/>
    <mergeCell ref="A17:D17"/>
    <mergeCell ref="A28:D28"/>
    <mergeCell ref="A4:M4"/>
    <mergeCell ref="A5:M5"/>
    <mergeCell ref="A8:D9"/>
    <mergeCell ref="E8:E9"/>
    <mergeCell ref="F8:F9"/>
    <mergeCell ref="H8:H9"/>
    <mergeCell ref="J8:J9"/>
    <mergeCell ref="A24:D24"/>
    <mergeCell ref="A25:D25"/>
    <mergeCell ref="A26:D26"/>
    <mergeCell ref="N8:N9"/>
    <mergeCell ref="A11:D11"/>
    <mergeCell ref="A12:D12"/>
    <mergeCell ref="A13:D13"/>
    <mergeCell ref="A14:D14"/>
    <mergeCell ref="A15:D15"/>
    <mergeCell ref="A16:D16"/>
    <mergeCell ref="A19:D19"/>
    <mergeCell ref="A20:D20"/>
    <mergeCell ref="A18:D18"/>
    <mergeCell ref="A21:D21"/>
    <mergeCell ref="A22:D22"/>
    <mergeCell ref="A23:D23"/>
    <mergeCell ref="A27:D27"/>
    <mergeCell ref="A31:D31"/>
    <mergeCell ref="A32:D32"/>
    <mergeCell ref="A33:D33"/>
    <mergeCell ref="A30:D30"/>
    <mergeCell ref="A29:D29"/>
    <mergeCell ref="D39:N40"/>
    <mergeCell ref="D37:N38"/>
    <mergeCell ref="A34:D34"/>
    <mergeCell ref="A35:D35"/>
    <mergeCell ref="D45:IV45"/>
    <mergeCell ref="D43:N44"/>
    <mergeCell ref="D41:N42"/>
  </mergeCells>
  <hyperlinks>
    <hyperlink ref="N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R65"/>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6.7109375" customWidth="1"/>
    <col min="5" max="5" width="9" style="6" customWidth="1"/>
    <col min="6" max="6" width="8" customWidth="1"/>
    <col min="7" max="7" width="7.7109375" customWidth="1"/>
    <col min="8" max="8" width="7.42578125" customWidth="1"/>
    <col min="9" max="9" width="8.140625" customWidth="1"/>
    <col min="10" max="10" width="9.85546875" customWidth="1"/>
    <col min="11" max="11" width="11.85546875" customWidth="1"/>
    <col min="12" max="12" width="8" customWidth="1"/>
    <col min="13" max="13" width="2.28515625" hidden="1" customWidth="1"/>
    <col min="14" max="14" width="6.85546875" bestFit="1" customWidth="1"/>
    <col min="15" max="15" width="2.28515625" hidden="1" customWidth="1"/>
    <col min="16" max="16" width="11" customWidth="1"/>
    <col min="17" max="17" width="0" hidden="1" customWidth="1"/>
    <col min="18" max="18" width="12" style="1" hidden="1" customWidth="1"/>
  </cols>
  <sheetData>
    <row r="1" spans="1:18" ht="11.25" customHeight="1" x14ac:dyDescent="0.2"/>
    <row r="2" spans="1:18" ht="13.2" x14ac:dyDescent="0.25">
      <c r="A2" s="459" t="s">
        <v>177</v>
      </c>
      <c r="B2" s="460"/>
      <c r="C2" s="460"/>
      <c r="D2" s="460"/>
      <c r="E2" s="460"/>
      <c r="F2" s="460"/>
      <c r="G2" s="460"/>
      <c r="H2" s="460"/>
      <c r="I2" s="460"/>
      <c r="J2" s="460"/>
      <c r="K2" s="460"/>
      <c r="L2" s="40"/>
      <c r="M2" s="40"/>
      <c r="N2" s="328" t="s">
        <v>176</v>
      </c>
      <c r="O2" s="328"/>
      <c r="P2" s="328"/>
      <c r="Q2" t="s">
        <v>1</v>
      </c>
    </row>
    <row r="3" spans="1:18" ht="13.2" x14ac:dyDescent="0.25">
      <c r="A3" s="329" t="s">
        <v>905</v>
      </c>
      <c r="B3" s="348"/>
      <c r="C3" s="348"/>
      <c r="D3" s="348"/>
      <c r="E3" s="348"/>
      <c r="F3" s="348"/>
      <c r="G3" s="348"/>
      <c r="H3" s="348"/>
      <c r="I3" s="348"/>
      <c r="J3" s="348"/>
      <c r="K3" s="348"/>
      <c r="L3" s="14"/>
      <c r="M3" s="14"/>
      <c r="N3" s="14"/>
      <c r="O3" s="14"/>
      <c r="R3" s="17"/>
    </row>
    <row r="4" spans="1:18" ht="13.2" x14ac:dyDescent="0.25">
      <c r="A4" s="329" t="s">
        <v>897</v>
      </c>
      <c r="B4" s="348"/>
      <c r="C4" s="348"/>
      <c r="D4" s="348"/>
      <c r="E4" s="348"/>
      <c r="F4" s="348"/>
      <c r="G4" s="348"/>
      <c r="H4" s="348"/>
      <c r="I4" s="348"/>
      <c r="J4" s="348"/>
      <c r="K4" s="348"/>
      <c r="L4" s="14"/>
      <c r="M4" s="14"/>
      <c r="N4" s="14"/>
      <c r="O4" s="14"/>
      <c r="R4" s="17"/>
    </row>
    <row r="5" spans="1:18" ht="10.8" thickBot="1" x14ac:dyDescent="0.25">
      <c r="A5" s="78"/>
      <c r="B5" s="78"/>
      <c r="C5" s="78"/>
      <c r="D5" s="78"/>
      <c r="E5" s="85"/>
      <c r="F5" s="85"/>
      <c r="G5" s="85"/>
      <c r="H5" s="85"/>
      <c r="I5" s="78"/>
      <c r="J5" s="78"/>
      <c r="K5" s="78"/>
      <c r="L5" s="78"/>
      <c r="M5" s="78"/>
      <c r="N5" s="78"/>
      <c r="O5" s="78"/>
      <c r="P5" s="1"/>
      <c r="R5" s="17"/>
    </row>
    <row r="6" spans="1:18" ht="1.5" customHeight="1" x14ac:dyDescent="0.2">
      <c r="A6" s="86"/>
      <c r="B6" s="86"/>
      <c r="C6" s="86"/>
      <c r="D6" s="86"/>
      <c r="E6" s="87"/>
      <c r="F6" s="86"/>
      <c r="G6" s="86"/>
      <c r="H6" s="86"/>
      <c r="I6" s="86"/>
      <c r="J6" s="86"/>
      <c r="K6" s="86"/>
      <c r="L6" s="86"/>
      <c r="M6" s="86"/>
      <c r="N6" s="86"/>
      <c r="O6" s="86"/>
      <c r="P6" s="86"/>
      <c r="R6" s="17"/>
    </row>
    <row r="7" spans="1:18" ht="22.5" customHeight="1" x14ac:dyDescent="0.2">
      <c r="A7" s="333" t="s">
        <v>175</v>
      </c>
      <c r="B7" s="333"/>
      <c r="C7" s="333"/>
      <c r="D7" s="333"/>
      <c r="E7" s="243" t="s">
        <v>4</v>
      </c>
      <c r="F7" s="236" t="s">
        <v>6</v>
      </c>
      <c r="G7" s="236" t="s">
        <v>17</v>
      </c>
      <c r="H7" s="234" t="s">
        <v>670</v>
      </c>
      <c r="I7" s="236" t="s">
        <v>16</v>
      </c>
      <c r="J7" s="234" t="s">
        <v>729</v>
      </c>
      <c r="K7" s="234" t="s">
        <v>730</v>
      </c>
      <c r="L7" s="237" t="s">
        <v>874</v>
      </c>
      <c r="M7" s="247" t="s">
        <v>12</v>
      </c>
      <c r="N7" s="234" t="s">
        <v>881</v>
      </c>
      <c r="O7" s="247" t="s">
        <v>9</v>
      </c>
      <c r="P7" s="234" t="s">
        <v>728</v>
      </c>
      <c r="R7" s="17"/>
    </row>
    <row r="8" spans="1:18" ht="1.5" customHeight="1" x14ac:dyDescent="0.2">
      <c r="A8" s="5"/>
      <c r="B8" s="5"/>
      <c r="C8" s="5"/>
      <c r="D8" s="5"/>
      <c r="E8" s="11"/>
      <c r="F8" s="11"/>
      <c r="G8" s="11"/>
      <c r="H8" s="11"/>
      <c r="I8" s="5"/>
      <c r="J8" s="5"/>
      <c r="K8" s="11"/>
      <c r="L8" s="11"/>
      <c r="M8" s="11"/>
      <c r="N8" s="11"/>
      <c r="O8" s="11"/>
      <c r="P8" s="5"/>
      <c r="R8" s="17"/>
    </row>
    <row r="9" spans="1:18" ht="23.25" customHeight="1" x14ac:dyDescent="0.2">
      <c r="A9" s="461" t="s">
        <v>4</v>
      </c>
      <c r="B9" s="462"/>
      <c r="C9" s="462"/>
      <c r="D9" s="462"/>
      <c r="E9" s="286">
        <f>SUM(F9:P9)</f>
        <v>1936133</v>
      </c>
      <c r="F9" s="286">
        <f>SUM(F10:F30)</f>
        <v>847975</v>
      </c>
      <c r="G9" s="286">
        <f t="shared" ref="G9:L9" si="0">SUM(G10:G30)</f>
        <v>137036</v>
      </c>
      <c r="H9" s="286">
        <f t="shared" si="0"/>
        <v>96895</v>
      </c>
      <c r="I9" s="286">
        <f t="shared" si="0"/>
        <v>9207</v>
      </c>
      <c r="J9" s="286">
        <f t="shared" si="0"/>
        <v>22336</v>
      </c>
      <c r="K9" s="286">
        <f t="shared" si="0"/>
        <v>273921</v>
      </c>
      <c r="L9" s="286">
        <f t="shared" si="0"/>
        <v>530592</v>
      </c>
      <c r="M9" s="286"/>
      <c r="N9" s="286">
        <f>SUM(N10:N30)</f>
        <v>10309</v>
      </c>
      <c r="O9" s="281"/>
      <c r="P9" s="286">
        <f>SUM(P10:P30)</f>
        <v>7862</v>
      </c>
      <c r="R9"/>
    </row>
    <row r="10" spans="1:18" ht="28.5" customHeight="1" x14ac:dyDescent="0.2">
      <c r="A10" s="458" t="s">
        <v>708</v>
      </c>
      <c r="B10" s="458"/>
      <c r="C10" s="458"/>
      <c r="D10" s="458"/>
      <c r="E10" s="286">
        <f t="shared" ref="E10:E30" si="1">SUM(F10:P10)</f>
        <v>989377</v>
      </c>
      <c r="F10" s="270">
        <v>440344</v>
      </c>
      <c r="G10" s="270">
        <v>58239</v>
      </c>
      <c r="H10" s="270">
        <v>57448</v>
      </c>
      <c r="I10" s="270">
        <v>5117</v>
      </c>
      <c r="J10" s="270">
        <v>10033</v>
      </c>
      <c r="K10" s="270">
        <v>150350</v>
      </c>
      <c r="L10" s="270">
        <v>258273</v>
      </c>
      <c r="M10" s="281"/>
      <c r="N10" s="270">
        <v>5091</v>
      </c>
      <c r="O10" s="281"/>
      <c r="P10" s="270">
        <v>4482</v>
      </c>
      <c r="R10" s="17"/>
    </row>
    <row r="11" spans="1:18" ht="28.5" customHeight="1" x14ac:dyDescent="0.2">
      <c r="A11" s="458" t="s">
        <v>709</v>
      </c>
      <c r="B11" s="458"/>
      <c r="C11" s="458"/>
      <c r="D11" s="458"/>
      <c r="E11" s="286">
        <f t="shared" si="1"/>
        <v>224961</v>
      </c>
      <c r="F11" s="270">
        <v>100633</v>
      </c>
      <c r="G11" s="270">
        <v>13831</v>
      </c>
      <c r="H11" s="270">
        <v>10707</v>
      </c>
      <c r="I11" s="270">
        <v>1106</v>
      </c>
      <c r="J11" s="270">
        <v>2717</v>
      </c>
      <c r="K11" s="270">
        <v>32728</v>
      </c>
      <c r="L11" s="270">
        <v>61583</v>
      </c>
      <c r="M11" s="281"/>
      <c r="N11" s="270">
        <v>915</v>
      </c>
      <c r="O11" s="281"/>
      <c r="P11" s="270">
        <v>741</v>
      </c>
      <c r="R11" s="17"/>
    </row>
    <row r="12" spans="1:18" ht="39.75" customHeight="1" x14ac:dyDescent="0.2">
      <c r="A12" s="458" t="s">
        <v>710</v>
      </c>
      <c r="B12" s="458"/>
      <c r="C12" s="458"/>
      <c r="D12" s="458"/>
      <c r="E12" s="286">
        <f t="shared" si="1"/>
        <v>211187</v>
      </c>
      <c r="F12" s="270">
        <v>118148</v>
      </c>
      <c r="G12" s="270">
        <v>17197</v>
      </c>
      <c r="H12" s="270">
        <v>10737</v>
      </c>
      <c r="I12" s="270">
        <v>550</v>
      </c>
      <c r="J12" s="270">
        <v>3053</v>
      </c>
      <c r="K12" s="270">
        <v>9974</v>
      </c>
      <c r="L12" s="270">
        <v>49768</v>
      </c>
      <c r="M12" s="281"/>
      <c r="N12" s="270">
        <v>715</v>
      </c>
      <c r="O12" s="281"/>
      <c r="P12" s="270">
        <v>1045</v>
      </c>
      <c r="R12" s="17"/>
    </row>
    <row r="13" spans="1:18" ht="28.5" customHeight="1" x14ac:dyDescent="0.2">
      <c r="A13" s="458" t="s">
        <v>711</v>
      </c>
      <c r="B13" s="458"/>
      <c r="C13" s="458"/>
      <c r="D13" s="458"/>
      <c r="E13" s="286">
        <f t="shared" si="1"/>
        <v>68393</v>
      </c>
      <c r="F13" s="270">
        <v>19122</v>
      </c>
      <c r="G13" s="270">
        <v>7257</v>
      </c>
      <c r="H13" s="270">
        <v>1344</v>
      </c>
      <c r="I13" s="270">
        <v>189</v>
      </c>
      <c r="J13" s="270">
        <v>624</v>
      </c>
      <c r="K13" s="270">
        <v>12232</v>
      </c>
      <c r="L13" s="270">
        <v>26903</v>
      </c>
      <c r="M13" s="281"/>
      <c r="N13" s="270">
        <v>475</v>
      </c>
      <c r="O13" s="281"/>
      <c r="P13" s="270">
        <v>247</v>
      </c>
      <c r="R13" s="17"/>
    </row>
    <row r="14" spans="1:18" ht="28.5" customHeight="1" x14ac:dyDescent="0.2">
      <c r="A14" s="458" t="s">
        <v>712</v>
      </c>
      <c r="B14" s="458"/>
      <c r="C14" s="458"/>
      <c r="D14" s="458"/>
      <c r="E14" s="286">
        <f t="shared" si="1"/>
        <v>62245</v>
      </c>
      <c r="F14" s="270">
        <v>27809</v>
      </c>
      <c r="G14" s="270">
        <v>2675</v>
      </c>
      <c r="H14" s="270">
        <v>3679</v>
      </c>
      <c r="I14" s="270">
        <v>323</v>
      </c>
      <c r="J14" s="270">
        <v>965</v>
      </c>
      <c r="K14" s="270">
        <v>7116</v>
      </c>
      <c r="L14" s="270">
        <v>19595</v>
      </c>
      <c r="M14" s="281"/>
      <c r="N14" s="270">
        <v>7</v>
      </c>
      <c r="O14" s="281"/>
      <c r="P14" s="270">
        <v>76</v>
      </c>
      <c r="R14" s="17"/>
    </row>
    <row r="15" spans="1:18" ht="17.25" customHeight="1" x14ac:dyDescent="0.2">
      <c r="A15" s="458" t="s">
        <v>713</v>
      </c>
      <c r="B15" s="458"/>
      <c r="C15" s="458"/>
      <c r="D15" s="458"/>
      <c r="E15" s="286">
        <f t="shared" si="1"/>
        <v>41633</v>
      </c>
      <c r="F15" s="270">
        <v>24561</v>
      </c>
      <c r="G15" s="270">
        <v>3047</v>
      </c>
      <c r="H15" s="270">
        <v>3204</v>
      </c>
      <c r="I15" s="270">
        <v>352</v>
      </c>
      <c r="J15" s="270">
        <v>641</v>
      </c>
      <c r="K15" s="270">
        <v>3083</v>
      </c>
      <c r="L15" s="270">
        <v>6417</v>
      </c>
      <c r="M15" s="281"/>
      <c r="N15" s="270">
        <v>159</v>
      </c>
      <c r="O15" s="281"/>
      <c r="P15" s="270">
        <v>169</v>
      </c>
      <c r="R15" s="17"/>
    </row>
    <row r="16" spans="1:18" ht="17.25" customHeight="1" x14ac:dyDescent="0.2">
      <c r="A16" s="458" t="s">
        <v>714</v>
      </c>
      <c r="B16" s="458"/>
      <c r="C16" s="458"/>
      <c r="D16" s="458"/>
      <c r="E16" s="286">
        <f t="shared" si="1"/>
        <v>32117</v>
      </c>
      <c r="F16" s="270">
        <v>5519</v>
      </c>
      <c r="G16" s="270">
        <v>1659</v>
      </c>
      <c r="H16" s="270">
        <v>452</v>
      </c>
      <c r="I16" s="270">
        <v>109</v>
      </c>
      <c r="J16" s="270">
        <v>477</v>
      </c>
      <c r="K16" s="270">
        <v>11095</v>
      </c>
      <c r="L16" s="270">
        <v>12645</v>
      </c>
      <c r="M16" s="281"/>
      <c r="N16" s="270">
        <v>155</v>
      </c>
      <c r="O16" s="281"/>
      <c r="P16" s="270">
        <v>6</v>
      </c>
      <c r="R16" s="17"/>
    </row>
    <row r="17" spans="1:18" ht="17.25" customHeight="1" x14ac:dyDescent="0.2">
      <c r="A17" s="458" t="s">
        <v>715</v>
      </c>
      <c r="B17" s="458"/>
      <c r="C17" s="458"/>
      <c r="D17" s="458"/>
      <c r="E17" s="286">
        <f t="shared" si="1"/>
        <v>23187</v>
      </c>
      <c r="F17" s="270">
        <v>12725</v>
      </c>
      <c r="G17" s="270">
        <v>1834</v>
      </c>
      <c r="H17" s="270">
        <v>1208</v>
      </c>
      <c r="I17" s="270">
        <v>16</v>
      </c>
      <c r="J17" s="270">
        <v>224</v>
      </c>
      <c r="K17" s="270">
        <v>3695</v>
      </c>
      <c r="L17" s="270">
        <v>3413</v>
      </c>
      <c r="M17" s="281"/>
      <c r="N17" s="270">
        <v>2</v>
      </c>
      <c r="O17" s="281"/>
      <c r="P17" s="270">
        <v>70</v>
      </c>
      <c r="R17" s="17"/>
    </row>
    <row r="18" spans="1:18" ht="17.25" customHeight="1" x14ac:dyDescent="0.2">
      <c r="A18" s="458" t="s">
        <v>716</v>
      </c>
      <c r="B18" s="458"/>
      <c r="C18" s="458"/>
      <c r="D18" s="458"/>
      <c r="E18" s="286">
        <f t="shared" si="1"/>
        <v>22954</v>
      </c>
      <c r="F18" s="270">
        <v>1441</v>
      </c>
      <c r="G18" s="270">
        <v>3503</v>
      </c>
      <c r="H18" s="270">
        <v>432</v>
      </c>
      <c r="I18" s="270">
        <v>596</v>
      </c>
      <c r="J18" s="270">
        <v>528</v>
      </c>
      <c r="K18" s="270">
        <v>5772</v>
      </c>
      <c r="L18" s="270">
        <v>10339</v>
      </c>
      <c r="M18" s="281"/>
      <c r="N18" s="270">
        <v>234</v>
      </c>
      <c r="O18" s="281"/>
      <c r="P18" s="270">
        <v>109</v>
      </c>
      <c r="R18" s="17"/>
    </row>
    <row r="19" spans="1:18" ht="17.25" customHeight="1" x14ac:dyDescent="0.2">
      <c r="A19" s="458" t="s">
        <v>717</v>
      </c>
      <c r="B19" s="458"/>
      <c r="C19" s="458"/>
      <c r="D19" s="458"/>
      <c r="E19" s="286">
        <f t="shared" si="1"/>
        <v>22203</v>
      </c>
      <c r="F19" s="270">
        <v>10014</v>
      </c>
      <c r="G19" s="270">
        <v>4978</v>
      </c>
      <c r="H19" s="270">
        <v>844</v>
      </c>
      <c r="I19" s="270">
        <v>68</v>
      </c>
      <c r="J19" s="270">
        <v>153</v>
      </c>
      <c r="K19" s="270">
        <v>1805</v>
      </c>
      <c r="L19" s="270">
        <v>3840</v>
      </c>
      <c r="M19" s="281"/>
      <c r="N19" s="270">
        <v>390</v>
      </c>
      <c r="O19" s="281"/>
      <c r="P19" s="270">
        <v>111</v>
      </c>
      <c r="R19" s="17"/>
    </row>
    <row r="20" spans="1:18" ht="39.75" customHeight="1" x14ac:dyDescent="0.2">
      <c r="A20" s="458" t="s">
        <v>732</v>
      </c>
      <c r="B20" s="458"/>
      <c r="C20" s="458"/>
      <c r="D20" s="458"/>
      <c r="E20" s="286">
        <f t="shared" si="1"/>
        <v>20321</v>
      </c>
      <c r="F20" s="270">
        <v>8471</v>
      </c>
      <c r="G20" s="270">
        <v>4179</v>
      </c>
      <c r="H20" s="270">
        <v>732</v>
      </c>
      <c r="I20" s="270">
        <v>69</v>
      </c>
      <c r="J20" s="270">
        <v>135</v>
      </c>
      <c r="K20" s="270">
        <v>1866</v>
      </c>
      <c r="L20" s="270">
        <v>4345</v>
      </c>
      <c r="M20" s="281"/>
      <c r="N20" s="270">
        <v>468</v>
      </c>
      <c r="O20" s="281"/>
      <c r="P20" s="270">
        <v>56</v>
      </c>
      <c r="R20" s="17"/>
    </row>
    <row r="21" spans="1:18" ht="17.25" customHeight="1" x14ac:dyDescent="0.2">
      <c r="A21" s="458" t="s">
        <v>718</v>
      </c>
      <c r="B21" s="458"/>
      <c r="C21" s="458"/>
      <c r="D21" s="458"/>
      <c r="E21" s="286">
        <f t="shared" si="1"/>
        <v>18997</v>
      </c>
      <c r="F21" s="270">
        <v>1917</v>
      </c>
      <c r="G21" s="270">
        <v>142</v>
      </c>
      <c r="H21" s="270">
        <v>76</v>
      </c>
      <c r="I21" s="270">
        <v>39</v>
      </c>
      <c r="J21" s="270">
        <v>52</v>
      </c>
      <c r="K21" s="270">
        <v>10958</v>
      </c>
      <c r="L21" s="270">
        <v>5703</v>
      </c>
      <c r="M21" s="281"/>
      <c r="N21" s="270">
        <v>107</v>
      </c>
      <c r="O21" s="281"/>
      <c r="P21" s="270">
        <v>3</v>
      </c>
      <c r="R21" s="17"/>
    </row>
    <row r="22" spans="1:18" ht="17.25" customHeight="1" x14ac:dyDescent="0.2">
      <c r="A22" s="458" t="s">
        <v>719</v>
      </c>
      <c r="B22" s="458"/>
      <c r="C22" s="458"/>
      <c r="D22" s="458"/>
      <c r="E22" s="286">
        <f t="shared" si="1"/>
        <v>17428</v>
      </c>
      <c r="F22" s="270">
        <v>5468</v>
      </c>
      <c r="G22" s="270">
        <v>501</v>
      </c>
      <c r="H22" s="270">
        <v>82</v>
      </c>
      <c r="I22" s="270">
        <v>47</v>
      </c>
      <c r="J22" s="270">
        <v>97</v>
      </c>
      <c r="K22" s="270">
        <v>7112</v>
      </c>
      <c r="L22" s="270">
        <v>3855</v>
      </c>
      <c r="M22" s="281"/>
      <c r="N22" s="270">
        <v>207</v>
      </c>
      <c r="O22" s="281"/>
      <c r="P22" s="270">
        <v>59</v>
      </c>
      <c r="R22" s="17"/>
    </row>
    <row r="23" spans="1:18" ht="17.25" customHeight="1" x14ac:dyDescent="0.2">
      <c r="A23" s="458" t="s">
        <v>720</v>
      </c>
      <c r="B23" s="458"/>
      <c r="C23" s="458"/>
      <c r="D23" s="458"/>
      <c r="E23" s="286">
        <f t="shared" si="1"/>
        <v>15725</v>
      </c>
      <c r="F23" s="270">
        <v>12785</v>
      </c>
      <c r="G23" s="270">
        <v>749</v>
      </c>
      <c r="H23" s="270">
        <v>643</v>
      </c>
      <c r="I23" s="270">
        <v>0</v>
      </c>
      <c r="J23" s="270">
        <v>28</v>
      </c>
      <c r="K23" s="270">
        <v>7</v>
      </c>
      <c r="L23" s="270">
        <v>1463</v>
      </c>
      <c r="M23" s="281"/>
      <c r="N23" s="270">
        <v>0</v>
      </c>
      <c r="O23" s="281"/>
      <c r="P23" s="270">
        <v>50</v>
      </c>
      <c r="R23" s="17"/>
    </row>
    <row r="24" spans="1:18" ht="17.25" customHeight="1" x14ac:dyDescent="0.2">
      <c r="A24" s="458" t="s">
        <v>721</v>
      </c>
      <c r="B24" s="458"/>
      <c r="C24" s="458"/>
      <c r="D24" s="458"/>
      <c r="E24" s="286">
        <f t="shared" si="1"/>
        <v>12427</v>
      </c>
      <c r="F24" s="270">
        <v>4574</v>
      </c>
      <c r="G24" s="270">
        <v>291</v>
      </c>
      <c r="H24" s="270">
        <v>692</v>
      </c>
      <c r="I24" s="270">
        <v>95</v>
      </c>
      <c r="J24" s="270">
        <v>144</v>
      </c>
      <c r="K24" s="270">
        <v>2720</v>
      </c>
      <c r="L24" s="270">
        <v>3834</v>
      </c>
      <c r="M24" s="281"/>
      <c r="N24" s="270">
        <v>70</v>
      </c>
      <c r="O24" s="281"/>
      <c r="P24" s="270">
        <v>7</v>
      </c>
      <c r="R24" s="17"/>
    </row>
    <row r="25" spans="1:18" ht="17.25" customHeight="1" x14ac:dyDescent="0.2">
      <c r="A25" s="458" t="s">
        <v>722</v>
      </c>
      <c r="B25" s="458"/>
      <c r="C25" s="458"/>
      <c r="D25" s="458"/>
      <c r="E25" s="286">
        <f t="shared" si="1"/>
        <v>12074</v>
      </c>
      <c r="F25" s="270">
        <v>4912</v>
      </c>
      <c r="G25" s="270">
        <v>1645</v>
      </c>
      <c r="H25" s="270">
        <v>381</v>
      </c>
      <c r="I25" s="270">
        <v>76</v>
      </c>
      <c r="J25" s="270">
        <v>198</v>
      </c>
      <c r="K25" s="270">
        <v>535</v>
      </c>
      <c r="L25" s="270">
        <v>4147</v>
      </c>
      <c r="M25" s="281"/>
      <c r="N25" s="270">
        <v>136</v>
      </c>
      <c r="O25" s="281"/>
      <c r="P25" s="270">
        <v>44</v>
      </c>
      <c r="R25" s="17"/>
    </row>
    <row r="26" spans="1:18" ht="17.25" customHeight="1" x14ac:dyDescent="0.2">
      <c r="A26" s="458" t="s">
        <v>723</v>
      </c>
      <c r="B26" s="458"/>
      <c r="C26" s="458"/>
      <c r="D26" s="458"/>
      <c r="E26" s="286">
        <f t="shared" si="1"/>
        <v>9398</v>
      </c>
      <c r="F26" s="270">
        <v>5369</v>
      </c>
      <c r="G26" s="270">
        <v>781</v>
      </c>
      <c r="H26" s="270">
        <v>385</v>
      </c>
      <c r="I26" s="270">
        <v>34</v>
      </c>
      <c r="J26" s="270">
        <v>96</v>
      </c>
      <c r="K26" s="270">
        <v>246</v>
      </c>
      <c r="L26" s="270">
        <v>2445</v>
      </c>
      <c r="M26" s="281"/>
      <c r="N26" s="270">
        <v>21</v>
      </c>
      <c r="O26" s="281"/>
      <c r="P26" s="270">
        <v>21</v>
      </c>
      <c r="R26" s="17"/>
    </row>
    <row r="27" spans="1:18" ht="17.25" customHeight="1" x14ac:dyDescent="0.2">
      <c r="A27" s="458" t="s">
        <v>724</v>
      </c>
      <c r="B27" s="458"/>
      <c r="C27" s="458"/>
      <c r="D27" s="458"/>
      <c r="E27" s="286">
        <f t="shared" si="1"/>
        <v>9190</v>
      </c>
      <c r="F27" s="270">
        <v>3558</v>
      </c>
      <c r="G27" s="270">
        <v>1811</v>
      </c>
      <c r="H27" s="270">
        <v>139</v>
      </c>
      <c r="I27" s="270">
        <v>1</v>
      </c>
      <c r="J27" s="270">
        <v>324</v>
      </c>
      <c r="K27" s="270">
        <v>43</v>
      </c>
      <c r="L27" s="270">
        <v>2886</v>
      </c>
      <c r="M27" s="281"/>
      <c r="N27" s="270">
        <v>388</v>
      </c>
      <c r="O27" s="281"/>
      <c r="P27" s="270">
        <v>40</v>
      </c>
      <c r="R27" s="17"/>
    </row>
    <row r="28" spans="1:18" ht="28.5" customHeight="1" x14ac:dyDescent="0.2">
      <c r="A28" s="458" t="s">
        <v>725</v>
      </c>
      <c r="B28" s="458"/>
      <c r="C28" s="458"/>
      <c r="D28" s="458"/>
      <c r="E28" s="286">
        <f t="shared" si="1"/>
        <v>8961</v>
      </c>
      <c r="F28" s="270">
        <v>6390</v>
      </c>
      <c r="G28" s="270">
        <v>895</v>
      </c>
      <c r="H28" s="270">
        <v>542</v>
      </c>
      <c r="I28" s="270">
        <v>59</v>
      </c>
      <c r="J28" s="270">
        <v>103</v>
      </c>
      <c r="K28" s="270">
        <v>299</v>
      </c>
      <c r="L28" s="270">
        <v>538</v>
      </c>
      <c r="M28" s="281"/>
      <c r="N28" s="270">
        <v>42</v>
      </c>
      <c r="O28" s="281"/>
      <c r="P28" s="270">
        <v>93</v>
      </c>
      <c r="R28" s="17"/>
    </row>
    <row r="29" spans="1:18" ht="28.5" customHeight="1" x14ac:dyDescent="0.2">
      <c r="A29" s="458" t="s">
        <v>726</v>
      </c>
      <c r="B29" s="458"/>
      <c r="C29" s="458"/>
      <c r="D29" s="458"/>
      <c r="E29" s="286">
        <f t="shared" si="1"/>
        <v>7655</v>
      </c>
      <c r="F29" s="270">
        <v>4772</v>
      </c>
      <c r="G29" s="270">
        <v>108</v>
      </c>
      <c r="H29" s="270">
        <v>145</v>
      </c>
      <c r="I29" s="270">
        <v>11</v>
      </c>
      <c r="J29" s="270">
        <v>134</v>
      </c>
      <c r="K29" s="270">
        <v>66</v>
      </c>
      <c r="L29" s="270">
        <v>2347</v>
      </c>
      <c r="M29" s="281"/>
      <c r="N29" s="270">
        <v>0</v>
      </c>
      <c r="O29" s="281"/>
      <c r="P29" s="270">
        <v>72</v>
      </c>
      <c r="R29" s="17"/>
    </row>
    <row r="30" spans="1:18" ht="28.5" customHeight="1" x14ac:dyDescent="0.2">
      <c r="A30" s="417" t="s">
        <v>174</v>
      </c>
      <c r="B30" s="418"/>
      <c r="C30" s="418"/>
      <c r="D30" s="418"/>
      <c r="E30" s="258">
        <f t="shared" si="1"/>
        <v>105700</v>
      </c>
      <c r="F30" s="267">
        <v>29443</v>
      </c>
      <c r="G30" s="267">
        <v>11714</v>
      </c>
      <c r="H30" s="267">
        <v>3023</v>
      </c>
      <c r="I30" s="267">
        <v>350</v>
      </c>
      <c r="J30" s="267">
        <v>1610</v>
      </c>
      <c r="K30" s="267">
        <v>12219</v>
      </c>
      <c r="L30" s="267">
        <v>46253</v>
      </c>
      <c r="M30" s="241"/>
      <c r="N30" s="267">
        <v>727</v>
      </c>
      <c r="O30" s="241"/>
      <c r="P30" s="267">
        <v>361</v>
      </c>
      <c r="R30" s="17"/>
    </row>
    <row r="31" spans="1:18" ht="17.25" customHeight="1" thickBot="1" x14ac:dyDescent="0.25">
      <c r="A31" s="341"/>
      <c r="B31" s="341"/>
      <c r="C31" s="341"/>
      <c r="D31" s="341"/>
      <c r="E31" s="44"/>
      <c r="F31" s="44"/>
      <c r="G31" s="44"/>
      <c r="H31" s="44"/>
      <c r="I31" s="34"/>
      <c r="J31" s="34"/>
      <c r="K31" s="34"/>
      <c r="L31" s="34"/>
      <c r="M31" s="34"/>
      <c r="N31" s="34"/>
      <c r="O31" s="34"/>
      <c r="P31" s="34"/>
      <c r="R31" s="17"/>
    </row>
    <row r="32" spans="1:18" ht="11.25" customHeight="1" x14ac:dyDescent="0.2">
      <c r="A32" s="88"/>
      <c r="B32" s="88"/>
      <c r="C32" s="88"/>
      <c r="D32" s="88"/>
      <c r="E32" s="87"/>
      <c r="F32" s="88"/>
      <c r="G32" s="88"/>
      <c r="H32" s="88"/>
      <c r="I32" s="88"/>
      <c r="J32" s="88"/>
      <c r="K32" s="88"/>
      <c r="L32" s="88"/>
      <c r="M32" s="88"/>
      <c r="N32" s="88"/>
      <c r="O32" s="88"/>
      <c r="P32" s="87"/>
    </row>
    <row r="33" spans="1:16" ht="11.25" customHeight="1" x14ac:dyDescent="0.2">
      <c r="A33" s="13" t="s">
        <v>11</v>
      </c>
      <c r="B33" s="12"/>
      <c r="D33" s="345" t="s">
        <v>173</v>
      </c>
      <c r="E33" s="345"/>
      <c r="F33" s="345"/>
      <c r="G33" s="345"/>
      <c r="H33" s="345"/>
      <c r="I33" s="345"/>
      <c r="J33" s="345"/>
      <c r="K33" s="345"/>
      <c r="L33" s="345"/>
      <c r="M33" s="345"/>
      <c r="N33" s="345"/>
      <c r="O33" s="345"/>
      <c r="P33" s="345"/>
    </row>
    <row r="34" spans="1:16" x14ac:dyDescent="0.2">
      <c r="A34" s="38"/>
      <c r="B34" s="38"/>
      <c r="C34" s="54"/>
      <c r="D34" s="345"/>
      <c r="E34" s="345"/>
      <c r="F34" s="345"/>
      <c r="G34" s="345"/>
      <c r="H34" s="345"/>
      <c r="I34" s="345"/>
      <c r="J34" s="345"/>
      <c r="K34" s="345"/>
      <c r="L34" s="345"/>
      <c r="M34" s="345"/>
      <c r="N34" s="345"/>
      <c r="O34" s="345"/>
      <c r="P34" s="345"/>
    </row>
    <row r="35" spans="1:16" x14ac:dyDescent="0.2">
      <c r="A35" s="12" t="s">
        <v>12</v>
      </c>
      <c r="C35" s="32"/>
      <c r="D35" s="32" t="s">
        <v>727</v>
      </c>
      <c r="E35" s="32"/>
      <c r="F35" s="32"/>
      <c r="G35" s="32"/>
      <c r="H35" s="32"/>
      <c r="I35" s="32"/>
      <c r="J35" s="32"/>
      <c r="K35" s="32"/>
      <c r="L35" s="32"/>
      <c r="M35" s="32"/>
      <c r="N35" s="32"/>
      <c r="O35" s="32"/>
      <c r="P35" s="32"/>
    </row>
    <row r="36" spans="1:16" x14ac:dyDescent="0.2">
      <c r="A36" s="12" t="s">
        <v>9</v>
      </c>
      <c r="C36" s="32"/>
      <c r="D36" s="32" t="s">
        <v>733</v>
      </c>
      <c r="E36" s="32"/>
      <c r="F36" s="32"/>
      <c r="G36" s="32"/>
      <c r="H36" s="32"/>
      <c r="I36" s="32"/>
      <c r="J36" s="32"/>
      <c r="K36" s="32"/>
      <c r="L36" s="32"/>
      <c r="M36" s="32"/>
      <c r="N36" s="32"/>
      <c r="O36" s="32"/>
      <c r="P36" s="32"/>
    </row>
    <row r="37" spans="1:16" ht="11.25" customHeight="1" x14ac:dyDescent="0.2">
      <c r="A37" s="13" t="s">
        <v>14</v>
      </c>
      <c r="B37" s="12"/>
      <c r="C37" s="12"/>
      <c r="D37" s="463" t="s">
        <v>748</v>
      </c>
      <c r="E37" s="463"/>
      <c r="F37" s="463"/>
      <c r="G37" s="463"/>
      <c r="H37" s="463"/>
      <c r="I37" s="463"/>
      <c r="J37" s="463"/>
      <c r="K37" s="463"/>
      <c r="L37" s="463"/>
      <c r="M37" s="463"/>
      <c r="N37" s="463"/>
      <c r="O37" s="463"/>
      <c r="P37" s="463"/>
    </row>
    <row r="38" spans="1:16" hidden="1" x14ac:dyDescent="0.2">
      <c r="A38" s="151" t="s">
        <v>1</v>
      </c>
    </row>
    <row r="39" spans="1:16" hidden="1" x14ac:dyDescent="0.2"/>
    <row r="40" spans="1:16" hidden="1" x14ac:dyDescent="0.2"/>
    <row r="41" spans="1:16" hidden="1" x14ac:dyDescent="0.2"/>
    <row r="42" spans="1:16" hidden="1" x14ac:dyDescent="0.2"/>
    <row r="43" spans="1:16" hidden="1" x14ac:dyDescent="0.2"/>
    <row r="44" spans="1:16" hidden="1" x14ac:dyDescent="0.2"/>
    <row r="45" spans="1:16" hidden="1" x14ac:dyDescent="0.2"/>
    <row r="46" spans="1:16" hidden="1" x14ac:dyDescent="0.2"/>
    <row r="47" spans="1:16" hidden="1" x14ac:dyDescent="0.2"/>
    <row r="48" spans="1: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t="23.25" hidden="1" customHeight="1" x14ac:dyDescent="0.2"/>
  </sheetData>
  <mergeCells count="30">
    <mergeCell ref="D37:P37"/>
    <mergeCell ref="A28:D28"/>
    <mergeCell ref="A31:D31"/>
    <mergeCell ref="D33:P34"/>
    <mergeCell ref="A18:D18"/>
    <mergeCell ref="A27:D27"/>
    <mergeCell ref="A21:D21"/>
    <mergeCell ref="A23:D23"/>
    <mergeCell ref="A30:D30"/>
    <mergeCell ref="A29:D29"/>
    <mergeCell ref="A26:D26"/>
    <mergeCell ref="A25:D25"/>
    <mergeCell ref="A19:D19"/>
    <mergeCell ref="A13:D13"/>
    <mergeCell ref="A7:D7"/>
    <mergeCell ref="A20:D20"/>
    <mergeCell ref="A16:D16"/>
    <mergeCell ref="A24:D24"/>
    <mergeCell ref="A12:D12"/>
    <mergeCell ref="A22:D22"/>
    <mergeCell ref="A15:D15"/>
    <mergeCell ref="A17:D17"/>
    <mergeCell ref="A14:D14"/>
    <mergeCell ref="N2:P2"/>
    <mergeCell ref="A2:K2"/>
    <mergeCell ref="A3:K3"/>
    <mergeCell ref="A4:K4"/>
    <mergeCell ref="A10:D10"/>
    <mergeCell ref="A11:D11"/>
    <mergeCell ref="A9:D9"/>
  </mergeCells>
  <hyperlinks>
    <hyperlink ref="D37:P37" r:id="rId1" tooltip="www.gob.mx/salud" display="SSA. Dirección General de Epidemiología; Anuarios de Morbilidad. www.gob.mx/salud (&lt;día&gt; de &lt;mes&gt; de 2017)."/>
    <hyperlink ref="N2:P2" location="Índice!A1" tooltip="Ir a Índice" display="Índice!A1"/>
  </hyperlinks>
  <pageMargins left="0.78740157480314965" right="0.59055118110236227" top="0.86458333333333337" bottom="0.86614173228346458" header="0" footer="0.39370078740157499"/>
  <pageSetup orientation="portrait" r:id="rId2"/>
  <headerFooter alignWithMargins="0">
    <oddHeader>&amp;L&amp;"Arial,Negrita"&amp;12&amp;K000080INEGI. Anuario estadístico y geográfico de Veracruz de Ignacio de la Llave 2017.
Componente Salud.</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269"/>
  <sheetViews>
    <sheetView tabSelected="1" view="pageLayout" zoomScaleNormal="100" zoomScaleSheetLayoutView="93" workbookViewId="0">
      <selection activeCell="D5" sqref="D5"/>
    </sheetView>
  </sheetViews>
  <sheetFormatPr baseColWidth="10" defaultColWidth="0" defaultRowHeight="10.199999999999999" zeroHeight="1" x14ac:dyDescent="0.2"/>
  <cols>
    <col min="1" max="1" width="2.140625" customWidth="1"/>
    <col min="2" max="2" width="4.140625" customWidth="1"/>
    <col min="3" max="3" width="2.42578125" customWidth="1"/>
    <col min="4" max="4" width="15.7109375" customWidth="1"/>
    <col min="5" max="5" width="9" style="6" customWidth="1"/>
    <col min="6" max="6" width="1.140625" customWidth="1"/>
    <col min="7" max="7" width="5.28515625" customWidth="1"/>
    <col min="8" max="8" width="6" customWidth="1"/>
    <col min="9" max="9" width="9.7109375" customWidth="1"/>
    <col min="10" max="10" width="10.7109375" customWidth="1"/>
    <col min="11" max="11" width="13.7109375" customWidth="1"/>
    <col min="12" max="12" width="2.28515625" hidden="1" customWidth="1"/>
    <col min="13" max="13" width="9" customWidth="1"/>
    <col min="14" max="14" width="11.140625" customWidth="1"/>
    <col min="15" max="15" width="2.28515625" hidden="1" customWidth="1"/>
    <col min="16" max="16" width="6.7109375" customWidth="1"/>
    <col min="17" max="17" width="7.7109375" customWidth="1"/>
  </cols>
  <sheetData>
    <row r="1" spans="1:18" ht="22.5" customHeight="1" x14ac:dyDescent="0.2"/>
    <row r="2" spans="1:18" ht="12.75" customHeight="1" x14ac:dyDescent="0.25">
      <c r="A2" s="329" t="s">
        <v>395</v>
      </c>
      <c r="B2" s="329"/>
      <c r="C2" s="329"/>
      <c r="D2" s="329"/>
      <c r="E2" s="329"/>
      <c r="F2" s="329"/>
      <c r="G2" s="329"/>
      <c r="H2" s="329"/>
      <c r="I2" s="329"/>
      <c r="J2" s="329"/>
      <c r="K2" s="329"/>
      <c r="L2" s="329"/>
      <c r="M2" s="329"/>
      <c r="N2" s="329"/>
      <c r="O2" s="328" t="s">
        <v>0</v>
      </c>
      <c r="P2" s="328"/>
      <c r="Q2" s="328"/>
      <c r="R2" t="s">
        <v>1</v>
      </c>
    </row>
    <row r="3" spans="1:18" ht="12.75" customHeight="1" x14ac:dyDescent="0.25">
      <c r="A3" s="329" t="s">
        <v>868</v>
      </c>
      <c r="B3" s="329"/>
      <c r="C3" s="329"/>
      <c r="D3" s="329"/>
      <c r="E3" s="329"/>
      <c r="F3" s="329"/>
      <c r="G3" s="329"/>
      <c r="H3" s="329"/>
      <c r="I3" s="329"/>
      <c r="J3" s="329"/>
      <c r="K3" s="329"/>
      <c r="L3" s="329"/>
      <c r="M3" s="329"/>
      <c r="N3" s="329"/>
      <c r="O3" s="15"/>
      <c r="P3" s="2"/>
      <c r="Q3" s="3"/>
    </row>
    <row r="4" spans="1:18" ht="12.75" customHeight="1" x14ac:dyDescent="0.25">
      <c r="A4" s="329" t="s">
        <v>869</v>
      </c>
      <c r="B4" s="329"/>
      <c r="C4" s="329"/>
      <c r="D4" s="329"/>
      <c r="E4" s="329"/>
      <c r="F4" s="329"/>
      <c r="G4" s="329"/>
      <c r="H4" s="329"/>
      <c r="I4" s="329"/>
      <c r="J4" s="329"/>
      <c r="K4" s="329"/>
      <c r="L4" s="329"/>
      <c r="M4" s="329"/>
      <c r="N4" s="4"/>
      <c r="O4" s="4"/>
      <c r="P4" s="4"/>
    </row>
    <row r="5" spans="1:18" ht="10.8" thickBot="1" x14ac:dyDescent="0.25">
      <c r="A5" s="78"/>
      <c r="B5" s="78"/>
      <c r="C5" s="78"/>
      <c r="D5" s="78"/>
      <c r="E5" s="85"/>
      <c r="F5" s="85"/>
      <c r="G5" s="85"/>
      <c r="H5" s="85"/>
      <c r="I5" s="85"/>
      <c r="J5" s="85"/>
      <c r="K5" s="78"/>
      <c r="L5" s="78"/>
      <c r="M5" s="78"/>
      <c r="N5" s="78"/>
      <c r="O5" s="78"/>
      <c r="P5" s="78"/>
      <c r="Q5" s="1"/>
    </row>
    <row r="6" spans="1:18" ht="1.5" customHeight="1" x14ac:dyDescent="0.2">
      <c r="A6" s="86"/>
      <c r="B6" s="86"/>
      <c r="C6" s="86"/>
      <c r="D6" s="86"/>
      <c r="E6" s="87"/>
      <c r="F6" s="86"/>
      <c r="G6" s="86"/>
      <c r="H6" s="86"/>
      <c r="I6" s="86"/>
      <c r="J6" s="86"/>
      <c r="K6" s="86"/>
      <c r="L6" s="86"/>
      <c r="M6" s="86"/>
      <c r="N6" s="86"/>
      <c r="O6" s="86"/>
      <c r="P6" s="86"/>
      <c r="Q6" s="86"/>
    </row>
    <row r="7" spans="1:18" ht="22.5" customHeight="1" x14ac:dyDescent="0.2">
      <c r="A7" s="333" t="s">
        <v>3</v>
      </c>
      <c r="B7" s="333"/>
      <c r="C7" s="333"/>
      <c r="D7" s="333"/>
      <c r="E7" s="334" t="s">
        <v>4</v>
      </c>
      <c r="F7" s="336"/>
      <c r="G7" s="330" t="s">
        <v>397</v>
      </c>
      <c r="H7" s="331"/>
      <c r="I7" s="331"/>
      <c r="J7" s="331"/>
      <c r="K7" s="331"/>
      <c r="L7" s="331"/>
      <c r="M7" s="331"/>
      <c r="N7" s="331"/>
      <c r="O7" s="331"/>
      <c r="P7" s="331"/>
      <c r="Q7" s="331"/>
    </row>
    <row r="8" spans="1:18" ht="1.5" customHeight="1" x14ac:dyDescent="0.2">
      <c r="A8" s="333"/>
      <c r="B8" s="333"/>
      <c r="C8" s="333"/>
      <c r="D8" s="333"/>
      <c r="E8" s="334"/>
      <c r="F8" s="336"/>
      <c r="G8" s="80"/>
      <c r="H8" s="81"/>
      <c r="I8" s="81"/>
      <c r="J8" s="81"/>
      <c r="K8" s="81"/>
      <c r="L8" s="81"/>
      <c r="M8" s="81"/>
      <c r="N8" s="81"/>
      <c r="O8" s="81"/>
      <c r="P8" s="81"/>
      <c r="Q8" s="81"/>
    </row>
    <row r="9" spans="1:18" ht="1.5" customHeight="1" x14ac:dyDescent="0.2">
      <c r="A9" s="333"/>
      <c r="B9" s="333"/>
      <c r="C9" s="333"/>
      <c r="D9" s="333"/>
      <c r="E9" s="334"/>
      <c r="F9" s="336"/>
      <c r="G9" s="83"/>
      <c r="H9" s="84"/>
      <c r="I9" s="84"/>
      <c r="J9" s="84"/>
      <c r="K9" s="84"/>
      <c r="L9" s="84"/>
      <c r="M9" s="84"/>
      <c r="N9" s="84"/>
      <c r="O9" s="84"/>
      <c r="P9" s="84"/>
      <c r="Q9" s="84"/>
    </row>
    <row r="10" spans="1:18" ht="11.25" customHeight="1" x14ac:dyDescent="0.2">
      <c r="A10" s="333"/>
      <c r="B10" s="333"/>
      <c r="C10" s="333"/>
      <c r="D10" s="333"/>
      <c r="E10" s="334"/>
      <c r="F10" s="336"/>
      <c r="G10" s="332" t="s">
        <v>399</v>
      </c>
      <c r="H10" s="332"/>
      <c r="I10" s="332"/>
      <c r="J10" s="332"/>
      <c r="K10" s="332"/>
      <c r="L10" s="332"/>
      <c r="M10" s="332"/>
      <c r="N10" s="332"/>
      <c r="O10" s="332"/>
      <c r="P10" s="335" t="s">
        <v>5</v>
      </c>
      <c r="Q10" s="335" t="s">
        <v>631</v>
      </c>
    </row>
    <row r="11" spans="1:18" ht="1.5" customHeight="1" x14ac:dyDescent="0.2">
      <c r="A11" s="333"/>
      <c r="B11" s="333"/>
      <c r="C11" s="333"/>
      <c r="D11" s="333"/>
      <c r="E11" s="334"/>
      <c r="F11" s="336"/>
      <c r="G11" s="235"/>
      <c r="H11" s="235"/>
      <c r="I11" s="235"/>
      <c r="J11" s="235"/>
      <c r="K11" s="235"/>
      <c r="L11" s="235"/>
      <c r="M11" s="235"/>
      <c r="N11" s="235"/>
      <c r="O11" s="235"/>
      <c r="P11" s="335"/>
      <c r="Q11" s="335"/>
    </row>
    <row r="12" spans="1:18" ht="1.5" customHeight="1" x14ac:dyDescent="0.2">
      <c r="A12" s="333"/>
      <c r="B12" s="333"/>
      <c r="C12" s="333"/>
      <c r="D12" s="333"/>
      <c r="E12" s="334"/>
      <c r="F12" s="336"/>
      <c r="G12" s="236"/>
      <c r="H12" s="236"/>
      <c r="I12" s="236"/>
      <c r="J12" s="236"/>
      <c r="K12" s="236"/>
      <c r="L12" s="236"/>
      <c r="M12" s="236"/>
      <c r="N12" s="236"/>
      <c r="O12" s="236"/>
      <c r="P12" s="335"/>
      <c r="Q12" s="335"/>
    </row>
    <row r="13" spans="1:18" ht="45" customHeight="1" x14ac:dyDescent="0.2">
      <c r="A13" s="333"/>
      <c r="B13" s="333"/>
      <c r="C13" s="333"/>
      <c r="D13" s="333"/>
      <c r="E13" s="334"/>
      <c r="F13" s="336"/>
      <c r="G13" s="237" t="s">
        <v>4</v>
      </c>
      <c r="H13" s="234" t="s">
        <v>6</v>
      </c>
      <c r="I13" s="234" t="s">
        <v>7</v>
      </c>
      <c r="J13" s="234" t="s">
        <v>8</v>
      </c>
      <c r="K13" s="234" t="s">
        <v>870</v>
      </c>
      <c r="L13" s="212" t="s">
        <v>418</v>
      </c>
      <c r="M13" s="234" t="s">
        <v>889</v>
      </c>
      <c r="N13" s="234" t="s">
        <v>871</v>
      </c>
      <c r="O13" s="212" t="s">
        <v>398</v>
      </c>
      <c r="P13" s="335"/>
      <c r="Q13" s="335"/>
    </row>
    <row r="14" spans="1:18" ht="1.5" customHeight="1" x14ac:dyDescent="0.2">
      <c r="A14" s="5"/>
      <c r="B14" s="5"/>
      <c r="C14" s="5"/>
      <c r="D14" s="5"/>
      <c r="E14" s="11"/>
      <c r="F14" s="11"/>
      <c r="G14" s="11"/>
      <c r="H14" s="11"/>
      <c r="I14" s="11"/>
      <c r="J14" s="11"/>
      <c r="K14" s="5"/>
      <c r="L14" s="5"/>
      <c r="M14" s="5"/>
      <c r="N14" s="5"/>
      <c r="O14" s="5"/>
      <c r="P14" s="5"/>
      <c r="Q14" s="5"/>
    </row>
    <row r="15" spans="1:18" ht="12" customHeight="1" x14ac:dyDescent="0.2">
      <c r="A15" s="337" t="s">
        <v>10</v>
      </c>
      <c r="B15" s="337"/>
      <c r="C15" s="337"/>
      <c r="D15" s="337"/>
      <c r="E15" s="44"/>
      <c r="F15" s="44"/>
      <c r="G15" s="44"/>
      <c r="H15" s="44"/>
      <c r="I15" s="44"/>
      <c r="J15" s="44"/>
      <c r="K15" s="1"/>
      <c r="L15" s="1"/>
      <c r="M15" s="1"/>
      <c r="N15" s="1"/>
      <c r="O15" s="1"/>
      <c r="P15" s="1"/>
      <c r="Q15" s="1"/>
    </row>
    <row r="16" spans="1:18" x14ac:dyDescent="0.2">
      <c r="A16" s="338"/>
      <c r="B16" s="338"/>
      <c r="C16" s="338"/>
      <c r="D16" s="338"/>
      <c r="E16" s="98">
        <v>8112505</v>
      </c>
      <c r="F16" s="12"/>
      <c r="G16" s="100">
        <v>79.001023728182602</v>
      </c>
      <c r="H16" s="100">
        <v>31.29449</v>
      </c>
      <c r="I16" s="100">
        <v>5.072959</v>
      </c>
      <c r="J16" s="100">
        <v>3.6762429999999999</v>
      </c>
      <c r="K16" s="100">
        <v>59.684953999999998</v>
      </c>
      <c r="L16" s="82"/>
      <c r="M16" s="100">
        <v>1.461625</v>
      </c>
      <c r="N16" s="100">
        <v>1.1426190000000001</v>
      </c>
      <c r="O16" s="82"/>
      <c r="P16" s="100">
        <v>20.721958999999998</v>
      </c>
      <c r="Q16" s="100">
        <v>0.27701700000000001</v>
      </c>
    </row>
    <row r="17" spans="1:17" ht="21.75" customHeight="1" x14ac:dyDescent="0.2">
      <c r="A17" s="339" t="s">
        <v>419</v>
      </c>
      <c r="B17" s="339"/>
      <c r="C17" s="339"/>
      <c r="D17" s="339"/>
      <c r="E17" s="98">
        <v>8819</v>
      </c>
      <c r="F17" s="12"/>
      <c r="G17" s="99">
        <v>80.258532713459502</v>
      </c>
      <c r="H17" s="99">
        <v>12.630687</v>
      </c>
      <c r="I17" s="99">
        <v>2.1616279999999999</v>
      </c>
      <c r="J17" s="99">
        <v>0.14128299999999999</v>
      </c>
      <c r="K17" s="99">
        <v>85.009889999999999</v>
      </c>
      <c r="L17" s="12"/>
      <c r="M17" s="99">
        <v>0.50861800000000001</v>
      </c>
      <c r="N17" s="99">
        <v>1.4128E-2</v>
      </c>
      <c r="O17" s="12"/>
      <c r="P17" s="99">
        <v>19.457988</v>
      </c>
      <c r="Q17" s="99">
        <v>0.28347899999999998</v>
      </c>
    </row>
    <row r="18" spans="1:17" x14ac:dyDescent="0.2">
      <c r="A18" s="339" t="s">
        <v>420</v>
      </c>
      <c r="B18" s="339"/>
      <c r="C18" s="339"/>
      <c r="D18" s="339"/>
      <c r="E18" s="98">
        <v>3147</v>
      </c>
      <c r="F18" s="12"/>
      <c r="G18" s="99">
        <v>85.128693994280198</v>
      </c>
      <c r="H18" s="99">
        <v>3.508772</v>
      </c>
      <c r="I18" s="99">
        <v>0.89585700000000001</v>
      </c>
      <c r="J18" s="99">
        <v>0</v>
      </c>
      <c r="K18" s="99">
        <v>95.707352999999998</v>
      </c>
      <c r="L18" s="12"/>
      <c r="M18" s="99">
        <v>1.1944760000000001</v>
      </c>
      <c r="N18" s="99">
        <v>2.3516240000000002</v>
      </c>
      <c r="O18" s="12"/>
      <c r="P18" s="99">
        <v>13.632031</v>
      </c>
      <c r="Q18" s="99">
        <v>1.239276</v>
      </c>
    </row>
    <row r="19" spans="1:17" x14ac:dyDescent="0.2">
      <c r="A19" s="339" t="s">
        <v>421</v>
      </c>
      <c r="B19" s="339"/>
      <c r="C19" s="339"/>
      <c r="D19" s="339"/>
      <c r="E19" s="98">
        <v>87267</v>
      </c>
      <c r="F19" s="12"/>
      <c r="G19" s="99">
        <v>71.807212348310301</v>
      </c>
      <c r="H19" s="99">
        <v>27.084130999999999</v>
      </c>
      <c r="I19" s="99">
        <v>5.7672670000000004</v>
      </c>
      <c r="J19" s="99">
        <v>0.58725899999999998</v>
      </c>
      <c r="K19" s="99">
        <v>63.018639</v>
      </c>
      <c r="L19" s="12"/>
      <c r="M19" s="99">
        <v>0.92557100000000003</v>
      </c>
      <c r="N19" s="99">
        <v>5.8358869999999996</v>
      </c>
      <c r="O19" s="12"/>
      <c r="P19" s="99">
        <v>27.920061</v>
      </c>
      <c r="Q19" s="99">
        <v>0.27272600000000002</v>
      </c>
    </row>
    <row r="20" spans="1:17" x14ac:dyDescent="0.2">
      <c r="A20" s="339" t="s">
        <v>422</v>
      </c>
      <c r="B20" s="339"/>
      <c r="C20" s="339"/>
      <c r="D20" s="339"/>
      <c r="E20" s="98">
        <v>43388</v>
      </c>
      <c r="F20" s="12"/>
      <c r="G20" s="99">
        <v>79.293813957776294</v>
      </c>
      <c r="H20" s="99">
        <v>31.850947999999999</v>
      </c>
      <c r="I20" s="99">
        <v>3.0025580000000001</v>
      </c>
      <c r="J20" s="99">
        <v>0.12789200000000001</v>
      </c>
      <c r="K20" s="99">
        <v>65.466224999999994</v>
      </c>
      <c r="L20" s="12"/>
      <c r="M20" s="99">
        <v>0.91849800000000004</v>
      </c>
      <c r="N20" s="99">
        <v>8.1386E-2</v>
      </c>
      <c r="O20" s="12"/>
      <c r="P20" s="99">
        <v>20.318981999999998</v>
      </c>
      <c r="Q20" s="99">
        <v>0.38720399999999999</v>
      </c>
    </row>
    <row r="21" spans="1:17" x14ac:dyDescent="0.2">
      <c r="A21" s="339" t="s">
        <v>423</v>
      </c>
      <c r="B21" s="339"/>
      <c r="C21" s="339"/>
      <c r="D21" s="339"/>
      <c r="E21" s="98">
        <v>5350</v>
      </c>
      <c r="F21" s="12"/>
      <c r="G21" s="99">
        <v>92.598130841121502</v>
      </c>
      <c r="H21" s="99">
        <v>37.505046</v>
      </c>
      <c r="I21" s="99">
        <v>1.5543</v>
      </c>
      <c r="J21" s="99">
        <v>6.0557E-2</v>
      </c>
      <c r="K21" s="99">
        <v>63.161082</v>
      </c>
      <c r="L21" s="12"/>
      <c r="M21" s="99">
        <v>0.60557099999999997</v>
      </c>
      <c r="N21" s="99">
        <v>0.14130000000000001</v>
      </c>
      <c r="O21" s="12"/>
      <c r="P21" s="99">
        <v>6.9906540000000001</v>
      </c>
      <c r="Q21" s="99">
        <v>0.411215</v>
      </c>
    </row>
    <row r="22" spans="1:17" x14ac:dyDescent="0.2">
      <c r="A22" s="339" t="s">
        <v>424</v>
      </c>
      <c r="B22" s="339"/>
      <c r="C22" s="339"/>
      <c r="D22" s="339"/>
      <c r="E22" s="98">
        <v>22969</v>
      </c>
      <c r="F22" s="12"/>
      <c r="G22" s="99">
        <v>71.496364665418596</v>
      </c>
      <c r="H22" s="99">
        <v>17.123370999999999</v>
      </c>
      <c r="I22" s="99">
        <v>1.6502250000000001</v>
      </c>
      <c r="J22" s="99">
        <v>0.20094999999999999</v>
      </c>
      <c r="K22" s="99">
        <v>81.494337000000002</v>
      </c>
      <c r="L22" s="12"/>
      <c r="M22" s="99">
        <v>0.38363199999999997</v>
      </c>
      <c r="N22" s="99">
        <v>0.36536400000000002</v>
      </c>
      <c r="O22" s="12"/>
      <c r="P22" s="99">
        <v>28.377378</v>
      </c>
      <c r="Q22" s="99">
        <v>0.12625700000000001</v>
      </c>
    </row>
    <row r="23" spans="1:17" x14ac:dyDescent="0.2">
      <c r="A23" s="339" t="s">
        <v>425</v>
      </c>
      <c r="B23" s="339"/>
      <c r="C23" s="339"/>
      <c r="D23" s="339"/>
      <c r="E23" s="98">
        <v>48091</v>
      </c>
      <c r="F23" s="12"/>
      <c r="G23" s="99">
        <v>84.298517394106995</v>
      </c>
      <c r="H23" s="99">
        <v>17.020226999999998</v>
      </c>
      <c r="I23" s="99">
        <v>2.5579670000000001</v>
      </c>
      <c r="J23" s="99">
        <v>28.968920000000001</v>
      </c>
      <c r="K23" s="99">
        <v>48.071041000000001</v>
      </c>
      <c r="L23" s="12"/>
      <c r="M23" s="99">
        <v>2.1608290000000001</v>
      </c>
      <c r="N23" s="99">
        <v>1.887025</v>
      </c>
      <c r="O23" s="12"/>
      <c r="P23" s="99">
        <v>15.023600999999999</v>
      </c>
      <c r="Q23" s="99">
        <v>0.67788199999999998</v>
      </c>
    </row>
    <row r="24" spans="1:17" x14ac:dyDescent="0.2">
      <c r="A24" s="339" t="s">
        <v>426</v>
      </c>
      <c r="B24" s="339"/>
      <c r="C24" s="339"/>
      <c r="D24" s="339"/>
      <c r="E24" s="98">
        <v>104694</v>
      </c>
      <c r="F24" s="12"/>
      <c r="G24" s="99">
        <v>80.480256748237693</v>
      </c>
      <c r="H24" s="99">
        <v>11.067197999999999</v>
      </c>
      <c r="I24" s="99">
        <v>4.7140919999999999</v>
      </c>
      <c r="J24" s="99">
        <v>1.961832</v>
      </c>
      <c r="K24" s="99">
        <v>84.269743000000005</v>
      </c>
      <c r="L24" s="12"/>
      <c r="M24" s="99">
        <v>0.39046700000000001</v>
      </c>
      <c r="N24" s="99">
        <v>0.14360700000000001</v>
      </c>
      <c r="O24" s="12"/>
      <c r="P24" s="99">
        <v>19.378378999999999</v>
      </c>
      <c r="Q24" s="99">
        <v>0.14136399999999999</v>
      </c>
    </row>
    <row r="25" spans="1:17" x14ac:dyDescent="0.2">
      <c r="A25" s="339" t="s">
        <v>427</v>
      </c>
      <c r="B25" s="339"/>
      <c r="C25" s="339"/>
      <c r="D25" s="339"/>
      <c r="E25" s="98">
        <v>10189</v>
      </c>
      <c r="F25" s="12"/>
      <c r="G25" s="99">
        <v>72.048287368730996</v>
      </c>
      <c r="H25" s="99">
        <v>3.3919079999999999</v>
      </c>
      <c r="I25" s="99">
        <v>0.68110599999999999</v>
      </c>
      <c r="J25" s="99">
        <v>1.3622E-2</v>
      </c>
      <c r="K25" s="99">
        <v>96.594469000000004</v>
      </c>
      <c r="L25" s="12"/>
      <c r="M25" s="99">
        <v>6.8111000000000005E-2</v>
      </c>
      <c r="N25" s="99">
        <v>9.5354999999999995E-2</v>
      </c>
      <c r="O25" s="12"/>
      <c r="P25" s="99">
        <v>27.892825999999999</v>
      </c>
      <c r="Q25" s="99">
        <v>5.8887000000000002E-2</v>
      </c>
    </row>
    <row r="26" spans="1:17" ht="22.5" customHeight="1" x14ac:dyDescent="0.2">
      <c r="A26" s="340" t="s">
        <v>428</v>
      </c>
      <c r="B26" s="340"/>
      <c r="C26" s="340"/>
      <c r="D26" s="340"/>
      <c r="E26" s="240">
        <v>28922</v>
      </c>
      <c r="F26" s="241"/>
      <c r="G26" s="242">
        <v>81.903049581633297</v>
      </c>
      <c r="H26" s="242">
        <v>10.963357</v>
      </c>
      <c r="I26" s="242">
        <v>1.8743669999999999</v>
      </c>
      <c r="J26" s="242">
        <v>0.53613599999999995</v>
      </c>
      <c r="K26" s="242">
        <v>86.402398000000005</v>
      </c>
      <c r="L26" s="241"/>
      <c r="M26" s="242">
        <v>1.958798</v>
      </c>
      <c r="N26" s="242">
        <v>0.25329299999999999</v>
      </c>
      <c r="O26" s="241"/>
      <c r="P26" s="242">
        <v>17.920614</v>
      </c>
      <c r="Q26" s="242">
        <v>0.17633599999999999</v>
      </c>
    </row>
    <row r="27" spans="1:17" x14ac:dyDescent="0.2">
      <c r="A27" s="339" t="s">
        <v>429</v>
      </c>
      <c r="B27" s="339"/>
      <c r="C27" s="339"/>
      <c r="D27" s="339"/>
      <c r="E27" s="98">
        <v>65548</v>
      </c>
      <c r="F27" s="12"/>
      <c r="G27" s="99">
        <v>80.778971135656306</v>
      </c>
      <c r="H27" s="99">
        <v>14.814254999999999</v>
      </c>
      <c r="I27" s="99">
        <v>3.2351890000000001</v>
      </c>
      <c r="J27" s="99">
        <v>0.35505900000000001</v>
      </c>
      <c r="K27" s="99">
        <v>90.056469000000007</v>
      </c>
      <c r="L27" s="12"/>
      <c r="M27" s="99">
        <v>0.188861</v>
      </c>
      <c r="N27" s="99">
        <v>7.9322000000000004E-2</v>
      </c>
      <c r="O27" s="12"/>
      <c r="P27" s="99">
        <v>19.105083</v>
      </c>
      <c r="Q27" s="99">
        <v>0.11594599999999999</v>
      </c>
    </row>
    <row r="28" spans="1:17" x14ac:dyDescent="0.2">
      <c r="A28" s="339" t="s">
        <v>430</v>
      </c>
      <c r="B28" s="339"/>
      <c r="C28" s="339"/>
      <c r="D28" s="339"/>
      <c r="E28" s="98">
        <v>52927</v>
      </c>
      <c r="F28" s="12"/>
      <c r="G28" s="99">
        <v>86.929166587941907</v>
      </c>
      <c r="H28" s="99">
        <v>30.29842</v>
      </c>
      <c r="I28" s="99">
        <v>4.8468780000000002</v>
      </c>
      <c r="J28" s="99">
        <v>4.9729400000000004</v>
      </c>
      <c r="K28" s="99">
        <v>54.285030999999996</v>
      </c>
      <c r="L28" s="12"/>
      <c r="M28" s="99">
        <v>7.2703170000000004</v>
      </c>
      <c r="N28" s="99">
        <v>1.6322890000000001</v>
      </c>
      <c r="O28" s="12"/>
      <c r="P28" s="99">
        <v>12.840327</v>
      </c>
      <c r="Q28" s="99">
        <v>0.23050599999999999</v>
      </c>
    </row>
    <row r="29" spans="1:17" x14ac:dyDescent="0.2">
      <c r="A29" s="339" t="s">
        <v>431</v>
      </c>
      <c r="B29" s="339"/>
      <c r="C29" s="339"/>
      <c r="D29" s="339"/>
      <c r="E29" s="98">
        <v>7987</v>
      </c>
      <c r="F29" s="12"/>
      <c r="G29" s="99">
        <v>89.845999749593105</v>
      </c>
      <c r="H29" s="99">
        <v>42.823300000000003</v>
      </c>
      <c r="I29" s="99">
        <v>1.254181</v>
      </c>
      <c r="J29" s="99">
        <v>5.5740999999999999E-2</v>
      </c>
      <c r="K29" s="99">
        <v>55.992196</v>
      </c>
      <c r="L29" s="12"/>
      <c r="M29" s="99">
        <v>0.54347800000000002</v>
      </c>
      <c r="N29" s="99">
        <v>0.52954299999999999</v>
      </c>
      <c r="O29" s="12"/>
      <c r="P29" s="99">
        <v>9.7283089999999994</v>
      </c>
      <c r="Q29" s="99">
        <v>0.42569200000000001</v>
      </c>
    </row>
    <row r="30" spans="1:17" x14ac:dyDescent="0.2">
      <c r="A30" s="339" t="s">
        <v>432</v>
      </c>
      <c r="B30" s="339"/>
      <c r="C30" s="339"/>
      <c r="D30" s="339"/>
      <c r="E30" s="98">
        <v>45430</v>
      </c>
      <c r="F30" s="12"/>
      <c r="G30" s="99">
        <v>80.004402377283697</v>
      </c>
      <c r="H30" s="99">
        <v>48.6601</v>
      </c>
      <c r="I30" s="99">
        <v>2.4129200000000002</v>
      </c>
      <c r="J30" s="99">
        <v>3.3015999999999997E-2</v>
      </c>
      <c r="K30" s="99">
        <v>46.073846000000003</v>
      </c>
      <c r="L30" s="12"/>
      <c r="M30" s="99">
        <v>4.0334560000000002</v>
      </c>
      <c r="N30" s="99">
        <v>0.14582100000000001</v>
      </c>
      <c r="O30" s="12"/>
      <c r="P30" s="99">
        <v>19.762271999999999</v>
      </c>
      <c r="Q30" s="99">
        <v>0.23332600000000001</v>
      </c>
    </row>
    <row r="31" spans="1:17" x14ac:dyDescent="0.2">
      <c r="A31" s="339" t="s">
        <v>433</v>
      </c>
      <c r="B31" s="339"/>
      <c r="C31" s="339"/>
      <c r="D31" s="339"/>
      <c r="E31" s="98">
        <v>33730</v>
      </c>
      <c r="F31" s="12"/>
      <c r="G31" s="99">
        <v>79.878446486806993</v>
      </c>
      <c r="H31" s="99">
        <v>38.707642</v>
      </c>
      <c r="I31" s="99">
        <v>2.2083659999999998</v>
      </c>
      <c r="J31" s="99">
        <v>0.267231</v>
      </c>
      <c r="K31" s="99">
        <v>55.910626000000001</v>
      </c>
      <c r="L31" s="12"/>
      <c r="M31" s="99">
        <v>4.3684820000000002</v>
      </c>
      <c r="N31" s="99">
        <v>0.449096</v>
      </c>
      <c r="O31" s="12"/>
      <c r="P31" s="99">
        <v>19.860658000000001</v>
      </c>
      <c r="Q31" s="99">
        <v>0.26089499999999999</v>
      </c>
    </row>
    <row r="32" spans="1:17" x14ac:dyDescent="0.2">
      <c r="A32" s="339" t="s">
        <v>434</v>
      </c>
      <c r="B32" s="339"/>
      <c r="C32" s="339"/>
      <c r="D32" s="339"/>
      <c r="E32" s="98">
        <v>4009</v>
      </c>
      <c r="F32" s="12"/>
      <c r="G32" s="99">
        <v>80.044898977301003</v>
      </c>
      <c r="H32" s="99">
        <v>31.660954</v>
      </c>
      <c r="I32" s="99">
        <v>3.0539109999999998</v>
      </c>
      <c r="J32" s="99">
        <v>0.46743499999999999</v>
      </c>
      <c r="K32" s="99">
        <v>72.608288999999999</v>
      </c>
      <c r="L32" s="12"/>
      <c r="M32" s="99">
        <v>0.124649</v>
      </c>
      <c r="N32" s="99">
        <v>0.28046100000000002</v>
      </c>
      <c r="O32" s="12"/>
      <c r="P32" s="99">
        <v>19.805437999999999</v>
      </c>
      <c r="Q32" s="99">
        <v>0.14966299999999999</v>
      </c>
    </row>
    <row r="33" spans="1:17" x14ac:dyDescent="0.2">
      <c r="A33" s="339" t="s">
        <v>435</v>
      </c>
      <c r="B33" s="339"/>
      <c r="C33" s="339"/>
      <c r="D33" s="339"/>
      <c r="E33" s="98">
        <v>1924</v>
      </c>
      <c r="F33" s="12"/>
      <c r="G33" s="99">
        <v>84.095634095634097</v>
      </c>
      <c r="H33" s="99">
        <v>0.43263299999999999</v>
      </c>
      <c r="I33" s="99">
        <v>6.1804999999999999E-2</v>
      </c>
      <c r="J33" s="99">
        <v>0</v>
      </c>
      <c r="K33" s="99">
        <v>99.505561999999998</v>
      </c>
      <c r="L33" s="12"/>
      <c r="M33" s="99">
        <v>6.1804999999999999E-2</v>
      </c>
      <c r="N33" s="99">
        <v>0</v>
      </c>
      <c r="O33" s="12"/>
      <c r="P33" s="99">
        <v>15.644491</v>
      </c>
      <c r="Q33" s="99">
        <v>0.25987500000000002</v>
      </c>
    </row>
    <row r="34" spans="1:17" x14ac:dyDescent="0.2">
      <c r="A34" s="339" t="s">
        <v>436</v>
      </c>
      <c r="B34" s="339"/>
      <c r="C34" s="339"/>
      <c r="D34" s="339"/>
      <c r="E34" s="98">
        <v>6534</v>
      </c>
      <c r="F34" s="12"/>
      <c r="G34" s="99">
        <v>96.112641567186998</v>
      </c>
      <c r="H34" s="99">
        <v>1.1305730000000001</v>
      </c>
      <c r="I34" s="99">
        <v>0.57324799999999998</v>
      </c>
      <c r="J34" s="99">
        <v>0</v>
      </c>
      <c r="K34" s="99">
        <v>98.455414000000005</v>
      </c>
      <c r="L34" s="12"/>
      <c r="M34" s="99">
        <v>4.7771000000000001E-2</v>
      </c>
      <c r="N34" s="99">
        <v>1.5924000000000001E-2</v>
      </c>
      <c r="O34" s="12"/>
      <c r="P34" s="99">
        <v>3.7649219999999999</v>
      </c>
      <c r="Q34" s="99">
        <v>0.122436</v>
      </c>
    </row>
    <row r="35" spans="1:17" x14ac:dyDescent="0.2">
      <c r="A35" s="339" t="s">
        <v>437</v>
      </c>
      <c r="B35" s="339"/>
      <c r="C35" s="339"/>
      <c r="D35" s="339"/>
      <c r="E35" s="98">
        <v>10933</v>
      </c>
      <c r="F35" s="12"/>
      <c r="G35" s="99">
        <v>93.926644105003206</v>
      </c>
      <c r="H35" s="99">
        <v>0.46742600000000001</v>
      </c>
      <c r="I35" s="99">
        <v>0.96406700000000001</v>
      </c>
      <c r="J35" s="99">
        <v>1.9476E-2</v>
      </c>
      <c r="K35" s="99">
        <v>98.490602999999993</v>
      </c>
      <c r="L35" s="12"/>
      <c r="M35" s="99">
        <v>0</v>
      </c>
      <c r="N35" s="99">
        <v>7.7904000000000001E-2</v>
      </c>
      <c r="O35" s="12"/>
      <c r="P35" s="99">
        <v>5.9727430000000004</v>
      </c>
      <c r="Q35" s="99">
        <v>0.10061299999999999</v>
      </c>
    </row>
    <row r="36" spans="1:17" x14ac:dyDescent="0.2">
      <c r="A36" s="339" t="s">
        <v>438</v>
      </c>
      <c r="B36" s="339"/>
      <c r="C36" s="339"/>
      <c r="D36" s="339"/>
      <c r="E36" s="98">
        <v>23896</v>
      </c>
      <c r="F36" s="12"/>
      <c r="G36" s="99">
        <v>85.629394040843593</v>
      </c>
      <c r="H36" s="99">
        <v>48.968820000000001</v>
      </c>
      <c r="I36" s="99">
        <v>2.5510700000000002</v>
      </c>
      <c r="J36" s="99">
        <v>3.9097E-2</v>
      </c>
      <c r="K36" s="99">
        <v>48.665819999999997</v>
      </c>
      <c r="L36" s="12"/>
      <c r="M36" s="99">
        <v>1.7495849999999999</v>
      </c>
      <c r="N36" s="99">
        <v>0.52780800000000005</v>
      </c>
      <c r="O36" s="12"/>
      <c r="P36" s="99">
        <v>14.18229</v>
      </c>
      <c r="Q36" s="99">
        <v>0.18831600000000001</v>
      </c>
    </row>
    <row r="37" spans="1:17" x14ac:dyDescent="0.2">
      <c r="A37" s="339" t="s">
        <v>439</v>
      </c>
      <c r="B37" s="339"/>
      <c r="C37" s="339"/>
      <c r="D37" s="339"/>
      <c r="E37" s="98">
        <v>21360</v>
      </c>
      <c r="F37" s="12"/>
      <c r="G37" s="99">
        <v>82.537453183520597</v>
      </c>
      <c r="H37" s="99">
        <v>23.788996000000001</v>
      </c>
      <c r="I37" s="99">
        <v>1.6222350000000001</v>
      </c>
      <c r="J37" s="99">
        <v>1.1344E-2</v>
      </c>
      <c r="K37" s="99">
        <v>75.428246999999999</v>
      </c>
      <c r="L37" s="12"/>
      <c r="M37" s="99">
        <v>0.45377200000000001</v>
      </c>
      <c r="N37" s="99">
        <v>6.8066000000000002E-2</v>
      </c>
      <c r="O37" s="12"/>
      <c r="P37" s="99">
        <v>17.284644</v>
      </c>
      <c r="Q37" s="99">
        <v>0.17790300000000001</v>
      </c>
    </row>
    <row r="38" spans="1:17" x14ac:dyDescent="0.2">
      <c r="A38" s="339" t="s">
        <v>440</v>
      </c>
      <c r="B38" s="339"/>
      <c r="C38" s="339"/>
      <c r="D38" s="339"/>
      <c r="E38" s="98">
        <v>50873</v>
      </c>
      <c r="F38" s="12"/>
      <c r="G38" s="99">
        <v>80.160399426021598</v>
      </c>
      <c r="H38" s="99">
        <v>13.626778</v>
      </c>
      <c r="I38" s="99">
        <v>1.0078469999999999</v>
      </c>
      <c r="J38" s="99">
        <v>0.23541000000000001</v>
      </c>
      <c r="K38" s="99">
        <v>88.884257000000005</v>
      </c>
      <c r="L38" s="12"/>
      <c r="M38" s="99">
        <v>0.25993100000000002</v>
      </c>
      <c r="N38" s="99">
        <v>1.7165E-2</v>
      </c>
      <c r="O38" s="12"/>
      <c r="P38" s="99">
        <v>19.556543000000001</v>
      </c>
      <c r="Q38" s="99">
        <v>0.28305799999999998</v>
      </c>
    </row>
    <row r="39" spans="1:17" x14ac:dyDescent="0.2">
      <c r="A39" s="339" t="s">
        <v>441</v>
      </c>
      <c r="B39" s="339"/>
      <c r="C39" s="339"/>
      <c r="D39" s="339"/>
      <c r="E39" s="98">
        <v>26694</v>
      </c>
      <c r="F39" s="12"/>
      <c r="G39" s="99">
        <v>89.754251891810895</v>
      </c>
      <c r="H39" s="99">
        <v>0.68867599999999995</v>
      </c>
      <c r="I39" s="99">
        <v>0.438249</v>
      </c>
      <c r="J39" s="99">
        <v>0.15443000000000001</v>
      </c>
      <c r="K39" s="99">
        <v>99.219499999999996</v>
      </c>
      <c r="L39" s="12"/>
      <c r="M39" s="99">
        <v>3.3390000000000003E-2</v>
      </c>
      <c r="N39" s="99">
        <v>0.279644</v>
      </c>
      <c r="O39" s="12"/>
      <c r="P39" s="99">
        <v>9.9460549999999994</v>
      </c>
      <c r="Q39" s="99">
        <v>0.29969299999999999</v>
      </c>
    </row>
    <row r="40" spans="1:17" x14ac:dyDescent="0.2">
      <c r="A40" s="339" t="s">
        <v>442</v>
      </c>
      <c r="B40" s="339"/>
      <c r="C40" s="339"/>
      <c r="D40" s="339"/>
      <c r="E40" s="98">
        <v>24822</v>
      </c>
      <c r="F40" s="12"/>
      <c r="G40" s="99">
        <v>73.128676174361402</v>
      </c>
      <c r="H40" s="99">
        <v>47.399735999999997</v>
      </c>
      <c r="I40" s="99">
        <v>9.4920670000000005</v>
      </c>
      <c r="J40" s="99">
        <v>0.30299700000000002</v>
      </c>
      <c r="K40" s="99">
        <v>41.775010999999999</v>
      </c>
      <c r="L40" s="12"/>
      <c r="M40" s="99">
        <v>1.459894</v>
      </c>
      <c r="N40" s="99">
        <v>1.08528</v>
      </c>
      <c r="O40" s="12"/>
      <c r="P40" s="99">
        <v>26.762549</v>
      </c>
      <c r="Q40" s="99">
        <v>0.108774</v>
      </c>
    </row>
    <row r="41" spans="1:17" x14ac:dyDescent="0.2">
      <c r="A41" s="339" t="s">
        <v>443</v>
      </c>
      <c r="B41" s="339"/>
      <c r="C41" s="339"/>
      <c r="D41" s="339"/>
      <c r="E41" s="98">
        <v>17618</v>
      </c>
      <c r="F41" s="12"/>
      <c r="G41" s="99">
        <v>90.521058008854496</v>
      </c>
      <c r="H41" s="99">
        <v>7.1482320000000001</v>
      </c>
      <c r="I41" s="99">
        <v>3.298219</v>
      </c>
      <c r="J41" s="99">
        <v>0.22573399999999999</v>
      </c>
      <c r="K41" s="99">
        <v>93.930273</v>
      </c>
      <c r="L41" s="12"/>
      <c r="M41" s="99">
        <v>0.16303000000000001</v>
      </c>
      <c r="N41" s="99">
        <v>5.0162999999999999E-2</v>
      </c>
      <c r="O41" s="12"/>
      <c r="P41" s="99">
        <v>9.3881259999999997</v>
      </c>
      <c r="Q41" s="99">
        <v>9.0815999999999994E-2</v>
      </c>
    </row>
    <row r="42" spans="1:17" x14ac:dyDescent="0.2">
      <c r="A42" s="339" t="s">
        <v>444</v>
      </c>
      <c r="B42" s="339"/>
      <c r="C42" s="339"/>
      <c r="D42" s="339"/>
      <c r="E42" s="98">
        <v>142207</v>
      </c>
      <c r="F42" s="12"/>
      <c r="G42" s="99">
        <v>72.795291371029506</v>
      </c>
      <c r="H42" s="99">
        <v>53.954791</v>
      </c>
      <c r="I42" s="99">
        <v>9.647411</v>
      </c>
      <c r="J42" s="99">
        <v>7.2169629999999998</v>
      </c>
      <c r="K42" s="99">
        <v>25.287866999999999</v>
      </c>
      <c r="L42" s="12"/>
      <c r="M42" s="99">
        <v>5.197063</v>
      </c>
      <c r="N42" s="99">
        <v>1.080951</v>
      </c>
      <c r="O42" s="12"/>
      <c r="P42" s="99">
        <v>26.907958000000001</v>
      </c>
      <c r="Q42" s="99">
        <v>0.29675099999999999</v>
      </c>
    </row>
    <row r="43" spans="1:17" x14ac:dyDescent="0.2">
      <c r="A43" s="339" t="s">
        <v>445</v>
      </c>
      <c r="B43" s="339"/>
      <c r="C43" s="339"/>
      <c r="D43" s="339"/>
      <c r="E43" s="98">
        <v>12929</v>
      </c>
      <c r="F43" s="12"/>
      <c r="G43" s="99">
        <v>82.898909428416701</v>
      </c>
      <c r="H43" s="99">
        <v>1.7727189999999999</v>
      </c>
      <c r="I43" s="99">
        <v>9.3300999999999995E-2</v>
      </c>
      <c r="J43" s="99">
        <v>2.7990000000000001E-2</v>
      </c>
      <c r="K43" s="99">
        <v>98.927038999999994</v>
      </c>
      <c r="L43" s="12"/>
      <c r="M43" s="99">
        <v>6.5310999999999994E-2</v>
      </c>
      <c r="N43" s="99">
        <v>0.261243</v>
      </c>
      <c r="O43" s="12"/>
      <c r="P43" s="99">
        <v>16.961869</v>
      </c>
      <c r="Q43" s="99">
        <v>0.13922200000000001</v>
      </c>
    </row>
    <row r="44" spans="1:17" x14ac:dyDescent="0.2">
      <c r="A44" s="339" t="s">
        <v>446</v>
      </c>
      <c r="B44" s="339"/>
      <c r="C44" s="339"/>
      <c r="D44" s="339"/>
      <c r="E44" s="98">
        <v>6426</v>
      </c>
      <c r="F44" s="12"/>
      <c r="G44" s="99">
        <v>86.025521319638898</v>
      </c>
      <c r="H44" s="99">
        <v>22.919682000000002</v>
      </c>
      <c r="I44" s="99">
        <v>3.1295220000000001</v>
      </c>
      <c r="J44" s="99">
        <v>0.30752499999999999</v>
      </c>
      <c r="K44" s="99">
        <v>74.439218999999994</v>
      </c>
      <c r="L44" s="12"/>
      <c r="M44" s="99">
        <v>7.2359000000000007E-2</v>
      </c>
      <c r="N44" s="99">
        <v>0</v>
      </c>
      <c r="O44" s="12"/>
      <c r="P44" s="99">
        <v>13.89667</v>
      </c>
      <c r="Q44" s="99">
        <v>7.7809000000000003E-2</v>
      </c>
    </row>
    <row r="45" spans="1:17" x14ac:dyDescent="0.2">
      <c r="A45" s="339" t="s">
        <v>447</v>
      </c>
      <c r="B45" s="339"/>
      <c r="C45" s="339"/>
      <c r="D45" s="339"/>
      <c r="E45" s="98">
        <v>42347</v>
      </c>
      <c r="F45" s="12"/>
      <c r="G45" s="99">
        <v>71.509197818027204</v>
      </c>
      <c r="H45" s="99">
        <v>40.324285000000003</v>
      </c>
      <c r="I45" s="99">
        <v>7.1989960000000002</v>
      </c>
      <c r="J45" s="99">
        <v>1.703983</v>
      </c>
      <c r="K45" s="99">
        <v>48.982894000000002</v>
      </c>
      <c r="L45" s="12"/>
      <c r="M45" s="99">
        <v>1.941748</v>
      </c>
      <c r="N45" s="99">
        <v>0.78264299999999998</v>
      </c>
      <c r="O45" s="12"/>
      <c r="P45" s="99">
        <v>28.266465</v>
      </c>
      <c r="Q45" s="99">
        <v>0.22433700000000001</v>
      </c>
    </row>
    <row r="46" spans="1:17" x14ac:dyDescent="0.2">
      <c r="A46" s="339" t="s">
        <v>448</v>
      </c>
      <c r="B46" s="339"/>
      <c r="C46" s="339"/>
      <c r="D46" s="339"/>
      <c r="E46" s="98">
        <v>24565</v>
      </c>
      <c r="F46" s="12"/>
      <c r="G46" s="99">
        <v>90.926114390392797</v>
      </c>
      <c r="H46" s="99">
        <v>67.778474000000003</v>
      </c>
      <c r="I46" s="99">
        <v>3.1384310000000002</v>
      </c>
      <c r="J46" s="99">
        <v>3.134E-2</v>
      </c>
      <c r="K46" s="99">
        <v>30.793337999999999</v>
      </c>
      <c r="L46" s="12"/>
      <c r="M46" s="99">
        <v>0.99391099999999999</v>
      </c>
      <c r="N46" s="99">
        <v>0.93123199999999995</v>
      </c>
      <c r="O46" s="12"/>
      <c r="P46" s="99">
        <v>8.943619</v>
      </c>
      <c r="Q46" s="99">
        <v>0.13026699999999999</v>
      </c>
    </row>
    <row r="47" spans="1:17" x14ac:dyDescent="0.2">
      <c r="A47" s="339" t="s">
        <v>449</v>
      </c>
      <c r="B47" s="339"/>
      <c r="C47" s="339"/>
      <c r="D47" s="339"/>
      <c r="E47" s="98">
        <v>16996</v>
      </c>
      <c r="F47" s="12"/>
      <c r="G47" s="99">
        <v>76.412096963991502</v>
      </c>
      <c r="H47" s="99">
        <v>13.028413</v>
      </c>
      <c r="I47" s="99">
        <v>0.61600100000000002</v>
      </c>
      <c r="J47" s="99">
        <v>0.18479999999999999</v>
      </c>
      <c r="K47" s="99">
        <v>86.632786999999993</v>
      </c>
      <c r="L47" s="12"/>
      <c r="M47" s="99">
        <v>0.3619</v>
      </c>
      <c r="N47" s="99">
        <v>9.2399999999999996E-2</v>
      </c>
      <c r="O47" s="12"/>
      <c r="P47" s="99">
        <v>23.446693</v>
      </c>
      <c r="Q47" s="99">
        <v>0.14121</v>
      </c>
    </row>
    <row r="48" spans="1:17" x14ac:dyDescent="0.2">
      <c r="A48" s="339" t="s">
        <v>450</v>
      </c>
      <c r="B48" s="339"/>
      <c r="C48" s="339"/>
      <c r="D48" s="339"/>
      <c r="E48" s="98">
        <v>20037</v>
      </c>
      <c r="F48" s="12"/>
      <c r="G48" s="99">
        <v>82.148026151619504</v>
      </c>
      <c r="H48" s="99">
        <v>4.9817739999999997</v>
      </c>
      <c r="I48" s="99">
        <v>3.7181039999999999</v>
      </c>
      <c r="J48" s="99">
        <v>1.2818959999999999</v>
      </c>
      <c r="K48" s="99">
        <v>91.348724000000004</v>
      </c>
      <c r="L48" s="12"/>
      <c r="M48" s="99">
        <v>0.14580799999999999</v>
      </c>
      <c r="N48" s="99">
        <v>0.20656099999999999</v>
      </c>
      <c r="O48" s="12"/>
      <c r="P48" s="99">
        <v>17.762139999999999</v>
      </c>
      <c r="Q48" s="99">
        <v>8.9833999999999997E-2</v>
      </c>
    </row>
    <row r="49" spans="1:17" x14ac:dyDescent="0.2">
      <c r="A49" s="339" t="s">
        <v>451</v>
      </c>
      <c r="B49" s="339"/>
      <c r="C49" s="339"/>
      <c r="D49" s="339"/>
      <c r="E49" s="98">
        <v>49651</v>
      </c>
      <c r="F49" s="12"/>
      <c r="G49" s="99">
        <v>84.600511570763899</v>
      </c>
      <c r="H49" s="99">
        <v>12.572312999999999</v>
      </c>
      <c r="I49" s="99">
        <v>3.3067489999999999</v>
      </c>
      <c r="J49" s="99">
        <v>0.61183200000000004</v>
      </c>
      <c r="K49" s="99">
        <v>84.339960000000005</v>
      </c>
      <c r="L49" s="12"/>
      <c r="M49" s="99">
        <v>0.53088900000000006</v>
      </c>
      <c r="N49" s="99">
        <v>0.195215</v>
      </c>
      <c r="O49" s="12"/>
      <c r="P49" s="99">
        <v>15.216208999999999</v>
      </c>
      <c r="Q49" s="99">
        <v>0.183279</v>
      </c>
    </row>
    <row r="50" spans="1:17" x14ac:dyDescent="0.2">
      <c r="A50" s="339" t="s">
        <v>452</v>
      </c>
      <c r="B50" s="339"/>
      <c r="C50" s="339"/>
      <c r="D50" s="339"/>
      <c r="E50" s="98">
        <v>23675</v>
      </c>
      <c r="F50" s="12"/>
      <c r="G50" s="99">
        <v>77.9767687434002</v>
      </c>
      <c r="H50" s="99">
        <v>9.5661120000000004</v>
      </c>
      <c r="I50" s="99">
        <v>5.0538970000000001</v>
      </c>
      <c r="J50" s="99">
        <v>1.186285</v>
      </c>
      <c r="K50" s="99">
        <v>83.283679000000006</v>
      </c>
      <c r="L50" s="12"/>
      <c r="M50" s="99">
        <v>0.31417600000000001</v>
      </c>
      <c r="N50" s="99">
        <v>5.1730679999999998</v>
      </c>
      <c r="O50" s="12"/>
      <c r="P50" s="99">
        <v>21.828932999999999</v>
      </c>
      <c r="Q50" s="99">
        <v>0.194298</v>
      </c>
    </row>
    <row r="51" spans="1:17" x14ac:dyDescent="0.2">
      <c r="A51" s="339" t="s">
        <v>453</v>
      </c>
      <c r="B51" s="339"/>
      <c r="C51" s="339"/>
      <c r="D51" s="339"/>
      <c r="E51" s="98">
        <v>26807</v>
      </c>
      <c r="F51" s="12"/>
      <c r="G51" s="99">
        <v>80.784869623605701</v>
      </c>
      <c r="H51" s="99">
        <v>12.717029999999999</v>
      </c>
      <c r="I51" s="99">
        <v>11.618027</v>
      </c>
      <c r="J51" s="99">
        <v>25.078499999999998</v>
      </c>
      <c r="K51" s="99">
        <v>50.438678000000003</v>
      </c>
      <c r="L51" s="12"/>
      <c r="M51" s="99">
        <v>0.97894300000000001</v>
      </c>
      <c r="N51" s="99">
        <v>1.3483560000000001</v>
      </c>
      <c r="O51" s="12"/>
      <c r="P51" s="99">
        <v>18.983847999999998</v>
      </c>
      <c r="Q51" s="99">
        <v>0.23128299999999999</v>
      </c>
    </row>
    <row r="52" spans="1:17" x14ac:dyDescent="0.2">
      <c r="A52" s="339" t="s">
        <v>454</v>
      </c>
      <c r="B52" s="339"/>
      <c r="C52" s="339"/>
      <c r="D52" s="339"/>
      <c r="E52" s="98">
        <v>12494</v>
      </c>
      <c r="F52" s="12"/>
      <c r="G52" s="99">
        <v>88.074275652313105</v>
      </c>
      <c r="H52" s="99">
        <v>42.157397000000003</v>
      </c>
      <c r="I52" s="99">
        <v>1.953835</v>
      </c>
      <c r="J52" s="99">
        <v>0.25445299999999998</v>
      </c>
      <c r="K52" s="99">
        <v>56.779353</v>
      </c>
      <c r="L52" s="12"/>
      <c r="M52" s="99">
        <v>0.52708100000000002</v>
      </c>
      <c r="N52" s="99">
        <v>0.23627799999999999</v>
      </c>
      <c r="O52" s="12"/>
      <c r="P52" s="99">
        <v>11.717624000000001</v>
      </c>
      <c r="Q52" s="99">
        <v>0.20810000000000001</v>
      </c>
    </row>
    <row r="53" spans="1:17" x14ac:dyDescent="0.2">
      <c r="A53" s="339" t="s">
        <v>455</v>
      </c>
      <c r="B53" s="339"/>
      <c r="C53" s="339"/>
      <c r="D53" s="339"/>
      <c r="E53" s="98">
        <v>13479</v>
      </c>
      <c r="F53" s="12"/>
      <c r="G53" s="99">
        <v>80.881371021589104</v>
      </c>
      <c r="H53" s="99">
        <v>7.7783889999999998</v>
      </c>
      <c r="I53" s="99">
        <v>12.713264000000001</v>
      </c>
      <c r="J53" s="99">
        <v>0.632911</v>
      </c>
      <c r="K53" s="99">
        <v>79.389103000000006</v>
      </c>
      <c r="L53" s="12"/>
      <c r="M53" s="99">
        <v>0.45863100000000001</v>
      </c>
      <c r="N53" s="99">
        <v>0.40359600000000001</v>
      </c>
      <c r="O53" s="12"/>
      <c r="P53" s="99">
        <v>18.933154999999999</v>
      </c>
      <c r="Q53" s="99">
        <v>0.185474</v>
      </c>
    </row>
    <row r="54" spans="1:17" x14ac:dyDescent="0.2">
      <c r="A54" s="339" t="s">
        <v>456</v>
      </c>
      <c r="B54" s="339"/>
      <c r="C54" s="339"/>
      <c r="D54" s="339"/>
      <c r="E54" s="98">
        <v>6684</v>
      </c>
      <c r="F54" s="12"/>
      <c r="G54" s="99">
        <v>85.4727707959306</v>
      </c>
      <c r="H54" s="99">
        <v>3.7458429999999998</v>
      </c>
      <c r="I54" s="99">
        <v>3.3257479999999999</v>
      </c>
      <c r="J54" s="99">
        <v>0.875197</v>
      </c>
      <c r="K54" s="99">
        <v>92.770872999999995</v>
      </c>
      <c r="L54" s="12"/>
      <c r="M54" s="99">
        <v>0.59513400000000005</v>
      </c>
      <c r="N54" s="99">
        <v>0</v>
      </c>
      <c r="O54" s="12"/>
      <c r="P54" s="99">
        <v>14.422501</v>
      </c>
      <c r="Q54" s="99">
        <v>0.104728</v>
      </c>
    </row>
    <row r="55" spans="1:17" x14ac:dyDescent="0.2">
      <c r="A55" s="339" t="s">
        <v>457</v>
      </c>
      <c r="B55" s="339"/>
      <c r="C55" s="339"/>
      <c r="D55" s="339"/>
      <c r="E55" s="98">
        <v>14394</v>
      </c>
      <c r="F55" s="12"/>
      <c r="G55" s="99">
        <v>87.529526191468605</v>
      </c>
      <c r="H55" s="99">
        <v>0.74609099999999995</v>
      </c>
      <c r="I55" s="99">
        <v>5.5559999999999998E-2</v>
      </c>
      <c r="J55" s="99">
        <v>2.3810999999999999E-2</v>
      </c>
      <c r="K55" s="99">
        <v>99.055481</v>
      </c>
      <c r="L55" s="12"/>
      <c r="M55" s="99">
        <v>2.3810999999999999E-2</v>
      </c>
      <c r="N55" s="99">
        <v>0.20636599999999999</v>
      </c>
      <c r="O55" s="12"/>
      <c r="P55" s="99">
        <v>12.387105999999999</v>
      </c>
      <c r="Q55" s="99">
        <v>8.3367999999999998E-2</v>
      </c>
    </row>
    <row r="56" spans="1:17" x14ac:dyDescent="0.2">
      <c r="A56" s="339" t="s">
        <v>458</v>
      </c>
      <c r="B56" s="339"/>
      <c r="C56" s="339"/>
      <c r="D56" s="339"/>
      <c r="E56" s="98">
        <v>55844</v>
      </c>
      <c r="F56" s="12"/>
      <c r="G56" s="99">
        <v>83.985746006732995</v>
      </c>
      <c r="H56" s="99">
        <v>4.016972</v>
      </c>
      <c r="I56" s="99">
        <v>5.8399609999999997</v>
      </c>
      <c r="J56" s="99">
        <v>0.52237699999999998</v>
      </c>
      <c r="K56" s="99">
        <v>84.533378999999996</v>
      </c>
      <c r="L56" s="12"/>
      <c r="M56" s="99">
        <v>3.8379000000000003E-2</v>
      </c>
      <c r="N56" s="99">
        <v>6.2258800000000001</v>
      </c>
      <c r="O56" s="12"/>
      <c r="P56" s="99">
        <v>15.688345999999999</v>
      </c>
      <c r="Q56" s="99">
        <v>0.32590799999999998</v>
      </c>
    </row>
    <row r="57" spans="1:17" x14ac:dyDescent="0.2">
      <c r="A57" s="339" t="s">
        <v>459</v>
      </c>
      <c r="B57" s="339"/>
      <c r="C57" s="339"/>
      <c r="D57" s="339"/>
      <c r="E57" s="98">
        <v>16241</v>
      </c>
      <c r="F57" s="12"/>
      <c r="G57" s="99">
        <v>74.644418447139898</v>
      </c>
      <c r="H57" s="99">
        <v>29.811102999999999</v>
      </c>
      <c r="I57" s="99">
        <v>3.4892349999999999</v>
      </c>
      <c r="J57" s="99">
        <v>2.6396109999999999</v>
      </c>
      <c r="K57" s="99">
        <v>66.551184000000006</v>
      </c>
      <c r="L57" s="12"/>
      <c r="M57" s="99">
        <v>0.13198099999999999</v>
      </c>
      <c r="N57" s="99">
        <v>0.34644900000000001</v>
      </c>
      <c r="O57" s="12"/>
      <c r="P57" s="99">
        <v>25.029247000000002</v>
      </c>
      <c r="Q57" s="99">
        <v>0.32633499999999999</v>
      </c>
    </row>
    <row r="58" spans="1:17" x14ac:dyDescent="0.2">
      <c r="A58" s="339" t="s">
        <v>460</v>
      </c>
      <c r="B58" s="339"/>
      <c r="C58" s="339"/>
      <c r="D58" s="339"/>
      <c r="E58" s="98">
        <v>16741</v>
      </c>
      <c r="F58" s="12"/>
      <c r="G58" s="99">
        <v>70.503554148497699</v>
      </c>
      <c r="H58" s="99">
        <v>9.0400749999999999</v>
      </c>
      <c r="I58" s="99">
        <v>3.939676</v>
      </c>
      <c r="J58" s="99">
        <v>2.6603409999999998</v>
      </c>
      <c r="K58" s="99">
        <v>85.173260999999997</v>
      </c>
      <c r="L58" s="12"/>
      <c r="M58" s="99">
        <v>0.186393</v>
      </c>
      <c r="N58" s="99">
        <v>0.28806199999999998</v>
      </c>
      <c r="O58" s="12"/>
      <c r="P58" s="99">
        <v>29.400872</v>
      </c>
      <c r="Q58" s="99">
        <v>9.5574000000000006E-2</v>
      </c>
    </row>
    <row r="59" spans="1:17" x14ac:dyDescent="0.2">
      <c r="A59" s="339" t="s">
        <v>461</v>
      </c>
      <c r="B59" s="339"/>
      <c r="C59" s="339"/>
      <c r="D59" s="339"/>
      <c r="E59" s="98">
        <v>21102</v>
      </c>
      <c r="F59" s="12"/>
      <c r="G59" s="99">
        <v>68.453227182257606</v>
      </c>
      <c r="H59" s="99">
        <v>25.07442</v>
      </c>
      <c r="I59" s="99">
        <v>1.5991690000000001</v>
      </c>
      <c r="J59" s="99">
        <v>1.3846000000000001E-2</v>
      </c>
      <c r="K59" s="99">
        <v>74.427137000000002</v>
      </c>
      <c r="L59" s="12"/>
      <c r="M59" s="99">
        <v>0.110765</v>
      </c>
      <c r="N59" s="99">
        <v>0.42229100000000003</v>
      </c>
      <c r="O59" s="12"/>
      <c r="P59" s="99">
        <v>31.276655999999999</v>
      </c>
      <c r="Q59" s="99">
        <v>0.270117</v>
      </c>
    </row>
    <row r="60" spans="1:17" x14ac:dyDescent="0.2">
      <c r="A60" s="339" t="s">
        <v>462</v>
      </c>
      <c r="B60" s="339"/>
      <c r="C60" s="339"/>
      <c r="D60" s="339"/>
      <c r="E60" s="98">
        <v>14565</v>
      </c>
      <c r="F60" s="12"/>
      <c r="G60" s="99">
        <v>83.336766220391297</v>
      </c>
      <c r="H60" s="99">
        <v>4.4817929999999997</v>
      </c>
      <c r="I60" s="99">
        <v>3.0894710000000001</v>
      </c>
      <c r="J60" s="99">
        <v>0.84857499999999997</v>
      </c>
      <c r="K60" s="99">
        <v>93.376174000000006</v>
      </c>
      <c r="L60" s="12"/>
      <c r="M60" s="99">
        <v>0.26363500000000001</v>
      </c>
      <c r="N60" s="99">
        <v>0.24715799999999999</v>
      </c>
      <c r="O60" s="12"/>
      <c r="P60" s="99">
        <v>16.484724</v>
      </c>
      <c r="Q60" s="99">
        <v>0.17851</v>
      </c>
    </row>
    <row r="61" spans="1:17" x14ac:dyDescent="0.2">
      <c r="A61" s="339" t="s">
        <v>463</v>
      </c>
      <c r="B61" s="339"/>
      <c r="C61" s="339"/>
      <c r="D61" s="339"/>
      <c r="E61" s="98">
        <v>3880</v>
      </c>
      <c r="F61" s="12"/>
      <c r="G61" s="99">
        <v>90.231958762886606</v>
      </c>
      <c r="H61" s="99">
        <v>1.9994289999999999</v>
      </c>
      <c r="I61" s="99">
        <v>3.0277059999999998</v>
      </c>
      <c r="J61" s="99">
        <v>0.142816</v>
      </c>
      <c r="K61" s="99">
        <v>95.715509999999995</v>
      </c>
      <c r="L61" s="12"/>
      <c r="M61" s="99">
        <v>8.5690000000000002E-2</v>
      </c>
      <c r="N61" s="99">
        <v>2.8563000000000002E-2</v>
      </c>
      <c r="O61" s="12"/>
      <c r="P61" s="99">
        <v>9.6134020000000007</v>
      </c>
      <c r="Q61" s="99">
        <v>0.154639</v>
      </c>
    </row>
    <row r="62" spans="1:17" x14ac:dyDescent="0.2">
      <c r="A62" s="339" t="s">
        <v>464</v>
      </c>
      <c r="B62" s="339"/>
      <c r="C62" s="339"/>
      <c r="D62" s="339"/>
      <c r="E62" s="98">
        <v>12109</v>
      </c>
      <c r="F62" s="12"/>
      <c r="G62" s="99">
        <v>70.641671484020094</v>
      </c>
      <c r="H62" s="99">
        <v>4.4072950000000004</v>
      </c>
      <c r="I62" s="99">
        <v>4.3839139999999999</v>
      </c>
      <c r="J62" s="99">
        <v>0.43254599999999999</v>
      </c>
      <c r="K62" s="99">
        <v>91.711479999999995</v>
      </c>
      <c r="L62" s="12"/>
      <c r="M62" s="99">
        <v>0.11690399999999999</v>
      </c>
      <c r="N62" s="99">
        <v>0.14028499999999999</v>
      </c>
      <c r="O62" s="12"/>
      <c r="P62" s="99">
        <v>29.168386999999999</v>
      </c>
      <c r="Q62" s="99">
        <v>0.189941</v>
      </c>
    </row>
    <row r="63" spans="1:17" x14ac:dyDescent="0.2">
      <c r="A63" s="339" t="s">
        <v>465</v>
      </c>
      <c r="B63" s="339"/>
      <c r="C63" s="339"/>
      <c r="D63" s="339"/>
      <c r="E63" s="98">
        <v>10482</v>
      </c>
      <c r="F63" s="12"/>
      <c r="G63" s="99">
        <v>79.2406029383705</v>
      </c>
      <c r="H63" s="99">
        <v>10.907778</v>
      </c>
      <c r="I63" s="99">
        <v>2.070792</v>
      </c>
      <c r="J63" s="99">
        <v>0.22875000000000001</v>
      </c>
      <c r="K63" s="99">
        <v>87.791957999999994</v>
      </c>
      <c r="L63" s="12"/>
      <c r="M63" s="99">
        <v>2.4079E-2</v>
      </c>
      <c r="N63" s="99">
        <v>0.10835500000000001</v>
      </c>
      <c r="O63" s="12"/>
      <c r="P63" s="99">
        <v>20.644915000000001</v>
      </c>
      <c r="Q63" s="99">
        <v>0.114482</v>
      </c>
    </row>
    <row r="64" spans="1:17" x14ac:dyDescent="0.2">
      <c r="A64" s="339" t="s">
        <v>466</v>
      </c>
      <c r="B64" s="339"/>
      <c r="C64" s="339"/>
      <c r="D64" s="339"/>
      <c r="E64" s="98">
        <v>8566</v>
      </c>
      <c r="F64" s="12"/>
      <c r="G64" s="99">
        <v>83.738034088255901</v>
      </c>
      <c r="H64" s="99">
        <v>2.7882340000000001</v>
      </c>
      <c r="I64" s="99">
        <v>0.39035300000000001</v>
      </c>
      <c r="J64" s="99">
        <v>6.9706000000000004E-2</v>
      </c>
      <c r="K64" s="99">
        <v>96.556531000000007</v>
      </c>
      <c r="L64" s="12"/>
      <c r="M64" s="99">
        <v>0.13941200000000001</v>
      </c>
      <c r="N64" s="99">
        <v>0.125471</v>
      </c>
      <c r="O64" s="12"/>
      <c r="P64" s="99">
        <v>16.075181000000001</v>
      </c>
      <c r="Q64" s="99">
        <v>0.18678500000000001</v>
      </c>
    </row>
    <row r="65" spans="1:17" x14ac:dyDescent="0.2">
      <c r="A65" s="339" t="s">
        <v>467</v>
      </c>
      <c r="B65" s="339"/>
      <c r="C65" s="339"/>
      <c r="D65" s="339"/>
      <c r="E65" s="98">
        <v>92127</v>
      </c>
      <c r="F65" s="12"/>
      <c r="G65" s="99">
        <v>77.912012764987395</v>
      </c>
      <c r="H65" s="99">
        <v>45.675555000000003</v>
      </c>
      <c r="I65" s="99">
        <v>5.2007580000000004</v>
      </c>
      <c r="J65" s="99">
        <v>0.33018500000000001</v>
      </c>
      <c r="K65" s="99">
        <v>48.023071000000002</v>
      </c>
      <c r="L65" s="12"/>
      <c r="M65" s="99">
        <v>2.0633059999999999</v>
      </c>
      <c r="N65" s="99">
        <v>1.3068070000000001</v>
      </c>
      <c r="O65" s="12"/>
      <c r="P65" s="99">
        <v>21.812280999999999</v>
      </c>
      <c r="Q65" s="99">
        <v>0.27570600000000001</v>
      </c>
    </row>
    <row r="66" spans="1:17" x14ac:dyDescent="0.2">
      <c r="A66" s="339" t="s">
        <v>468</v>
      </c>
      <c r="B66" s="339"/>
      <c r="C66" s="339"/>
      <c r="D66" s="339"/>
      <c r="E66" s="98">
        <v>319187</v>
      </c>
      <c r="F66" s="12"/>
      <c r="G66" s="99">
        <v>82.550667790354794</v>
      </c>
      <c r="H66" s="99">
        <v>53.637126000000002</v>
      </c>
      <c r="I66" s="99">
        <v>4.3064090000000004</v>
      </c>
      <c r="J66" s="99">
        <v>10.336975000000001</v>
      </c>
      <c r="K66" s="99">
        <v>31.455344</v>
      </c>
      <c r="L66" s="12"/>
      <c r="M66" s="99">
        <v>2.0516830000000001</v>
      </c>
      <c r="N66" s="99">
        <v>1.4414149999999999</v>
      </c>
      <c r="O66" s="12"/>
      <c r="P66" s="99">
        <v>16.735016999999999</v>
      </c>
      <c r="Q66" s="99">
        <v>0.71431500000000003</v>
      </c>
    </row>
    <row r="67" spans="1:17" x14ac:dyDescent="0.2">
      <c r="A67" s="339" t="s">
        <v>469</v>
      </c>
      <c r="B67" s="339"/>
      <c r="C67" s="339"/>
      <c r="D67" s="339"/>
      <c r="E67" s="98">
        <v>56897</v>
      </c>
      <c r="F67" s="12"/>
      <c r="G67" s="99">
        <v>73.877357329911902</v>
      </c>
      <c r="H67" s="99">
        <v>40.155588000000002</v>
      </c>
      <c r="I67" s="99">
        <v>5.3932529999999996</v>
      </c>
      <c r="J67" s="99">
        <v>12.202026999999999</v>
      </c>
      <c r="K67" s="99">
        <v>41.742398999999999</v>
      </c>
      <c r="L67" s="12"/>
      <c r="M67" s="99">
        <v>1.1466909999999999</v>
      </c>
      <c r="N67" s="99">
        <v>0.930199</v>
      </c>
      <c r="O67" s="12"/>
      <c r="P67" s="99">
        <v>25.969735</v>
      </c>
      <c r="Q67" s="99">
        <v>0.15290799999999999</v>
      </c>
    </row>
    <row r="68" spans="1:17" x14ac:dyDescent="0.2">
      <c r="A68" s="339" t="s">
        <v>470</v>
      </c>
      <c r="B68" s="339"/>
      <c r="C68" s="339"/>
      <c r="D68" s="339"/>
      <c r="E68" s="98">
        <v>2236</v>
      </c>
      <c r="F68" s="12"/>
      <c r="G68" s="99">
        <v>90.787119856887301</v>
      </c>
      <c r="H68" s="99">
        <v>13.152709</v>
      </c>
      <c r="I68" s="99">
        <v>1.182266</v>
      </c>
      <c r="J68" s="99">
        <v>0</v>
      </c>
      <c r="K68" s="99">
        <v>86.502463000000006</v>
      </c>
      <c r="L68" s="12"/>
      <c r="M68" s="99">
        <v>0.34482800000000002</v>
      </c>
      <c r="N68" s="99">
        <v>0.197044</v>
      </c>
      <c r="O68" s="12"/>
      <c r="P68" s="99">
        <v>9.1234350000000006</v>
      </c>
      <c r="Q68" s="99">
        <v>8.9444999999999997E-2</v>
      </c>
    </row>
    <row r="69" spans="1:17" x14ac:dyDescent="0.2">
      <c r="A69" s="339" t="s">
        <v>471</v>
      </c>
      <c r="B69" s="339"/>
      <c r="C69" s="339"/>
      <c r="D69" s="339"/>
      <c r="E69" s="98">
        <v>5718</v>
      </c>
      <c r="F69" s="12"/>
      <c r="G69" s="99">
        <v>82.511367611052805</v>
      </c>
      <c r="H69" s="99">
        <v>4.6417970000000004</v>
      </c>
      <c r="I69" s="99">
        <v>4.3238659999999998</v>
      </c>
      <c r="J69" s="99">
        <v>0.16956299999999999</v>
      </c>
      <c r="K69" s="99">
        <v>91.076727000000005</v>
      </c>
      <c r="L69" s="12"/>
      <c r="M69" s="99">
        <v>2.1194999999999999E-2</v>
      </c>
      <c r="N69" s="99">
        <v>8.4781999999999996E-2</v>
      </c>
      <c r="O69" s="12"/>
      <c r="P69" s="99">
        <v>17.243791999999999</v>
      </c>
      <c r="Q69" s="99">
        <v>0.244841</v>
      </c>
    </row>
    <row r="70" spans="1:17" x14ac:dyDescent="0.2">
      <c r="A70" s="339" t="s">
        <v>472</v>
      </c>
      <c r="B70" s="339"/>
      <c r="C70" s="339"/>
      <c r="D70" s="339"/>
      <c r="E70" s="98">
        <v>19859</v>
      </c>
      <c r="F70" s="12"/>
      <c r="G70" s="99">
        <v>80.910418450072996</v>
      </c>
      <c r="H70" s="99">
        <v>1.6367940000000001</v>
      </c>
      <c r="I70" s="99">
        <v>0.37341299999999999</v>
      </c>
      <c r="J70" s="99">
        <v>6.2234999999999999E-2</v>
      </c>
      <c r="K70" s="99">
        <v>98.170276000000001</v>
      </c>
      <c r="L70" s="12"/>
      <c r="M70" s="99">
        <v>2.4893999999999999E-2</v>
      </c>
      <c r="N70" s="99">
        <v>4.9787999999999999E-2</v>
      </c>
      <c r="O70" s="12"/>
      <c r="P70" s="99">
        <v>18.918375000000001</v>
      </c>
      <c r="Q70" s="99">
        <v>0.171207</v>
      </c>
    </row>
    <row r="71" spans="1:17" x14ac:dyDescent="0.2">
      <c r="A71" s="339" t="s">
        <v>473</v>
      </c>
      <c r="B71" s="339"/>
      <c r="C71" s="339"/>
      <c r="D71" s="339"/>
      <c r="E71" s="98">
        <v>218153</v>
      </c>
      <c r="F71" s="12"/>
      <c r="G71" s="99">
        <v>72.782405009328301</v>
      </c>
      <c r="H71" s="99">
        <v>54.424759000000002</v>
      </c>
      <c r="I71" s="99">
        <v>4.4263339999999998</v>
      </c>
      <c r="J71" s="99">
        <v>0.273339</v>
      </c>
      <c r="K71" s="99">
        <v>38.629649999999998</v>
      </c>
      <c r="L71" s="12"/>
      <c r="M71" s="99">
        <v>2.0972810000000002</v>
      </c>
      <c r="N71" s="99">
        <v>2.2345809999999999</v>
      </c>
      <c r="O71" s="12"/>
      <c r="P71" s="99">
        <v>26.841712000000001</v>
      </c>
      <c r="Q71" s="99">
        <v>0.37588300000000002</v>
      </c>
    </row>
    <row r="72" spans="1:17" x14ac:dyDescent="0.2">
      <c r="A72" s="339" t="s">
        <v>474</v>
      </c>
      <c r="B72" s="339"/>
      <c r="C72" s="339"/>
      <c r="D72" s="339"/>
      <c r="E72" s="98">
        <v>57147</v>
      </c>
      <c r="F72" s="12"/>
      <c r="G72" s="99">
        <v>82.389276777433594</v>
      </c>
      <c r="H72" s="99">
        <v>49.461588999999996</v>
      </c>
      <c r="I72" s="99">
        <v>7.004651</v>
      </c>
      <c r="J72" s="99">
        <v>0.18478</v>
      </c>
      <c r="K72" s="99">
        <v>44.595714000000001</v>
      </c>
      <c r="L72" s="12"/>
      <c r="M72" s="99">
        <v>0.99611300000000003</v>
      </c>
      <c r="N72" s="99">
        <v>0.405667</v>
      </c>
      <c r="O72" s="12"/>
      <c r="P72" s="99">
        <v>17.092760999999999</v>
      </c>
      <c r="Q72" s="99">
        <v>0.51796200000000003</v>
      </c>
    </row>
    <row r="73" spans="1:17" x14ac:dyDescent="0.2">
      <c r="A73" s="339" t="s">
        <v>475</v>
      </c>
      <c r="B73" s="339"/>
      <c r="C73" s="339"/>
      <c r="D73" s="339"/>
      <c r="E73" s="98">
        <v>16353</v>
      </c>
      <c r="F73" s="12"/>
      <c r="G73" s="99">
        <v>93.273405491347106</v>
      </c>
      <c r="H73" s="99">
        <v>4.1041109999999996</v>
      </c>
      <c r="I73" s="99">
        <v>0.85884700000000003</v>
      </c>
      <c r="J73" s="99">
        <v>3.9336999999999997E-2</v>
      </c>
      <c r="K73" s="99">
        <v>95.528747999999993</v>
      </c>
      <c r="L73" s="12"/>
      <c r="M73" s="99">
        <v>0</v>
      </c>
      <c r="N73" s="99">
        <v>0.38025300000000001</v>
      </c>
      <c r="O73" s="12"/>
      <c r="P73" s="99">
        <v>6.5859480000000001</v>
      </c>
      <c r="Q73" s="99">
        <v>0.14064699999999999</v>
      </c>
    </row>
    <row r="74" spans="1:17" x14ac:dyDescent="0.2">
      <c r="A74" s="339" t="s">
        <v>476</v>
      </c>
      <c r="B74" s="339"/>
      <c r="C74" s="339"/>
      <c r="D74" s="339"/>
      <c r="E74" s="98">
        <v>58479</v>
      </c>
      <c r="F74" s="12"/>
      <c r="G74" s="99">
        <v>73.643530156124399</v>
      </c>
      <c r="H74" s="99">
        <v>11.521850000000001</v>
      </c>
      <c r="I74" s="99">
        <v>2.3475600000000001</v>
      </c>
      <c r="J74" s="99">
        <v>0.12074500000000001</v>
      </c>
      <c r="K74" s="99">
        <v>87.653834000000003</v>
      </c>
      <c r="L74" s="12"/>
      <c r="M74" s="99">
        <v>0.34365899999999999</v>
      </c>
      <c r="N74" s="99">
        <v>3.7151999999999998E-2</v>
      </c>
      <c r="O74" s="12"/>
      <c r="P74" s="99">
        <v>26.216249000000001</v>
      </c>
      <c r="Q74" s="99">
        <v>0.14022100000000001</v>
      </c>
    </row>
    <row r="75" spans="1:17" x14ac:dyDescent="0.2">
      <c r="A75" s="339" t="s">
        <v>477</v>
      </c>
      <c r="B75" s="339"/>
      <c r="C75" s="339"/>
      <c r="D75" s="339"/>
      <c r="E75" s="98">
        <v>129527</v>
      </c>
      <c r="F75" s="12"/>
      <c r="G75" s="99">
        <v>81.633173006400199</v>
      </c>
      <c r="H75" s="99">
        <v>40.261214000000002</v>
      </c>
      <c r="I75" s="99">
        <v>4.5528060000000004</v>
      </c>
      <c r="J75" s="99">
        <v>8.2752490000000005</v>
      </c>
      <c r="K75" s="99">
        <v>48.047514</v>
      </c>
      <c r="L75" s="12"/>
      <c r="M75" s="99">
        <v>2.0078119999999999</v>
      </c>
      <c r="N75" s="99">
        <v>1.1150310000000001</v>
      </c>
      <c r="O75" s="12"/>
      <c r="P75" s="99">
        <v>17.825627000000001</v>
      </c>
      <c r="Q75" s="99">
        <v>0.54120000000000001</v>
      </c>
    </row>
    <row r="76" spans="1:17" x14ac:dyDescent="0.2">
      <c r="A76" s="339" t="s">
        <v>478</v>
      </c>
      <c r="B76" s="339"/>
      <c r="C76" s="339"/>
      <c r="D76" s="339"/>
      <c r="E76" s="98">
        <v>21013</v>
      </c>
      <c r="F76" s="12"/>
      <c r="G76" s="99">
        <v>79.750630562032995</v>
      </c>
      <c r="H76" s="99">
        <v>17.848192000000001</v>
      </c>
      <c r="I76" s="99">
        <v>1.575367</v>
      </c>
      <c r="J76" s="99">
        <v>1.7245490000000001</v>
      </c>
      <c r="K76" s="99">
        <v>73.666308999999998</v>
      </c>
      <c r="L76" s="12"/>
      <c r="M76" s="99">
        <v>6.3313040000000003</v>
      </c>
      <c r="N76" s="99">
        <v>0.29836499999999999</v>
      </c>
      <c r="O76" s="12"/>
      <c r="P76" s="99">
        <v>20.144672</v>
      </c>
      <c r="Q76" s="99">
        <v>0.104697</v>
      </c>
    </row>
    <row r="77" spans="1:17" x14ac:dyDescent="0.2">
      <c r="A77" s="339" t="s">
        <v>479</v>
      </c>
      <c r="B77" s="339"/>
      <c r="C77" s="339"/>
      <c r="D77" s="339"/>
      <c r="E77" s="98">
        <v>16754</v>
      </c>
      <c r="F77" s="12"/>
      <c r="G77" s="99">
        <v>79.557120687597006</v>
      </c>
      <c r="H77" s="99">
        <v>2.8959410000000001</v>
      </c>
      <c r="I77" s="99">
        <v>4.1713560000000003</v>
      </c>
      <c r="J77" s="99">
        <v>0.72023400000000004</v>
      </c>
      <c r="K77" s="99">
        <v>92.745142000000001</v>
      </c>
      <c r="L77" s="12"/>
      <c r="M77" s="99">
        <v>6.0019999999999997E-2</v>
      </c>
      <c r="N77" s="99">
        <v>0.17255599999999999</v>
      </c>
      <c r="O77" s="12"/>
      <c r="P77" s="99">
        <v>20.228005</v>
      </c>
      <c r="Q77" s="99">
        <v>0.21487400000000001</v>
      </c>
    </row>
    <row r="78" spans="1:17" x14ac:dyDescent="0.2">
      <c r="A78" s="339" t="s">
        <v>480</v>
      </c>
      <c r="B78" s="339"/>
      <c r="C78" s="339"/>
      <c r="D78" s="339"/>
      <c r="E78" s="98">
        <v>22570</v>
      </c>
      <c r="F78" s="12"/>
      <c r="G78" s="99">
        <v>79.809481612760294</v>
      </c>
      <c r="H78" s="99">
        <v>3.530783</v>
      </c>
      <c r="I78" s="99">
        <v>3.4253040000000001</v>
      </c>
      <c r="J78" s="99">
        <v>0.188753</v>
      </c>
      <c r="K78" s="99">
        <v>94.687169999999995</v>
      </c>
      <c r="L78" s="12"/>
      <c r="M78" s="99">
        <v>0</v>
      </c>
      <c r="N78" s="99">
        <v>5.5515000000000002E-2</v>
      </c>
      <c r="O78" s="12"/>
      <c r="P78" s="99">
        <v>19.867080000000001</v>
      </c>
      <c r="Q78" s="99">
        <v>0.323438</v>
      </c>
    </row>
    <row r="79" spans="1:17" x14ac:dyDescent="0.2">
      <c r="A79" s="339" t="s">
        <v>481</v>
      </c>
      <c r="B79" s="339"/>
      <c r="C79" s="339"/>
      <c r="D79" s="339"/>
      <c r="E79" s="98">
        <v>12238</v>
      </c>
      <c r="F79" s="12"/>
      <c r="G79" s="99">
        <v>86.893283216211799</v>
      </c>
      <c r="H79" s="99">
        <v>48.091028999999999</v>
      </c>
      <c r="I79" s="99">
        <v>1.523415</v>
      </c>
      <c r="J79" s="99">
        <v>6.5826999999999997E-2</v>
      </c>
      <c r="K79" s="99">
        <v>49.633251999999999</v>
      </c>
      <c r="L79" s="12"/>
      <c r="M79" s="99">
        <v>1.589242</v>
      </c>
      <c r="N79" s="99">
        <v>0.28211399999999998</v>
      </c>
      <c r="O79" s="12"/>
      <c r="P79" s="99">
        <v>13.016833</v>
      </c>
      <c r="Q79" s="99">
        <v>8.9884000000000006E-2</v>
      </c>
    </row>
    <row r="80" spans="1:17" x14ac:dyDescent="0.2">
      <c r="A80" s="339" t="s">
        <v>482</v>
      </c>
      <c r="B80" s="339"/>
      <c r="C80" s="339"/>
      <c r="D80" s="339"/>
      <c r="E80" s="98">
        <v>27940</v>
      </c>
      <c r="F80" s="12"/>
      <c r="G80" s="99">
        <v>81.055833929849598</v>
      </c>
      <c r="H80" s="99">
        <v>32.723981000000002</v>
      </c>
      <c r="I80" s="99">
        <v>3.1394890000000002</v>
      </c>
      <c r="J80" s="99">
        <v>0.211949</v>
      </c>
      <c r="K80" s="99">
        <v>53.525852999999998</v>
      </c>
      <c r="L80" s="12"/>
      <c r="M80" s="99">
        <v>9.5553489999999996</v>
      </c>
      <c r="N80" s="99">
        <v>1.1745490000000001</v>
      </c>
      <c r="O80" s="12"/>
      <c r="P80" s="99">
        <v>18.550464999999999</v>
      </c>
      <c r="Q80" s="99">
        <v>0.39370100000000002</v>
      </c>
    </row>
    <row r="81" spans="1:17" x14ac:dyDescent="0.2">
      <c r="A81" s="339" t="s">
        <v>483</v>
      </c>
      <c r="B81" s="339"/>
      <c r="C81" s="339"/>
      <c r="D81" s="339"/>
      <c r="E81" s="98">
        <v>19478</v>
      </c>
      <c r="F81" s="12"/>
      <c r="G81" s="99">
        <v>90.152993120443497</v>
      </c>
      <c r="H81" s="99">
        <v>50.318907000000003</v>
      </c>
      <c r="I81" s="99">
        <v>7.4601369999999996</v>
      </c>
      <c r="J81" s="99">
        <v>0.38724399999999998</v>
      </c>
      <c r="K81" s="99">
        <v>48.359909000000002</v>
      </c>
      <c r="L81" s="12"/>
      <c r="M81" s="99">
        <v>2.397494</v>
      </c>
      <c r="N81" s="99">
        <v>0.54100199999999998</v>
      </c>
      <c r="O81" s="12"/>
      <c r="P81" s="99">
        <v>9.7186570000000003</v>
      </c>
      <c r="Q81" s="99">
        <v>0.12834999999999999</v>
      </c>
    </row>
    <row r="82" spans="1:17" x14ac:dyDescent="0.2">
      <c r="A82" s="339" t="s">
        <v>484</v>
      </c>
      <c r="B82" s="339"/>
      <c r="C82" s="339"/>
      <c r="D82" s="339"/>
      <c r="E82" s="98">
        <v>78336</v>
      </c>
      <c r="F82" s="12"/>
      <c r="G82" s="99">
        <v>71.758833741830003</v>
      </c>
      <c r="H82" s="99">
        <v>44.938003999999999</v>
      </c>
      <c r="I82" s="99">
        <v>9.5867500000000003</v>
      </c>
      <c r="J82" s="99">
        <v>2.520769</v>
      </c>
      <c r="K82" s="99">
        <v>44.254888000000001</v>
      </c>
      <c r="L82" s="12"/>
      <c r="M82" s="99">
        <v>0.66354800000000003</v>
      </c>
      <c r="N82" s="99">
        <v>0.51767399999999997</v>
      </c>
      <c r="O82" s="12"/>
      <c r="P82" s="99">
        <v>28.025428999999999</v>
      </c>
      <c r="Q82" s="99">
        <v>0.21573700000000001</v>
      </c>
    </row>
    <row r="83" spans="1:17" x14ac:dyDescent="0.2">
      <c r="A83" s="339" t="s">
        <v>485</v>
      </c>
      <c r="B83" s="339"/>
      <c r="C83" s="339"/>
      <c r="D83" s="339"/>
      <c r="E83" s="98">
        <v>27297</v>
      </c>
      <c r="F83" s="12"/>
      <c r="G83" s="99">
        <v>82.913873319412403</v>
      </c>
      <c r="H83" s="99">
        <v>4.5773869999999999</v>
      </c>
      <c r="I83" s="99">
        <v>3.8130160000000002</v>
      </c>
      <c r="J83" s="99">
        <v>0.62740200000000002</v>
      </c>
      <c r="K83" s="99">
        <v>91.547740000000005</v>
      </c>
      <c r="L83" s="12"/>
      <c r="M83" s="99">
        <v>0.10604</v>
      </c>
      <c r="N83" s="99">
        <v>2.2092000000000001E-2</v>
      </c>
      <c r="O83" s="12"/>
      <c r="P83" s="99">
        <v>17.045829000000001</v>
      </c>
      <c r="Q83" s="99">
        <v>4.0296999999999999E-2</v>
      </c>
    </row>
    <row r="84" spans="1:17" x14ac:dyDescent="0.2">
      <c r="A84" s="339" t="s">
        <v>486</v>
      </c>
      <c r="B84" s="339"/>
      <c r="C84" s="339"/>
      <c r="D84" s="339"/>
      <c r="E84" s="98">
        <v>18367</v>
      </c>
      <c r="F84" s="12"/>
      <c r="G84" s="99">
        <v>90.325039472967802</v>
      </c>
      <c r="H84" s="99">
        <v>1.0247139999999999</v>
      </c>
      <c r="I84" s="99">
        <v>0.48221799999999998</v>
      </c>
      <c r="J84" s="99">
        <v>3.6165999999999997E-2</v>
      </c>
      <c r="K84" s="99">
        <v>98.661844000000002</v>
      </c>
      <c r="L84" s="12"/>
      <c r="M84" s="99">
        <v>4.2194000000000002E-2</v>
      </c>
      <c r="N84" s="99">
        <v>5.425E-2</v>
      </c>
      <c r="O84" s="12"/>
      <c r="P84" s="99">
        <v>9.5660699999999999</v>
      </c>
      <c r="Q84" s="99">
        <v>0.108891</v>
      </c>
    </row>
    <row r="85" spans="1:17" x14ac:dyDescent="0.2">
      <c r="A85" s="339" t="s">
        <v>487</v>
      </c>
      <c r="B85" s="339"/>
      <c r="C85" s="339"/>
      <c r="D85" s="339"/>
      <c r="E85" s="98">
        <v>66168</v>
      </c>
      <c r="F85" s="12"/>
      <c r="G85" s="99">
        <v>74.9395478176762</v>
      </c>
      <c r="H85" s="99">
        <v>52.660024999999997</v>
      </c>
      <c r="I85" s="99">
        <v>5.499536</v>
      </c>
      <c r="J85" s="99">
        <v>0.80062900000000004</v>
      </c>
      <c r="K85" s="99">
        <v>40.622352999999997</v>
      </c>
      <c r="L85" s="12"/>
      <c r="M85" s="99">
        <v>0.93978099999999998</v>
      </c>
      <c r="N85" s="99">
        <v>1.1475010000000001</v>
      </c>
      <c r="O85" s="12"/>
      <c r="P85" s="99">
        <v>24.697738999999999</v>
      </c>
      <c r="Q85" s="99">
        <v>0.36271300000000001</v>
      </c>
    </row>
    <row r="86" spans="1:17" x14ac:dyDescent="0.2">
      <c r="A86" s="339" t="s">
        <v>488</v>
      </c>
      <c r="B86" s="339"/>
      <c r="C86" s="339"/>
      <c r="D86" s="339"/>
      <c r="E86" s="98">
        <v>24791</v>
      </c>
      <c r="F86" s="12"/>
      <c r="G86" s="99">
        <v>79.456254285829502</v>
      </c>
      <c r="H86" s="99">
        <v>13.412528999999999</v>
      </c>
      <c r="I86" s="99">
        <v>6.4168950000000002</v>
      </c>
      <c r="J86" s="99">
        <v>0.65488900000000005</v>
      </c>
      <c r="K86" s="99">
        <v>79.703523000000004</v>
      </c>
      <c r="L86" s="12"/>
      <c r="M86" s="99">
        <v>0.533049</v>
      </c>
      <c r="N86" s="99">
        <v>0.22844999999999999</v>
      </c>
      <c r="O86" s="12"/>
      <c r="P86" s="99">
        <v>20.051632000000001</v>
      </c>
      <c r="Q86" s="99">
        <v>0.492114</v>
      </c>
    </row>
    <row r="87" spans="1:17" x14ac:dyDescent="0.2">
      <c r="A87" s="339" t="s">
        <v>489</v>
      </c>
      <c r="B87" s="339"/>
      <c r="C87" s="339"/>
      <c r="D87" s="339"/>
      <c r="E87" s="98">
        <v>19587</v>
      </c>
      <c r="F87" s="12"/>
      <c r="G87" s="99">
        <v>84.642875376525197</v>
      </c>
      <c r="H87" s="99">
        <v>2.2739609999999999</v>
      </c>
      <c r="I87" s="99">
        <v>1.2847580000000001</v>
      </c>
      <c r="J87" s="99">
        <v>0.82634700000000005</v>
      </c>
      <c r="K87" s="99">
        <v>96.911755999999997</v>
      </c>
      <c r="L87" s="12"/>
      <c r="M87" s="99">
        <v>3.0158999999999998E-2</v>
      </c>
      <c r="N87" s="99">
        <v>6.0317000000000003E-2</v>
      </c>
      <c r="O87" s="12"/>
      <c r="P87" s="99">
        <v>15.137591</v>
      </c>
      <c r="Q87" s="99">
        <v>0.21953300000000001</v>
      </c>
    </row>
    <row r="88" spans="1:17" x14ac:dyDescent="0.2">
      <c r="A88" s="339" t="s">
        <v>490</v>
      </c>
      <c r="B88" s="339"/>
      <c r="C88" s="339"/>
      <c r="D88" s="339"/>
      <c r="E88" s="98">
        <v>60674</v>
      </c>
      <c r="F88" s="12"/>
      <c r="G88" s="99">
        <v>76.251771763852702</v>
      </c>
      <c r="H88" s="99">
        <v>20.289636000000002</v>
      </c>
      <c r="I88" s="99">
        <v>4.5736520000000001</v>
      </c>
      <c r="J88" s="99">
        <v>0.179401</v>
      </c>
      <c r="K88" s="99">
        <v>79.502864000000002</v>
      </c>
      <c r="L88" s="12"/>
      <c r="M88" s="99">
        <v>0.289636</v>
      </c>
      <c r="N88" s="99">
        <v>0.10591200000000001</v>
      </c>
      <c r="O88" s="12"/>
      <c r="P88" s="99">
        <v>23.529024</v>
      </c>
      <c r="Q88" s="99">
        <v>0.21920400000000001</v>
      </c>
    </row>
    <row r="89" spans="1:17" x14ac:dyDescent="0.2">
      <c r="A89" s="339" t="s">
        <v>491</v>
      </c>
      <c r="B89" s="339"/>
      <c r="C89" s="339"/>
      <c r="D89" s="339"/>
      <c r="E89" s="98">
        <v>21391</v>
      </c>
      <c r="F89" s="12"/>
      <c r="G89" s="99">
        <v>80.753587957552199</v>
      </c>
      <c r="H89" s="99">
        <v>4.7933310000000002</v>
      </c>
      <c r="I89" s="99">
        <v>4.2028480000000004</v>
      </c>
      <c r="J89" s="99">
        <v>5.7889999999999999E-3</v>
      </c>
      <c r="K89" s="99">
        <v>93.134190000000004</v>
      </c>
      <c r="L89" s="12"/>
      <c r="M89" s="99">
        <v>0.18525</v>
      </c>
      <c r="N89" s="99">
        <v>5.7889999999999997E-2</v>
      </c>
      <c r="O89" s="12"/>
      <c r="P89" s="99">
        <v>18.928521</v>
      </c>
      <c r="Q89" s="99">
        <v>0.31789099999999998</v>
      </c>
    </row>
    <row r="90" spans="1:17" x14ac:dyDescent="0.2">
      <c r="A90" s="339" t="s">
        <v>492</v>
      </c>
      <c r="B90" s="339"/>
      <c r="C90" s="339"/>
      <c r="D90" s="339"/>
      <c r="E90" s="98">
        <v>43309</v>
      </c>
      <c r="F90" s="12"/>
      <c r="G90" s="99">
        <v>85.661178969729093</v>
      </c>
      <c r="H90" s="99">
        <v>26.876735</v>
      </c>
      <c r="I90" s="99">
        <v>3.075555</v>
      </c>
      <c r="J90" s="99">
        <v>0.26685399999999998</v>
      </c>
      <c r="K90" s="99">
        <v>70.691931999999994</v>
      </c>
      <c r="L90" s="12"/>
      <c r="M90" s="99">
        <v>0.75473699999999999</v>
      </c>
      <c r="N90" s="99">
        <v>0.326154</v>
      </c>
      <c r="O90" s="12"/>
      <c r="P90" s="99">
        <v>14.098686000000001</v>
      </c>
      <c r="Q90" s="99">
        <v>0.24013499999999999</v>
      </c>
    </row>
    <row r="91" spans="1:17" x14ac:dyDescent="0.2">
      <c r="A91" s="339" t="s">
        <v>493</v>
      </c>
      <c r="B91" s="339"/>
      <c r="C91" s="339"/>
      <c r="D91" s="339"/>
      <c r="E91" s="98">
        <v>7221</v>
      </c>
      <c r="F91" s="12"/>
      <c r="G91" s="99">
        <v>86.636199972303004</v>
      </c>
      <c r="H91" s="99">
        <v>40.856777000000001</v>
      </c>
      <c r="I91" s="99">
        <v>2.8292839999999999</v>
      </c>
      <c r="J91" s="99">
        <v>4.7953999999999997E-2</v>
      </c>
      <c r="K91" s="99">
        <v>53.964193999999999</v>
      </c>
      <c r="L91" s="12"/>
      <c r="M91" s="99">
        <v>2.2698209999999999</v>
      </c>
      <c r="N91" s="99">
        <v>1.0070330000000001</v>
      </c>
      <c r="O91" s="12"/>
      <c r="P91" s="99">
        <v>12.879103000000001</v>
      </c>
      <c r="Q91" s="99">
        <v>0.48469699999999999</v>
      </c>
    </row>
    <row r="92" spans="1:17" x14ac:dyDescent="0.2">
      <c r="A92" s="339" t="s">
        <v>494</v>
      </c>
      <c r="B92" s="339"/>
      <c r="C92" s="339"/>
      <c r="D92" s="339"/>
      <c r="E92" s="98">
        <v>17105</v>
      </c>
      <c r="F92" s="12"/>
      <c r="G92" s="99">
        <v>85.577316574101104</v>
      </c>
      <c r="H92" s="99">
        <v>5.595027</v>
      </c>
      <c r="I92" s="99">
        <v>4.4541599999999999</v>
      </c>
      <c r="J92" s="99">
        <v>1.0793820000000001</v>
      </c>
      <c r="K92" s="99">
        <v>87.696406999999994</v>
      </c>
      <c r="L92" s="12"/>
      <c r="M92" s="99">
        <v>0.32791399999999998</v>
      </c>
      <c r="N92" s="99">
        <v>1.673726</v>
      </c>
      <c r="O92" s="12"/>
      <c r="P92" s="99">
        <v>14.264835</v>
      </c>
      <c r="Q92" s="99">
        <v>0.15784899999999999</v>
      </c>
    </row>
    <row r="93" spans="1:17" x14ac:dyDescent="0.2">
      <c r="A93" s="339" t="s">
        <v>495</v>
      </c>
      <c r="B93" s="339"/>
      <c r="C93" s="339"/>
      <c r="D93" s="339"/>
      <c r="E93" s="98">
        <v>13474</v>
      </c>
      <c r="F93" s="12"/>
      <c r="G93" s="99">
        <v>87.345999703131895</v>
      </c>
      <c r="H93" s="99">
        <v>10.315234999999999</v>
      </c>
      <c r="I93" s="99">
        <v>1.6908829999999999</v>
      </c>
      <c r="J93" s="99">
        <v>5.9478000000000003E-2</v>
      </c>
      <c r="K93" s="99">
        <v>95.768544000000006</v>
      </c>
      <c r="L93" s="12"/>
      <c r="M93" s="99">
        <v>4.2484000000000001E-2</v>
      </c>
      <c r="N93" s="99">
        <v>2.5491E-2</v>
      </c>
      <c r="O93" s="12"/>
      <c r="P93" s="99">
        <v>12.461036</v>
      </c>
      <c r="Q93" s="99">
        <v>0.192964</v>
      </c>
    </row>
    <row r="94" spans="1:17" x14ac:dyDescent="0.2">
      <c r="A94" s="339" t="s">
        <v>496</v>
      </c>
      <c r="B94" s="339"/>
      <c r="C94" s="339"/>
      <c r="D94" s="339"/>
      <c r="E94" s="98">
        <v>43349</v>
      </c>
      <c r="F94" s="12"/>
      <c r="G94" s="99">
        <v>79.268264550508604</v>
      </c>
      <c r="H94" s="99">
        <v>13.674989999999999</v>
      </c>
      <c r="I94" s="99">
        <v>3.314708</v>
      </c>
      <c r="J94" s="99">
        <v>0.128048</v>
      </c>
      <c r="K94" s="99">
        <v>83.039404000000005</v>
      </c>
      <c r="L94" s="12"/>
      <c r="M94" s="99">
        <v>0.79739199999999999</v>
      </c>
      <c r="N94" s="99">
        <v>0.88469799999999998</v>
      </c>
      <c r="O94" s="12"/>
      <c r="P94" s="99">
        <v>20.284205</v>
      </c>
      <c r="Q94" s="99">
        <v>0.44753100000000001</v>
      </c>
    </row>
    <row r="95" spans="1:17" x14ac:dyDescent="0.2">
      <c r="A95" s="339" t="s">
        <v>497</v>
      </c>
      <c r="B95" s="339"/>
      <c r="C95" s="339"/>
      <c r="D95" s="339"/>
      <c r="E95" s="98">
        <v>13591</v>
      </c>
      <c r="F95" s="12"/>
      <c r="G95" s="99">
        <v>90.228827900816697</v>
      </c>
      <c r="H95" s="99">
        <v>20.419146999999999</v>
      </c>
      <c r="I95" s="99">
        <v>2.2506729999999999</v>
      </c>
      <c r="J95" s="99">
        <v>0.68498700000000001</v>
      </c>
      <c r="K95" s="99">
        <v>91.926935</v>
      </c>
      <c r="L95" s="12"/>
      <c r="M95" s="99">
        <v>6.5237000000000003E-2</v>
      </c>
      <c r="N95" s="99">
        <v>1.6309000000000001E-2</v>
      </c>
      <c r="O95" s="12"/>
      <c r="P95" s="99">
        <v>9.6755209999999998</v>
      </c>
      <c r="Q95" s="99">
        <v>9.5652000000000001E-2</v>
      </c>
    </row>
    <row r="96" spans="1:17" x14ac:dyDescent="0.2">
      <c r="A96" s="339" t="s">
        <v>498</v>
      </c>
      <c r="B96" s="339"/>
      <c r="C96" s="339"/>
      <c r="D96" s="339"/>
      <c r="E96" s="98">
        <v>11442</v>
      </c>
      <c r="F96" s="12"/>
      <c r="G96" s="99">
        <v>91.295228106974307</v>
      </c>
      <c r="H96" s="99">
        <v>3.5898910000000002</v>
      </c>
      <c r="I96" s="99">
        <v>0.53608999999999996</v>
      </c>
      <c r="J96" s="99">
        <v>3.8292E-2</v>
      </c>
      <c r="K96" s="99">
        <v>98.611908999999997</v>
      </c>
      <c r="L96" s="12"/>
      <c r="M96" s="99">
        <v>1.9146E-2</v>
      </c>
      <c r="N96" s="99">
        <v>5.7438000000000003E-2</v>
      </c>
      <c r="O96" s="12"/>
      <c r="P96" s="99">
        <v>8.5561959999999999</v>
      </c>
      <c r="Q96" s="99">
        <v>0.14857500000000001</v>
      </c>
    </row>
    <row r="97" spans="1:17" x14ac:dyDescent="0.2">
      <c r="A97" s="339" t="s">
        <v>499</v>
      </c>
      <c r="B97" s="339"/>
      <c r="C97" s="339"/>
      <c r="D97" s="339"/>
      <c r="E97" s="98">
        <v>24896</v>
      </c>
      <c r="F97" s="12"/>
      <c r="G97" s="99">
        <v>78.900224935732595</v>
      </c>
      <c r="H97" s="99">
        <v>32.418672999999998</v>
      </c>
      <c r="I97" s="99">
        <v>5.7577759999999998</v>
      </c>
      <c r="J97" s="99">
        <v>0.31054300000000001</v>
      </c>
      <c r="K97" s="99">
        <v>55.113781000000003</v>
      </c>
      <c r="L97" s="12"/>
      <c r="M97" s="99">
        <v>4.6683300000000001</v>
      </c>
      <c r="N97" s="99">
        <v>2.5759810000000001</v>
      </c>
      <c r="O97" s="12"/>
      <c r="P97" s="99">
        <v>20.653919999999999</v>
      </c>
      <c r="Q97" s="99">
        <v>0.445855</v>
      </c>
    </row>
    <row r="98" spans="1:17" x14ac:dyDescent="0.2">
      <c r="A98" s="339" t="s">
        <v>500</v>
      </c>
      <c r="B98" s="339"/>
      <c r="C98" s="339"/>
      <c r="D98" s="339"/>
      <c r="E98" s="98">
        <v>23005</v>
      </c>
      <c r="F98" s="12"/>
      <c r="G98" s="99">
        <v>73.8317757009345</v>
      </c>
      <c r="H98" s="99">
        <v>4.3979980000000003</v>
      </c>
      <c r="I98" s="99">
        <v>1.542538</v>
      </c>
      <c r="J98" s="99">
        <v>0.19428899999999999</v>
      </c>
      <c r="K98" s="99">
        <v>94.053577000000004</v>
      </c>
      <c r="L98" s="12"/>
      <c r="M98" s="99">
        <v>3.5325000000000002E-2</v>
      </c>
      <c r="N98" s="99">
        <v>9.4200999999999993E-2</v>
      </c>
      <c r="O98" s="12"/>
      <c r="P98" s="99">
        <v>25.955227000000001</v>
      </c>
      <c r="Q98" s="99">
        <v>0.21299699999999999</v>
      </c>
    </row>
    <row r="99" spans="1:17" x14ac:dyDescent="0.2">
      <c r="A99" s="339" t="s">
        <v>501</v>
      </c>
      <c r="B99" s="339"/>
      <c r="C99" s="339"/>
      <c r="D99" s="339"/>
      <c r="E99" s="98">
        <v>15800</v>
      </c>
      <c r="F99" s="12"/>
      <c r="G99" s="99">
        <v>89.2151898734177</v>
      </c>
      <c r="H99" s="99">
        <v>16.628831000000002</v>
      </c>
      <c r="I99" s="99">
        <v>2.241771</v>
      </c>
      <c r="J99" s="99">
        <v>22.935585</v>
      </c>
      <c r="K99" s="99">
        <v>59.279228000000003</v>
      </c>
      <c r="L99" s="12"/>
      <c r="M99" s="99">
        <v>1.503973</v>
      </c>
      <c r="N99" s="99">
        <v>0.425653</v>
      </c>
      <c r="O99" s="12"/>
      <c r="P99" s="99">
        <v>9.6265820000000009</v>
      </c>
      <c r="Q99" s="99">
        <v>1.158228</v>
      </c>
    </row>
    <row r="100" spans="1:17" x14ac:dyDescent="0.2">
      <c r="A100" s="339" t="s">
        <v>502</v>
      </c>
      <c r="B100" s="339"/>
      <c r="C100" s="339"/>
      <c r="D100" s="339"/>
      <c r="E100" s="98">
        <v>54132</v>
      </c>
      <c r="F100" s="12"/>
      <c r="G100" s="99">
        <v>88.879036429468698</v>
      </c>
      <c r="H100" s="99">
        <v>13.027934999999999</v>
      </c>
      <c r="I100" s="99">
        <v>3.7537410000000002</v>
      </c>
      <c r="J100" s="99">
        <v>0.14757200000000001</v>
      </c>
      <c r="K100" s="99">
        <v>90.364149999999995</v>
      </c>
      <c r="L100" s="12"/>
      <c r="M100" s="99">
        <v>5.6119000000000002E-2</v>
      </c>
      <c r="N100" s="99">
        <v>1.6628E-2</v>
      </c>
      <c r="O100" s="12"/>
      <c r="P100" s="99">
        <v>10.987954999999999</v>
      </c>
      <c r="Q100" s="99">
        <v>0.13300799999999999</v>
      </c>
    </row>
    <row r="101" spans="1:17" x14ac:dyDescent="0.2">
      <c r="A101" s="339" t="s">
        <v>503</v>
      </c>
      <c r="B101" s="339"/>
      <c r="C101" s="339"/>
      <c r="D101" s="339"/>
      <c r="E101" s="98">
        <v>5790</v>
      </c>
      <c r="F101" s="12"/>
      <c r="G101" s="99">
        <v>88.082901554404103</v>
      </c>
      <c r="H101" s="99">
        <v>38.843136999999999</v>
      </c>
      <c r="I101" s="99">
        <v>4.098039</v>
      </c>
      <c r="J101" s="99">
        <v>0.156863</v>
      </c>
      <c r="K101" s="99">
        <v>61.019607999999998</v>
      </c>
      <c r="L101" s="12"/>
      <c r="M101" s="99">
        <v>1.1176470000000001</v>
      </c>
      <c r="N101" s="99">
        <v>0.62745099999999998</v>
      </c>
      <c r="O101" s="12"/>
      <c r="P101" s="99">
        <v>11.796200000000001</v>
      </c>
      <c r="Q101" s="99">
        <v>0.12089800000000001</v>
      </c>
    </row>
    <row r="102" spans="1:17" x14ac:dyDescent="0.2">
      <c r="A102" s="339" t="s">
        <v>504</v>
      </c>
      <c r="B102" s="339"/>
      <c r="C102" s="339"/>
      <c r="D102" s="339"/>
      <c r="E102" s="98">
        <v>68823</v>
      </c>
      <c r="F102" s="12"/>
      <c r="G102" s="99">
        <v>83.185853566394897</v>
      </c>
      <c r="H102" s="99">
        <v>51.731847000000002</v>
      </c>
      <c r="I102" s="99">
        <v>3.245358</v>
      </c>
      <c r="J102" s="99">
        <v>0.218337</v>
      </c>
      <c r="K102" s="99">
        <v>45.012314000000003</v>
      </c>
      <c r="L102" s="12"/>
      <c r="M102" s="99">
        <v>1.608706</v>
      </c>
      <c r="N102" s="99">
        <v>0.115282</v>
      </c>
      <c r="O102" s="12"/>
      <c r="P102" s="99">
        <v>16.52064</v>
      </c>
      <c r="Q102" s="99">
        <v>0.29350700000000002</v>
      </c>
    </row>
    <row r="103" spans="1:17" x14ac:dyDescent="0.2">
      <c r="A103" s="339" t="s">
        <v>505</v>
      </c>
      <c r="B103" s="339"/>
      <c r="C103" s="339"/>
      <c r="D103" s="339"/>
      <c r="E103" s="98">
        <v>44488</v>
      </c>
      <c r="F103" s="12"/>
      <c r="G103" s="99">
        <v>76.568962416831496</v>
      </c>
      <c r="H103" s="99">
        <v>7.3244480000000003</v>
      </c>
      <c r="I103" s="99">
        <v>1.3503989999999999</v>
      </c>
      <c r="J103" s="99">
        <v>0.10274800000000001</v>
      </c>
      <c r="K103" s="99">
        <v>91.874118999999993</v>
      </c>
      <c r="L103" s="12"/>
      <c r="M103" s="99">
        <v>0.132104</v>
      </c>
      <c r="N103" s="99">
        <v>0.10274800000000001</v>
      </c>
      <c r="O103" s="12"/>
      <c r="P103" s="99">
        <v>23.291674</v>
      </c>
      <c r="Q103" s="99">
        <v>0.13936299999999999</v>
      </c>
    </row>
    <row r="104" spans="1:17" x14ac:dyDescent="0.2">
      <c r="A104" s="339" t="s">
        <v>506</v>
      </c>
      <c r="B104" s="339"/>
      <c r="C104" s="339"/>
      <c r="D104" s="339"/>
      <c r="E104" s="98">
        <v>5006</v>
      </c>
      <c r="F104" s="12"/>
      <c r="G104" s="99">
        <v>85.397522972432995</v>
      </c>
      <c r="H104" s="99">
        <v>9.1695910000000005</v>
      </c>
      <c r="I104" s="99">
        <v>0.67836300000000005</v>
      </c>
      <c r="J104" s="99">
        <v>0.56140400000000001</v>
      </c>
      <c r="K104" s="99">
        <v>92.023392000000001</v>
      </c>
      <c r="L104" s="12"/>
      <c r="M104" s="99">
        <v>0.11695899999999999</v>
      </c>
      <c r="N104" s="99">
        <v>7.0175000000000001E-2</v>
      </c>
      <c r="O104" s="12"/>
      <c r="P104" s="99">
        <v>14.422693000000001</v>
      </c>
      <c r="Q104" s="99">
        <v>0.179784</v>
      </c>
    </row>
    <row r="105" spans="1:17" x14ac:dyDescent="0.2">
      <c r="A105" s="339" t="s">
        <v>507</v>
      </c>
      <c r="B105" s="339"/>
      <c r="C105" s="339"/>
      <c r="D105" s="339"/>
      <c r="E105" s="98">
        <v>41644</v>
      </c>
      <c r="F105" s="12"/>
      <c r="G105" s="99">
        <v>77.629430410143101</v>
      </c>
      <c r="H105" s="99">
        <v>41.790398000000003</v>
      </c>
      <c r="I105" s="99">
        <v>3.9934419999999999</v>
      </c>
      <c r="J105" s="99">
        <v>2.1127199999999999</v>
      </c>
      <c r="K105" s="99">
        <v>54.98639</v>
      </c>
      <c r="L105" s="12"/>
      <c r="M105" s="99">
        <v>1.5219009999999999</v>
      </c>
      <c r="N105" s="99">
        <v>2.3632759999999999</v>
      </c>
      <c r="O105" s="12"/>
      <c r="P105" s="99">
        <v>22.156853000000002</v>
      </c>
      <c r="Q105" s="99">
        <v>0.21371599999999999</v>
      </c>
    </row>
    <row r="106" spans="1:17" x14ac:dyDescent="0.2">
      <c r="A106" s="339" t="s">
        <v>508</v>
      </c>
      <c r="B106" s="339"/>
      <c r="C106" s="339"/>
      <c r="D106" s="339"/>
      <c r="E106" s="98">
        <v>11361</v>
      </c>
      <c r="F106" s="12"/>
      <c r="G106" s="99">
        <v>74.8789719214857</v>
      </c>
      <c r="H106" s="99">
        <v>36.029152000000003</v>
      </c>
      <c r="I106" s="99">
        <v>2.6801460000000001</v>
      </c>
      <c r="J106" s="99">
        <v>2.1276600000000001</v>
      </c>
      <c r="K106" s="99">
        <v>57.940519999999999</v>
      </c>
      <c r="L106" s="12"/>
      <c r="M106" s="99">
        <v>1.8808039999999999</v>
      </c>
      <c r="N106" s="99">
        <v>0.18808</v>
      </c>
      <c r="O106" s="12"/>
      <c r="P106" s="99">
        <v>24.953789</v>
      </c>
      <c r="Q106" s="99">
        <v>0.167239</v>
      </c>
    </row>
    <row r="107" spans="1:17" x14ac:dyDescent="0.2">
      <c r="A107" s="339" t="s">
        <v>509</v>
      </c>
      <c r="B107" s="339"/>
      <c r="C107" s="339"/>
      <c r="D107" s="339"/>
      <c r="E107" s="98">
        <v>29413</v>
      </c>
      <c r="F107" s="12"/>
      <c r="G107" s="99">
        <v>77.462346581443498</v>
      </c>
      <c r="H107" s="99">
        <v>3.581461</v>
      </c>
      <c r="I107" s="99">
        <v>1.5405549999999999</v>
      </c>
      <c r="J107" s="99">
        <v>6.5836000000000006E-2</v>
      </c>
      <c r="K107" s="99">
        <v>95.672402000000005</v>
      </c>
      <c r="L107" s="12"/>
      <c r="M107" s="99">
        <v>0.175562</v>
      </c>
      <c r="N107" s="99">
        <v>2.6334E-2</v>
      </c>
      <c r="O107" s="12"/>
      <c r="P107" s="99">
        <v>22.323461999999999</v>
      </c>
      <c r="Q107" s="99">
        <v>0.21419099999999999</v>
      </c>
    </row>
    <row r="108" spans="1:17" x14ac:dyDescent="0.2">
      <c r="A108" s="339" t="s">
        <v>510</v>
      </c>
      <c r="B108" s="339"/>
      <c r="C108" s="339"/>
      <c r="D108" s="339"/>
      <c r="E108" s="98">
        <v>16682</v>
      </c>
      <c r="F108" s="12"/>
      <c r="G108" s="99">
        <v>78.473804100227795</v>
      </c>
      <c r="H108" s="99">
        <v>30.364371999999999</v>
      </c>
      <c r="I108" s="99">
        <v>2.3298450000000002</v>
      </c>
      <c r="J108" s="99">
        <v>0.190971</v>
      </c>
      <c r="K108" s="99">
        <v>68.382857999999999</v>
      </c>
      <c r="L108" s="12"/>
      <c r="M108" s="99">
        <v>0.19861000000000001</v>
      </c>
      <c r="N108" s="99">
        <v>0.19861000000000001</v>
      </c>
      <c r="O108" s="12"/>
      <c r="P108" s="99">
        <v>21.436278999999999</v>
      </c>
      <c r="Q108" s="99">
        <v>8.9916999999999997E-2</v>
      </c>
    </row>
    <row r="109" spans="1:17" x14ac:dyDescent="0.2">
      <c r="A109" s="339" t="s">
        <v>511</v>
      </c>
      <c r="B109" s="339"/>
      <c r="C109" s="339"/>
      <c r="D109" s="339"/>
      <c r="E109" s="98">
        <v>22923</v>
      </c>
      <c r="F109" s="12"/>
      <c r="G109" s="99">
        <v>89.421105439951106</v>
      </c>
      <c r="H109" s="99">
        <v>11.157185999999999</v>
      </c>
      <c r="I109" s="99">
        <v>2.9905360000000001</v>
      </c>
      <c r="J109" s="99">
        <v>0.48785200000000001</v>
      </c>
      <c r="K109" s="99">
        <v>85.091228000000001</v>
      </c>
      <c r="L109" s="12"/>
      <c r="M109" s="99">
        <v>1.531857</v>
      </c>
      <c r="N109" s="99">
        <v>0.25368299999999999</v>
      </c>
      <c r="O109" s="12"/>
      <c r="P109" s="99">
        <v>10.242986999999999</v>
      </c>
      <c r="Q109" s="99">
        <v>0.33590700000000001</v>
      </c>
    </row>
    <row r="110" spans="1:17" x14ac:dyDescent="0.2">
      <c r="A110" s="339" t="s">
        <v>512</v>
      </c>
      <c r="B110" s="339"/>
      <c r="C110" s="339"/>
      <c r="D110" s="339"/>
      <c r="E110" s="98">
        <v>38895</v>
      </c>
      <c r="F110" s="12"/>
      <c r="G110" s="99">
        <v>76.164031366499501</v>
      </c>
      <c r="H110" s="99">
        <v>5.775722</v>
      </c>
      <c r="I110" s="99">
        <v>4.0946530000000001</v>
      </c>
      <c r="J110" s="99">
        <v>0.37469599999999997</v>
      </c>
      <c r="K110" s="99">
        <v>91.169321999999994</v>
      </c>
      <c r="L110" s="12"/>
      <c r="M110" s="99">
        <v>0.27680300000000002</v>
      </c>
      <c r="N110" s="99">
        <v>6.4137E-2</v>
      </c>
      <c r="O110" s="12"/>
      <c r="P110" s="99">
        <v>23.553156000000001</v>
      </c>
      <c r="Q110" s="99">
        <v>0.28281299999999998</v>
      </c>
    </row>
    <row r="111" spans="1:17" x14ac:dyDescent="0.2">
      <c r="A111" s="339" t="s">
        <v>513</v>
      </c>
      <c r="B111" s="339"/>
      <c r="C111" s="339"/>
      <c r="D111" s="339"/>
      <c r="E111" s="98">
        <v>15916</v>
      </c>
      <c r="F111" s="12"/>
      <c r="G111" s="99">
        <v>81.364664488564898</v>
      </c>
      <c r="H111" s="99">
        <v>4.5791510000000004</v>
      </c>
      <c r="I111" s="99">
        <v>2.4169879999999999</v>
      </c>
      <c r="J111" s="99">
        <v>8.4942000000000004E-2</v>
      </c>
      <c r="K111" s="99">
        <v>93.274130999999997</v>
      </c>
      <c r="L111" s="12"/>
      <c r="M111" s="99">
        <v>1.5443999999999999E-2</v>
      </c>
      <c r="N111" s="99">
        <v>6.1775999999999998E-2</v>
      </c>
      <c r="O111" s="12"/>
      <c r="P111" s="99">
        <v>18.522241999999999</v>
      </c>
      <c r="Q111" s="99">
        <v>0.113094</v>
      </c>
    </row>
    <row r="112" spans="1:17" x14ac:dyDescent="0.2">
      <c r="A112" s="339" t="s">
        <v>514</v>
      </c>
      <c r="B112" s="339"/>
      <c r="C112" s="339"/>
      <c r="D112" s="339"/>
      <c r="E112" s="98">
        <v>26920</v>
      </c>
      <c r="F112" s="12"/>
      <c r="G112" s="99">
        <v>78.554977711738502</v>
      </c>
      <c r="H112" s="99">
        <v>58.055515999999997</v>
      </c>
      <c r="I112" s="99">
        <v>6.5966800000000001</v>
      </c>
      <c r="J112" s="99">
        <v>0.58164300000000002</v>
      </c>
      <c r="K112" s="99">
        <v>30.387288999999999</v>
      </c>
      <c r="L112" s="12"/>
      <c r="M112" s="99">
        <v>3.3763649999999998</v>
      </c>
      <c r="N112" s="99">
        <v>3.0500780000000001</v>
      </c>
      <c r="O112" s="12"/>
      <c r="P112" s="99">
        <v>21.103269000000001</v>
      </c>
      <c r="Q112" s="99">
        <v>0.34175299999999997</v>
      </c>
    </row>
    <row r="113" spans="1:17" x14ac:dyDescent="0.2">
      <c r="A113" s="339" t="s">
        <v>515</v>
      </c>
      <c r="B113" s="339"/>
      <c r="C113" s="339"/>
      <c r="D113" s="339"/>
      <c r="E113" s="98">
        <v>1534</v>
      </c>
      <c r="F113" s="12"/>
      <c r="G113" s="99">
        <v>92.764015645371501</v>
      </c>
      <c r="H113" s="99">
        <v>0.35137000000000002</v>
      </c>
      <c r="I113" s="99">
        <v>0.14054800000000001</v>
      </c>
      <c r="J113" s="99">
        <v>0</v>
      </c>
      <c r="K113" s="99">
        <v>99.156711000000001</v>
      </c>
      <c r="L113" s="12"/>
      <c r="M113" s="99">
        <v>0.35137000000000002</v>
      </c>
      <c r="N113" s="99">
        <v>0</v>
      </c>
      <c r="O113" s="12"/>
      <c r="P113" s="99">
        <v>6.9100390000000003</v>
      </c>
      <c r="Q113" s="99">
        <v>0.32594499999999998</v>
      </c>
    </row>
    <row r="114" spans="1:17" x14ac:dyDescent="0.2">
      <c r="A114" s="339" t="s">
        <v>516</v>
      </c>
      <c r="B114" s="339"/>
      <c r="C114" s="339"/>
      <c r="D114" s="339"/>
      <c r="E114" s="98">
        <v>26880</v>
      </c>
      <c r="F114" s="12"/>
      <c r="G114" s="99">
        <v>77.697172619047606</v>
      </c>
      <c r="H114" s="99">
        <v>1.2449129999999999</v>
      </c>
      <c r="I114" s="99">
        <v>0.15800800000000001</v>
      </c>
      <c r="J114" s="99">
        <v>2.8729000000000001E-2</v>
      </c>
      <c r="K114" s="99">
        <v>98.673688999999996</v>
      </c>
      <c r="L114" s="12"/>
      <c r="M114" s="99">
        <v>2.8729000000000001E-2</v>
      </c>
      <c r="N114" s="99">
        <v>7.1821999999999997E-2</v>
      </c>
      <c r="O114" s="12"/>
      <c r="P114" s="99">
        <v>22.116814999999999</v>
      </c>
      <c r="Q114" s="99">
        <v>0.18601200000000001</v>
      </c>
    </row>
    <row r="115" spans="1:17" x14ac:dyDescent="0.2">
      <c r="A115" s="339" t="s">
        <v>517</v>
      </c>
      <c r="B115" s="339"/>
      <c r="C115" s="339"/>
      <c r="D115" s="339"/>
      <c r="E115" s="98">
        <v>81827</v>
      </c>
      <c r="F115" s="12"/>
      <c r="G115" s="99">
        <v>78.716071712271003</v>
      </c>
      <c r="H115" s="99">
        <v>9.9299809999999997</v>
      </c>
      <c r="I115" s="99">
        <v>2.4576549999999999</v>
      </c>
      <c r="J115" s="99">
        <v>10.574280999999999</v>
      </c>
      <c r="K115" s="99">
        <v>77.725853999999998</v>
      </c>
      <c r="L115" s="12"/>
      <c r="M115" s="99">
        <v>0.27790300000000001</v>
      </c>
      <c r="N115" s="99">
        <v>0.53096500000000002</v>
      </c>
      <c r="O115" s="12"/>
      <c r="P115" s="99">
        <v>20.942965000000001</v>
      </c>
      <c r="Q115" s="99">
        <v>0.34096300000000002</v>
      </c>
    </row>
    <row r="116" spans="1:17" x14ac:dyDescent="0.2">
      <c r="A116" s="339" t="s">
        <v>518</v>
      </c>
      <c r="B116" s="339"/>
      <c r="C116" s="339"/>
      <c r="D116" s="339"/>
      <c r="E116" s="98">
        <v>2920</v>
      </c>
      <c r="F116" s="12"/>
      <c r="G116" s="99">
        <v>93.116438356164394</v>
      </c>
      <c r="H116" s="99">
        <v>4.6340570000000003</v>
      </c>
      <c r="I116" s="99">
        <v>0.14711299999999999</v>
      </c>
      <c r="J116" s="99">
        <v>0</v>
      </c>
      <c r="K116" s="99">
        <v>96.101507999999995</v>
      </c>
      <c r="L116" s="12"/>
      <c r="M116" s="99">
        <v>0.29422599999999999</v>
      </c>
      <c r="N116" s="99">
        <v>3.6777999999999998E-2</v>
      </c>
      <c r="O116" s="12"/>
      <c r="P116" s="99">
        <v>6.8150680000000001</v>
      </c>
      <c r="Q116" s="99">
        <v>6.8492999999999998E-2</v>
      </c>
    </row>
    <row r="117" spans="1:17" x14ac:dyDescent="0.2">
      <c r="A117" s="339" t="s">
        <v>519</v>
      </c>
      <c r="B117" s="339"/>
      <c r="C117" s="339"/>
      <c r="D117" s="339"/>
      <c r="E117" s="98">
        <v>19725</v>
      </c>
      <c r="F117" s="12"/>
      <c r="G117" s="99">
        <v>80.684410646387803</v>
      </c>
      <c r="H117" s="99">
        <v>13.220231999999999</v>
      </c>
      <c r="I117" s="99">
        <v>2.4756520000000002</v>
      </c>
      <c r="J117" s="99">
        <v>0.13195100000000001</v>
      </c>
      <c r="K117" s="99">
        <v>85.296890000000005</v>
      </c>
      <c r="L117" s="12"/>
      <c r="M117" s="99">
        <v>6.2834000000000001E-2</v>
      </c>
      <c r="N117" s="99">
        <v>5.0266999999999999E-2</v>
      </c>
      <c r="O117" s="12"/>
      <c r="P117" s="99">
        <v>19.12294</v>
      </c>
      <c r="Q117" s="99">
        <v>0.19264899999999999</v>
      </c>
    </row>
    <row r="118" spans="1:17" x14ac:dyDescent="0.2">
      <c r="A118" s="339" t="s">
        <v>520</v>
      </c>
      <c r="B118" s="339"/>
      <c r="C118" s="339"/>
      <c r="D118" s="339"/>
      <c r="E118" s="98">
        <v>19606</v>
      </c>
      <c r="F118" s="12"/>
      <c r="G118" s="99">
        <v>81.704580230541595</v>
      </c>
      <c r="H118" s="99">
        <v>66.739497</v>
      </c>
      <c r="I118" s="99">
        <v>3.2960859999999998</v>
      </c>
      <c r="J118" s="99">
        <v>0.29964400000000002</v>
      </c>
      <c r="K118" s="99">
        <v>26.019102</v>
      </c>
      <c r="L118" s="12"/>
      <c r="M118" s="99">
        <v>2.2660589999999998</v>
      </c>
      <c r="N118" s="99">
        <v>2.5344899999999999</v>
      </c>
      <c r="O118" s="12"/>
      <c r="P118" s="99">
        <v>17.866979000000001</v>
      </c>
      <c r="Q118" s="99">
        <v>0.42843999999999999</v>
      </c>
    </row>
    <row r="119" spans="1:17" x14ac:dyDescent="0.2">
      <c r="A119" s="339" t="s">
        <v>521</v>
      </c>
      <c r="B119" s="339"/>
      <c r="C119" s="339"/>
      <c r="D119" s="339"/>
      <c r="E119" s="98">
        <v>5830</v>
      </c>
      <c r="F119" s="12"/>
      <c r="G119" s="99">
        <v>85.711835334476802</v>
      </c>
      <c r="H119" s="99">
        <v>10.246148</v>
      </c>
      <c r="I119" s="99">
        <v>0.98058800000000002</v>
      </c>
      <c r="J119" s="99">
        <v>2.0011999999999999E-2</v>
      </c>
      <c r="K119" s="99">
        <v>95.997598999999994</v>
      </c>
      <c r="L119" s="12"/>
      <c r="M119" s="99">
        <v>8.0047999999999994E-2</v>
      </c>
      <c r="N119" s="99">
        <v>0.28016799999999997</v>
      </c>
      <c r="O119" s="12"/>
      <c r="P119" s="99">
        <v>14.185249000000001</v>
      </c>
      <c r="Q119" s="99">
        <v>0.10291599999999999</v>
      </c>
    </row>
    <row r="120" spans="1:17" x14ac:dyDescent="0.2">
      <c r="A120" s="339" t="s">
        <v>522</v>
      </c>
      <c r="B120" s="339"/>
      <c r="C120" s="339"/>
      <c r="D120" s="339"/>
      <c r="E120" s="98">
        <v>3043</v>
      </c>
      <c r="F120" s="12"/>
      <c r="G120" s="99">
        <v>91.028590207032494</v>
      </c>
      <c r="H120" s="99">
        <v>2.7075809999999998</v>
      </c>
      <c r="I120" s="99">
        <v>1.7328520000000001</v>
      </c>
      <c r="J120" s="99">
        <v>7.2202000000000002E-2</v>
      </c>
      <c r="K120" s="99">
        <v>95.487364999999997</v>
      </c>
      <c r="L120" s="12"/>
      <c r="M120" s="99">
        <v>0.61371799999999999</v>
      </c>
      <c r="N120" s="99">
        <v>0.144404</v>
      </c>
      <c r="O120" s="12"/>
      <c r="P120" s="99">
        <v>8.8070979999999999</v>
      </c>
      <c r="Q120" s="99">
        <v>0.16431200000000001</v>
      </c>
    </row>
    <row r="121" spans="1:17" x14ac:dyDescent="0.2">
      <c r="A121" s="339" t="s">
        <v>523</v>
      </c>
      <c r="B121" s="339"/>
      <c r="C121" s="339"/>
      <c r="D121" s="339"/>
      <c r="E121" s="98">
        <v>18096</v>
      </c>
      <c r="F121" s="12"/>
      <c r="G121" s="99">
        <v>70.606763925729396</v>
      </c>
      <c r="H121" s="99">
        <v>17.617594</v>
      </c>
      <c r="I121" s="99">
        <v>2.4888469999999998</v>
      </c>
      <c r="J121" s="99">
        <v>0</v>
      </c>
      <c r="K121" s="99">
        <v>78.476951</v>
      </c>
      <c r="L121" s="12"/>
      <c r="M121" s="99">
        <v>0.58699199999999996</v>
      </c>
      <c r="N121" s="99">
        <v>1.2052909999999999</v>
      </c>
      <c r="O121" s="12"/>
      <c r="P121" s="99">
        <v>29.210875000000001</v>
      </c>
      <c r="Q121" s="99">
        <v>0.182361</v>
      </c>
    </row>
    <row r="122" spans="1:17" x14ac:dyDescent="0.2">
      <c r="A122" s="339" t="s">
        <v>524</v>
      </c>
      <c r="B122" s="339"/>
      <c r="C122" s="339"/>
      <c r="D122" s="339"/>
      <c r="E122" s="98">
        <v>23408</v>
      </c>
      <c r="F122" s="12"/>
      <c r="G122" s="99">
        <v>71.966848940533097</v>
      </c>
      <c r="H122" s="99">
        <v>40.787129999999998</v>
      </c>
      <c r="I122" s="99">
        <v>1.5908819999999999</v>
      </c>
      <c r="J122" s="99">
        <v>1.1456729999999999</v>
      </c>
      <c r="K122" s="99">
        <v>56.464443000000003</v>
      </c>
      <c r="L122" s="12"/>
      <c r="M122" s="99">
        <v>0.225573</v>
      </c>
      <c r="N122" s="99">
        <v>0.68265500000000001</v>
      </c>
      <c r="O122" s="12"/>
      <c r="P122" s="99">
        <v>27.832364999999999</v>
      </c>
      <c r="Q122" s="99">
        <v>0.20078599999999999</v>
      </c>
    </row>
    <row r="123" spans="1:17" x14ac:dyDescent="0.2">
      <c r="A123" s="339" t="s">
        <v>525</v>
      </c>
      <c r="B123" s="339"/>
      <c r="C123" s="339"/>
      <c r="D123" s="339"/>
      <c r="E123" s="98">
        <v>37285</v>
      </c>
      <c r="F123" s="12"/>
      <c r="G123" s="99">
        <v>79.7988467212015</v>
      </c>
      <c r="H123" s="99">
        <v>31.573287000000001</v>
      </c>
      <c r="I123" s="99">
        <v>2.3695089999999999</v>
      </c>
      <c r="J123" s="99">
        <v>0.131079</v>
      </c>
      <c r="K123" s="99">
        <v>61.987026999999998</v>
      </c>
      <c r="L123" s="12"/>
      <c r="M123" s="99">
        <v>4.3390579999999996</v>
      </c>
      <c r="N123" s="99">
        <v>0.92427700000000002</v>
      </c>
      <c r="O123" s="12"/>
      <c r="P123" s="99">
        <v>20</v>
      </c>
      <c r="Q123" s="99">
        <v>0.201153</v>
      </c>
    </row>
    <row r="124" spans="1:17" x14ac:dyDescent="0.2">
      <c r="A124" s="339" t="s">
        <v>526</v>
      </c>
      <c r="B124" s="339"/>
      <c r="C124" s="339"/>
      <c r="D124" s="339"/>
      <c r="E124" s="98">
        <v>110415</v>
      </c>
      <c r="F124" s="12"/>
      <c r="G124" s="99">
        <v>73.160349590182506</v>
      </c>
      <c r="H124" s="99">
        <v>39.977716999999998</v>
      </c>
      <c r="I124" s="99">
        <v>9.3414210000000004</v>
      </c>
      <c r="J124" s="99">
        <v>1.9757370000000001</v>
      </c>
      <c r="K124" s="99">
        <v>49.028224999999999</v>
      </c>
      <c r="L124" s="12"/>
      <c r="M124" s="99">
        <v>1.4025749999999999</v>
      </c>
      <c r="N124" s="99">
        <v>0.23025499999999999</v>
      </c>
      <c r="O124" s="12"/>
      <c r="P124" s="99">
        <v>26.653082000000001</v>
      </c>
      <c r="Q124" s="99">
        <v>0.18656900000000001</v>
      </c>
    </row>
    <row r="125" spans="1:17" x14ac:dyDescent="0.2">
      <c r="A125" s="339" t="s">
        <v>527</v>
      </c>
      <c r="B125" s="339"/>
      <c r="C125" s="339"/>
      <c r="D125" s="339"/>
      <c r="E125" s="98">
        <v>12332</v>
      </c>
      <c r="F125" s="12"/>
      <c r="G125" s="99">
        <v>87.722997080765396</v>
      </c>
      <c r="H125" s="99">
        <v>1.2017009999999999</v>
      </c>
      <c r="I125" s="99">
        <v>0.94287299999999996</v>
      </c>
      <c r="J125" s="99">
        <v>0.18487700000000001</v>
      </c>
      <c r="K125" s="99">
        <v>98.243668</v>
      </c>
      <c r="L125" s="12"/>
      <c r="M125" s="99">
        <v>2.7732E-2</v>
      </c>
      <c r="N125" s="99">
        <v>1.8488000000000001E-2</v>
      </c>
      <c r="O125" s="12"/>
      <c r="P125" s="99">
        <v>12.074278</v>
      </c>
      <c r="Q125" s="99">
        <v>0.20272499999999999</v>
      </c>
    </row>
    <row r="126" spans="1:17" x14ac:dyDescent="0.2">
      <c r="A126" s="339" t="s">
        <v>528</v>
      </c>
      <c r="B126" s="339"/>
      <c r="C126" s="339"/>
      <c r="D126" s="339"/>
      <c r="E126" s="98">
        <v>17312</v>
      </c>
      <c r="F126" s="12"/>
      <c r="G126" s="99">
        <v>89.798983364140398</v>
      </c>
      <c r="H126" s="99">
        <v>1.1707190000000001</v>
      </c>
      <c r="I126" s="99">
        <v>1.9940819999999999</v>
      </c>
      <c r="J126" s="99">
        <v>0.173678</v>
      </c>
      <c r="K126" s="99">
        <v>97.182554999999994</v>
      </c>
      <c r="L126" s="12"/>
      <c r="M126" s="99">
        <v>0.141516</v>
      </c>
      <c r="N126" s="99">
        <v>7.7189999999999995E-2</v>
      </c>
      <c r="O126" s="12"/>
      <c r="P126" s="99">
        <v>9.9584100000000007</v>
      </c>
      <c r="Q126" s="99">
        <v>0.24260599999999999</v>
      </c>
    </row>
    <row r="127" spans="1:17" x14ac:dyDescent="0.2">
      <c r="A127" s="339" t="s">
        <v>529</v>
      </c>
      <c r="B127" s="339"/>
      <c r="C127" s="339"/>
      <c r="D127" s="339"/>
      <c r="E127" s="98">
        <v>75346</v>
      </c>
      <c r="F127" s="12"/>
      <c r="G127" s="99">
        <v>75.897857882302901</v>
      </c>
      <c r="H127" s="99">
        <v>58.337705</v>
      </c>
      <c r="I127" s="99">
        <v>4.7983770000000003</v>
      </c>
      <c r="J127" s="99">
        <v>4.3647049999999998</v>
      </c>
      <c r="K127" s="99">
        <v>32.147728000000001</v>
      </c>
      <c r="L127" s="12"/>
      <c r="M127" s="99">
        <v>1.341237</v>
      </c>
      <c r="N127" s="99">
        <v>0.36197699999999999</v>
      </c>
      <c r="O127" s="12"/>
      <c r="P127" s="99">
        <v>23.857935000000001</v>
      </c>
      <c r="Q127" s="99">
        <v>0.24420700000000001</v>
      </c>
    </row>
    <row r="128" spans="1:17" x14ac:dyDescent="0.2">
      <c r="A128" s="339" t="s">
        <v>530</v>
      </c>
      <c r="B128" s="339"/>
      <c r="C128" s="339"/>
      <c r="D128" s="339"/>
      <c r="E128" s="98">
        <v>4685</v>
      </c>
      <c r="F128" s="12"/>
      <c r="G128" s="99">
        <v>92.422625400213406</v>
      </c>
      <c r="H128" s="99">
        <v>2.9099309999999998</v>
      </c>
      <c r="I128" s="99">
        <v>0.785219</v>
      </c>
      <c r="J128" s="99">
        <v>0</v>
      </c>
      <c r="K128" s="99">
        <v>97.297921000000002</v>
      </c>
      <c r="L128" s="12"/>
      <c r="M128" s="99">
        <v>6.9283999999999998E-2</v>
      </c>
      <c r="N128" s="99">
        <v>6.9283999999999998E-2</v>
      </c>
      <c r="O128" s="12"/>
      <c r="P128" s="99">
        <v>7.4066169999999998</v>
      </c>
      <c r="Q128" s="99">
        <v>0.17075799999999999</v>
      </c>
    </row>
    <row r="129" spans="1:17" x14ac:dyDescent="0.2">
      <c r="A129" s="339" t="s">
        <v>531</v>
      </c>
      <c r="B129" s="339"/>
      <c r="C129" s="339"/>
      <c r="D129" s="339"/>
      <c r="E129" s="98">
        <v>157393</v>
      </c>
      <c r="F129" s="12"/>
      <c r="G129" s="99">
        <v>83.095817475999496</v>
      </c>
      <c r="H129" s="99">
        <v>27.547844999999999</v>
      </c>
      <c r="I129" s="99">
        <v>3.6563270000000001</v>
      </c>
      <c r="J129" s="99">
        <v>21.330102</v>
      </c>
      <c r="K129" s="99">
        <v>46.802052000000003</v>
      </c>
      <c r="L129" s="12"/>
      <c r="M129" s="99">
        <v>1.3418760000000001</v>
      </c>
      <c r="N129" s="99">
        <v>2.1194769999999998</v>
      </c>
      <c r="O129" s="12"/>
      <c r="P129" s="99">
        <v>16.258029000000001</v>
      </c>
      <c r="Q129" s="99">
        <v>0.64615299999999998</v>
      </c>
    </row>
    <row r="130" spans="1:17" x14ac:dyDescent="0.2">
      <c r="A130" s="339" t="s">
        <v>532</v>
      </c>
      <c r="B130" s="339"/>
      <c r="C130" s="339"/>
      <c r="D130" s="339"/>
      <c r="E130" s="98">
        <v>64249</v>
      </c>
      <c r="F130" s="12"/>
      <c r="G130" s="99">
        <v>80.321872713972198</v>
      </c>
      <c r="H130" s="99">
        <v>11.196372999999999</v>
      </c>
      <c r="I130" s="99">
        <v>8.3749950000000002</v>
      </c>
      <c r="J130" s="99">
        <v>0.40111599999999997</v>
      </c>
      <c r="K130" s="99">
        <v>80.238731999999999</v>
      </c>
      <c r="L130" s="12"/>
      <c r="M130" s="99">
        <v>0.88361800000000001</v>
      </c>
      <c r="N130" s="99">
        <v>9.8825999999999997E-2</v>
      </c>
      <c r="O130" s="12"/>
      <c r="P130" s="99">
        <v>19.496023000000001</v>
      </c>
      <c r="Q130" s="99">
        <v>0.18210399999999999</v>
      </c>
    </row>
    <row r="131" spans="1:17" x14ac:dyDescent="0.2">
      <c r="A131" s="339" t="s">
        <v>533</v>
      </c>
      <c r="B131" s="339"/>
      <c r="C131" s="339"/>
      <c r="D131" s="339"/>
      <c r="E131" s="98">
        <v>11646</v>
      </c>
      <c r="F131" s="12"/>
      <c r="G131" s="99">
        <v>89.481366992958897</v>
      </c>
      <c r="H131" s="99">
        <v>6.0454850000000002</v>
      </c>
      <c r="I131" s="99">
        <v>0.124748</v>
      </c>
      <c r="J131" s="99">
        <v>0</v>
      </c>
      <c r="K131" s="99">
        <v>99.049994999999996</v>
      </c>
      <c r="L131" s="12"/>
      <c r="M131" s="99">
        <v>0</v>
      </c>
      <c r="N131" s="99">
        <v>8.6363999999999996E-2</v>
      </c>
      <c r="O131" s="12"/>
      <c r="P131" s="99">
        <v>10.329727</v>
      </c>
      <c r="Q131" s="99">
        <v>0.18890599999999999</v>
      </c>
    </row>
    <row r="132" spans="1:17" x14ac:dyDescent="0.2">
      <c r="A132" s="339" t="s">
        <v>534</v>
      </c>
      <c r="B132" s="339"/>
      <c r="C132" s="339"/>
      <c r="D132" s="339"/>
      <c r="E132" s="98">
        <v>17504</v>
      </c>
      <c r="F132" s="12"/>
      <c r="G132" s="99">
        <v>87.322897623400294</v>
      </c>
      <c r="H132" s="99">
        <v>15.335296</v>
      </c>
      <c r="I132" s="99">
        <v>2.9767749999999999</v>
      </c>
      <c r="J132" s="99">
        <v>15.904482</v>
      </c>
      <c r="K132" s="99">
        <v>69.571475000000007</v>
      </c>
      <c r="L132" s="12"/>
      <c r="M132" s="99">
        <v>0.32057600000000003</v>
      </c>
      <c r="N132" s="99">
        <v>0.45142300000000002</v>
      </c>
      <c r="O132" s="12"/>
      <c r="P132" s="99">
        <v>12.431444000000001</v>
      </c>
      <c r="Q132" s="99">
        <v>0.24565799999999999</v>
      </c>
    </row>
    <row r="133" spans="1:17" ht="22.5" customHeight="1" x14ac:dyDescent="0.2">
      <c r="A133" s="340" t="s">
        <v>535</v>
      </c>
      <c r="B133" s="340"/>
      <c r="C133" s="340"/>
      <c r="D133" s="340"/>
      <c r="E133" s="240">
        <v>30039</v>
      </c>
      <c r="F133" s="241"/>
      <c r="G133" s="242">
        <v>89.5202902892906</v>
      </c>
      <c r="H133" s="242">
        <v>16.949909000000002</v>
      </c>
      <c r="I133" s="242">
        <v>1.647391</v>
      </c>
      <c r="J133" s="242">
        <v>47.372726999999998</v>
      </c>
      <c r="K133" s="242">
        <v>32.862296000000001</v>
      </c>
      <c r="L133" s="241"/>
      <c r="M133" s="242">
        <v>1.9746379999999999</v>
      </c>
      <c r="N133" s="242">
        <v>0.81067999999999996</v>
      </c>
      <c r="O133" s="241"/>
      <c r="P133" s="242">
        <v>9.6374709999999997</v>
      </c>
      <c r="Q133" s="242">
        <v>0.84223800000000004</v>
      </c>
    </row>
    <row r="134" spans="1:17" x14ac:dyDescent="0.2">
      <c r="A134" s="339" t="s">
        <v>536</v>
      </c>
      <c r="B134" s="339"/>
      <c r="C134" s="339"/>
      <c r="D134" s="339"/>
      <c r="E134" s="98">
        <v>21816</v>
      </c>
      <c r="F134" s="12"/>
      <c r="G134" s="99">
        <v>86.427392739273898</v>
      </c>
      <c r="H134" s="99">
        <v>21.538053999999999</v>
      </c>
      <c r="I134" s="99">
        <v>4.6725009999999996</v>
      </c>
      <c r="J134" s="99">
        <v>8.4858000000000003E-2</v>
      </c>
      <c r="K134" s="99">
        <v>72.850702999999996</v>
      </c>
      <c r="L134" s="12"/>
      <c r="M134" s="99">
        <v>1.888093</v>
      </c>
      <c r="N134" s="99">
        <v>0.81145599999999996</v>
      </c>
      <c r="O134" s="12"/>
      <c r="P134" s="99">
        <v>13.393839</v>
      </c>
      <c r="Q134" s="99">
        <v>0.17876800000000001</v>
      </c>
    </row>
    <row r="135" spans="1:17" x14ac:dyDescent="0.2">
      <c r="A135" s="339" t="s">
        <v>537</v>
      </c>
      <c r="B135" s="339"/>
      <c r="C135" s="339"/>
      <c r="D135" s="339"/>
      <c r="E135" s="98">
        <v>4559</v>
      </c>
      <c r="F135" s="12"/>
      <c r="G135" s="99">
        <v>80.3685018644439</v>
      </c>
      <c r="H135" s="99">
        <v>11.653930000000001</v>
      </c>
      <c r="I135" s="99">
        <v>3.138646</v>
      </c>
      <c r="J135" s="99">
        <v>0.24563299999999999</v>
      </c>
      <c r="K135" s="99">
        <v>86.080786000000003</v>
      </c>
      <c r="L135" s="12"/>
      <c r="M135" s="99">
        <v>0</v>
      </c>
      <c r="N135" s="99">
        <v>8.1878000000000006E-2</v>
      </c>
      <c r="O135" s="12"/>
      <c r="P135" s="99">
        <v>19.521825</v>
      </c>
      <c r="Q135" s="99">
        <v>0.10967300000000001</v>
      </c>
    </row>
    <row r="136" spans="1:17" x14ac:dyDescent="0.2">
      <c r="A136" s="339" t="s">
        <v>538</v>
      </c>
      <c r="B136" s="339"/>
      <c r="C136" s="339"/>
      <c r="D136" s="339"/>
      <c r="E136" s="98">
        <v>28295</v>
      </c>
      <c r="F136" s="12"/>
      <c r="G136" s="99">
        <v>78.808976851033705</v>
      </c>
      <c r="H136" s="99">
        <v>16.251850000000001</v>
      </c>
      <c r="I136" s="99">
        <v>11.839096</v>
      </c>
      <c r="J136" s="99">
        <v>18.592762</v>
      </c>
      <c r="K136" s="99">
        <v>52.522534999999998</v>
      </c>
      <c r="L136" s="12"/>
      <c r="M136" s="99">
        <v>0.74891300000000005</v>
      </c>
      <c r="N136" s="99">
        <v>1.9776670000000001</v>
      </c>
      <c r="O136" s="12"/>
      <c r="P136" s="99">
        <v>21.003710999999999</v>
      </c>
      <c r="Q136" s="99">
        <v>0.18731200000000001</v>
      </c>
    </row>
    <row r="137" spans="1:17" x14ac:dyDescent="0.2">
      <c r="A137" s="339" t="s">
        <v>539</v>
      </c>
      <c r="B137" s="339"/>
      <c r="C137" s="339"/>
      <c r="D137" s="339"/>
      <c r="E137" s="98">
        <v>10866</v>
      </c>
      <c r="F137" s="12"/>
      <c r="G137" s="99">
        <v>78.777839131234998</v>
      </c>
      <c r="H137" s="99">
        <v>12.616822000000001</v>
      </c>
      <c r="I137" s="99">
        <v>9.1121499999999997</v>
      </c>
      <c r="J137" s="99">
        <v>1.0280370000000001</v>
      </c>
      <c r="K137" s="99">
        <v>77.850466999999995</v>
      </c>
      <c r="L137" s="12"/>
      <c r="M137" s="99">
        <v>0.25700899999999999</v>
      </c>
      <c r="N137" s="99">
        <v>7.0093000000000003E-2</v>
      </c>
      <c r="O137" s="12"/>
      <c r="P137" s="99">
        <v>21.093319000000001</v>
      </c>
      <c r="Q137" s="99">
        <v>0.12884200000000001</v>
      </c>
    </row>
    <row r="138" spans="1:17" x14ac:dyDescent="0.2">
      <c r="A138" s="339" t="s">
        <v>540</v>
      </c>
      <c r="B138" s="339"/>
      <c r="C138" s="339"/>
      <c r="D138" s="339"/>
      <c r="E138" s="98">
        <v>37908</v>
      </c>
      <c r="F138" s="12"/>
      <c r="G138" s="99">
        <v>78.213042101930995</v>
      </c>
      <c r="H138" s="99">
        <v>39.353771999999999</v>
      </c>
      <c r="I138" s="99">
        <v>4.651084</v>
      </c>
      <c r="J138" s="99">
        <v>0.86680800000000002</v>
      </c>
      <c r="K138" s="99">
        <v>54.386319999999998</v>
      </c>
      <c r="L138" s="12"/>
      <c r="M138" s="99">
        <v>2.0911330000000001</v>
      </c>
      <c r="N138" s="99">
        <v>0.836453</v>
      </c>
      <c r="O138" s="12"/>
      <c r="P138" s="99">
        <v>21.401814999999999</v>
      </c>
      <c r="Q138" s="99">
        <v>0.38514300000000001</v>
      </c>
    </row>
    <row r="139" spans="1:17" x14ac:dyDescent="0.2">
      <c r="A139" s="339" t="s">
        <v>541</v>
      </c>
      <c r="B139" s="339"/>
      <c r="C139" s="339"/>
      <c r="D139" s="339"/>
      <c r="E139" s="98">
        <v>16710</v>
      </c>
      <c r="F139" s="12"/>
      <c r="G139" s="99">
        <v>78.617594254937103</v>
      </c>
      <c r="H139" s="99">
        <v>21.214888999999999</v>
      </c>
      <c r="I139" s="99">
        <v>3.8745530000000001</v>
      </c>
      <c r="J139" s="99">
        <v>0.76882099999999998</v>
      </c>
      <c r="K139" s="99">
        <v>76.486260000000001</v>
      </c>
      <c r="L139" s="12"/>
      <c r="M139" s="99">
        <v>0.15224199999999999</v>
      </c>
      <c r="N139" s="99">
        <v>0.106569</v>
      </c>
      <c r="O139" s="12"/>
      <c r="P139" s="99">
        <v>21.190904</v>
      </c>
      <c r="Q139" s="99">
        <v>0.19150200000000001</v>
      </c>
    </row>
    <row r="140" spans="1:17" x14ac:dyDescent="0.2">
      <c r="A140" s="339" t="s">
        <v>542</v>
      </c>
      <c r="B140" s="339"/>
      <c r="C140" s="339"/>
      <c r="D140" s="339"/>
      <c r="E140" s="98">
        <v>24020</v>
      </c>
      <c r="F140" s="12"/>
      <c r="G140" s="99">
        <v>80.445462114904203</v>
      </c>
      <c r="H140" s="99">
        <v>34.301091999999997</v>
      </c>
      <c r="I140" s="99">
        <v>1.7595609999999999</v>
      </c>
      <c r="J140" s="99">
        <v>2.0701000000000001E-2</v>
      </c>
      <c r="K140" s="99">
        <v>66.532111999999998</v>
      </c>
      <c r="L140" s="12"/>
      <c r="M140" s="99">
        <v>0.40883900000000001</v>
      </c>
      <c r="N140" s="99">
        <v>0.39848899999999998</v>
      </c>
      <c r="O140" s="12"/>
      <c r="P140" s="99">
        <v>19.471274000000001</v>
      </c>
      <c r="Q140" s="99">
        <v>8.3264000000000005E-2</v>
      </c>
    </row>
    <row r="141" spans="1:17" x14ac:dyDescent="0.2">
      <c r="A141" s="339" t="s">
        <v>543</v>
      </c>
      <c r="B141" s="339"/>
      <c r="C141" s="339"/>
      <c r="D141" s="339"/>
      <c r="E141" s="98">
        <v>126005</v>
      </c>
      <c r="F141" s="12"/>
      <c r="G141" s="99">
        <v>79.969048847267899</v>
      </c>
      <c r="H141" s="99">
        <v>60.961643000000002</v>
      </c>
      <c r="I141" s="99">
        <v>8.6031860000000009</v>
      </c>
      <c r="J141" s="99">
        <v>0.522007</v>
      </c>
      <c r="K141" s="99">
        <v>21.478687999999998</v>
      </c>
      <c r="L141" s="12"/>
      <c r="M141" s="99">
        <v>7.2346550000000001</v>
      </c>
      <c r="N141" s="99">
        <v>2.4175059999999999</v>
      </c>
      <c r="O141" s="12"/>
      <c r="P141" s="99">
        <v>19.814292999999999</v>
      </c>
      <c r="Q141" s="99">
        <v>0.21665799999999999</v>
      </c>
    </row>
    <row r="142" spans="1:17" x14ac:dyDescent="0.2">
      <c r="A142" s="339" t="s">
        <v>544</v>
      </c>
      <c r="B142" s="339"/>
      <c r="C142" s="339"/>
      <c r="D142" s="339"/>
      <c r="E142" s="98">
        <v>5703</v>
      </c>
      <c r="F142" s="12"/>
      <c r="G142" s="99">
        <v>71.909521304576501</v>
      </c>
      <c r="H142" s="99">
        <v>28.968544000000001</v>
      </c>
      <c r="I142" s="99">
        <v>3.706413</v>
      </c>
      <c r="J142" s="99">
        <v>0.14630599999999999</v>
      </c>
      <c r="K142" s="99">
        <v>66.154595999999998</v>
      </c>
      <c r="L142" s="12"/>
      <c r="M142" s="99">
        <v>1.4386730000000001</v>
      </c>
      <c r="N142" s="99">
        <v>0.70714500000000002</v>
      </c>
      <c r="O142" s="12"/>
      <c r="P142" s="99">
        <v>27.932666999999999</v>
      </c>
      <c r="Q142" s="99">
        <v>0.15781200000000001</v>
      </c>
    </row>
    <row r="143" spans="1:17" x14ac:dyDescent="0.2">
      <c r="A143" s="339" t="s">
        <v>545</v>
      </c>
      <c r="B143" s="339"/>
      <c r="C143" s="339"/>
      <c r="D143" s="339"/>
      <c r="E143" s="98">
        <v>16222</v>
      </c>
      <c r="F143" s="12"/>
      <c r="G143" s="99">
        <v>82.462088521760506</v>
      </c>
      <c r="H143" s="99">
        <v>21.409883000000001</v>
      </c>
      <c r="I143" s="99">
        <v>1.9511099999999999</v>
      </c>
      <c r="J143" s="99">
        <v>1.6520889999999999</v>
      </c>
      <c r="K143" s="99">
        <v>78.380803</v>
      </c>
      <c r="L143" s="12"/>
      <c r="M143" s="99">
        <v>0.231741</v>
      </c>
      <c r="N143" s="99">
        <v>1.4951000000000001E-2</v>
      </c>
      <c r="O143" s="12"/>
      <c r="P143" s="99">
        <v>17.476267</v>
      </c>
      <c r="Q143" s="99">
        <v>6.1644999999999998E-2</v>
      </c>
    </row>
    <row r="144" spans="1:17" x14ac:dyDescent="0.2">
      <c r="A144" s="339" t="s">
        <v>546</v>
      </c>
      <c r="B144" s="339"/>
      <c r="C144" s="339"/>
      <c r="D144" s="339"/>
      <c r="E144" s="98">
        <v>23244</v>
      </c>
      <c r="F144" s="12"/>
      <c r="G144" s="99">
        <v>89.330579934606703</v>
      </c>
      <c r="H144" s="99">
        <v>9.0252359999999996</v>
      </c>
      <c r="I144" s="99">
        <v>3.6649970000000001</v>
      </c>
      <c r="J144" s="99">
        <v>0.70313999999999999</v>
      </c>
      <c r="K144" s="99">
        <v>85.893855000000002</v>
      </c>
      <c r="L144" s="12"/>
      <c r="M144" s="99">
        <v>0.45752300000000001</v>
      </c>
      <c r="N144" s="99">
        <v>1.2617989999999999</v>
      </c>
      <c r="O144" s="12"/>
      <c r="P144" s="99">
        <v>10.527448</v>
      </c>
      <c r="Q144" s="99">
        <v>0.14197199999999999</v>
      </c>
    </row>
    <row r="145" spans="1:17" x14ac:dyDescent="0.2">
      <c r="A145" s="339" t="s">
        <v>547</v>
      </c>
      <c r="B145" s="339"/>
      <c r="C145" s="339"/>
      <c r="D145" s="339"/>
      <c r="E145" s="98">
        <v>17480</v>
      </c>
      <c r="F145" s="12"/>
      <c r="G145" s="99">
        <v>80.932494279176197</v>
      </c>
      <c r="H145" s="99">
        <v>3.145543</v>
      </c>
      <c r="I145" s="99">
        <v>0.81996199999999997</v>
      </c>
      <c r="J145" s="99">
        <v>0.55135400000000001</v>
      </c>
      <c r="K145" s="99">
        <v>95.977946000000003</v>
      </c>
      <c r="L145" s="12"/>
      <c r="M145" s="99">
        <v>0</v>
      </c>
      <c r="N145" s="99">
        <v>0.12723499999999999</v>
      </c>
      <c r="O145" s="12"/>
      <c r="P145" s="99">
        <v>18.804348000000001</v>
      </c>
      <c r="Q145" s="99">
        <v>0.263158</v>
      </c>
    </row>
    <row r="146" spans="1:17" x14ac:dyDescent="0.2">
      <c r="A146" s="339" t="s">
        <v>548</v>
      </c>
      <c r="B146" s="339"/>
      <c r="C146" s="339"/>
      <c r="D146" s="339"/>
      <c r="E146" s="98">
        <v>100549</v>
      </c>
      <c r="F146" s="12"/>
      <c r="G146" s="99">
        <v>86.620453709136797</v>
      </c>
      <c r="H146" s="99">
        <v>35.741021000000003</v>
      </c>
      <c r="I146" s="99">
        <v>6.3447230000000001</v>
      </c>
      <c r="J146" s="99">
        <v>2.7165430000000002</v>
      </c>
      <c r="K146" s="99">
        <v>57.535362999999997</v>
      </c>
      <c r="L146" s="12"/>
      <c r="M146" s="99">
        <v>0.76926600000000001</v>
      </c>
      <c r="N146" s="99">
        <v>0.31689200000000001</v>
      </c>
      <c r="O146" s="12"/>
      <c r="P146" s="99">
        <v>13.148813000000001</v>
      </c>
      <c r="Q146" s="99">
        <v>0.23073299999999999</v>
      </c>
    </row>
    <row r="147" spans="1:17" x14ac:dyDescent="0.2">
      <c r="A147" s="339" t="s">
        <v>549</v>
      </c>
      <c r="B147" s="339"/>
      <c r="C147" s="339"/>
      <c r="D147" s="339"/>
      <c r="E147" s="98">
        <v>161097</v>
      </c>
      <c r="F147" s="12"/>
      <c r="G147" s="99">
        <v>68.131622562803699</v>
      </c>
      <c r="H147" s="99">
        <v>26.350698999999999</v>
      </c>
      <c r="I147" s="99">
        <v>6.9762570000000004</v>
      </c>
      <c r="J147" s="99">
        <v>3.0193699999999999</v>
      </c>
      <c r="K147" s="99">
        <v>62.26061</v>
      </c>
      <c r="L147" s="12"/>
      <c r="M147" s="99">
        <v>0.59130099999999997</v>
      </c>
      <c r="N147" s="99">
        <v>6.501576</v>
      </c>
      <c r="O147" s="12"/>
      <c r="P147" s="99">
        <v>31.643668000000002</v>
      </c>
      <c r="Q147" s="99">
        <v>0.22470899999999999</v>
      </c>
    </row>
    <row r="148" spans="1:17" x14ac:dyDescent="0.2">
      <c r="A148" s="339" t="s">
        <v>550</v>
      </c>
      <c r="B148" s="339"/>
      <c r="C148" s="339"/>
      <c r="D148" s="339"/>
      <c r="E148" s="98">
        <v>31890</v>
      </c>
      <c r="F148" s="12"/>
      <c r="G148" s="99">
        <v>81.746629037315699</v>
      </c>
      <c r="H148" s="99">
        <v>54.643445999999997</v>
      </c>
      <c r="I148" s="99">
        <v>1.891135</v>
      </c>
      <c r="J148" s="99">
        <v>4.9868000000000003E-2</v>
      </c>
      <c r="K148" s="99">
        <v>44.282480999999997</v>
      </c>
      <c r="L148" s="12"/>
      <c r="M148" s="99">
        <v>0.230158</v>
      </c>
      <c r="N148" s="99">
        <v>1.4538340000000001</v>
      </c>
      <c r="O148" s="12"/>
      <c r="P148" s="99">
        <v>18.178111999999999</v>
      </c>
      <c r="Q148" s="99">
        <v>7.5259000000000006E-2</v>
      </c>
    </row>
    <row r="149" spans="1:17" x14ac:dyDescent="0.2">
      <c r="A149" s="339" t="s">
        <v>551</v>
      </c>
      <c r="B149" s="339"/>
      <c r="C149" s="339"/>
      <c r="D149" s="339"/>
      <c r="E149" s="98">
        <v>33392</v>
      </c>
      <c r="F149" s="12"/>
      <c r="G149" s="99">
        <v>73.346909439386593</v>
      </c>
      <c r="H149" s="99">
        <v>56.638902000000002</v>
      </c>
      <c r="I149" s="99">
        <v>3.490936</v>
      </c>
      <c r="J149" s="99">
        <v>0.62469399999999997</v>
      </c>
      <c r="K149" s="99">
        <v>37.791932000000003</v>
      </c>
      <c r="L149" s="12"/>
      <c r="M149" s="99">
        <v>0.50628799999999996</v>
      </c>
      <c r="N149" s="99">
        <v>2.7723339999999999</v>
      </c>
      <c r="O149" s="12"/>
      <c r="P149" s="99">
        <v>26.530307000000001</v>
      </c>
      <c r="Q149" s="99">
        <v>0.122784</v>
      </c>
    </row>
    <row r="150" spans="1:17" x14ac:dyDescent="0.2">
      <c r="A150" s="339" t="s">
        <v>552</v>
      </c>
      <c r="B150" s="339"/>
      <c r="C150" s="339"/>
      <c r="D150" s="339"/>
      <c r="E150" s="98">
        <v>72795</v>
      </c>
      <c r="F150" s="12"/>
      <c r="G150" s="99">
        <v>75.505185795727698</v>
      </c>
      <c r="H150" s="99">
        <v>19.760207000000001</v>
      </c>
      <c r="I150" s="99">
        <v>5.4526599999999998</v>
      </c>
      <c r="J150" s="99">
        <v>0.360236</v>
      </c>
      <c r="K150" s="99">
        <v>75.151008000000004</v>
      </c>
      <c r="L150" s="12"/>
      <c r="M150" s="99">
        <v>0.29291899999999998</v>
      </c>
      <c r="N150" s="99">
        <v>0.229241</v>
      </c>
      <c r="O150" s="12"/>
      <c r="P150" s="99">
        <v>23.979669000000001</v>
      </c>
      <c r="Q150" s="99">
        <v>0.51514499999999996</v>
      </c>
    </row>
    <row r="151" spans="1:17" x14ac:dyDescent="0.2">
      <c r="A151" s="339" t="s">
        <v>553</v>
      </c>
      <c r="B151" s="339"/>
      <c r="C151" s="339"/>
      <c r="D151" s="339"/>
      <c r="E151" s="98">
        <v>18145</v>
      </c>
      <c r="F151" s="12"/>
      <c r="G151" s="99">
        <v>89.330394047947095</v>
      </c>
      <c r="H151" s="99">
        <v>6.9652659999999997</v>
      </c>
      <c r="I151" s="99">
        <v>5.9966689999999998</v>
      </c>
      <c r="J151" s="99">
        <v>0.39484200000000003</v>
      </c>
      <c r="K151" s="99">
        <v>87.038065000000003</v>
      </c>
      <c r="L151" s="12"/>
      <c r="M151" s="99">
        <v>0.82053200000000004</v>
      </c>
      <c r="N151" s="99">
        <v>6.7863999999999994E-2</v>
      </c>
      <c r="O151" s="12"/>
      <c r="P151" s="99">
        <v>10.526316</v>
      </c>
      <c r="Q151" s="99">
        <v>0.14329</v>
      </c>
    </row>
    <row r="152" spans="1:17" x14ac:dyDescent="0.2">
      <c r="A152" s="339" t="s">
        <v>554</v>
      </c>
      <c r="B152" s="339"/>
      <c r="C152" s="339"/>
      <c r="D152" s="339"/>
      <c r="E152" s="98">
        <v>39205</v>
      </c>
      <c r="F152" s="12"/>
      <c r="G152" s="99">
        <v>80.425966075755596</v>
      </c>
      <c r="H152" s="99">
        <v>3.1968540000000001</v>
      </c>
      <c r="I152" s="99">
        <v>3.8723800000000002</v>
      </c>
      <c r="J152" s="99">
        <v>0.15223100000000001</v>
      </c>
      <c r="K152" s="99">
        <v>92.144238999999999</v>
      </c>
      <c r="L152" s="12"/>
      <c r="M152" s="99">
        <v>0.90387200000000001</v>
      </c>
      <c r="N152" s="99">
        <v>0.41229300000000002</v>
      </c>
      <c r="O152" s="12"/>
      <c r="P152" s="99">
        <v>19.239892999999999</v>
      </c>
      <c r="Q152" s="99">
        <v>0.33414100000000002</v>
      </c>
    </row>
    <row r="153" spans="1:17" x14ac:dyDescent="0.2">
      <c r="A153" s="339" t="s">
        <v>555</v>
      </c>
      <c r="B153" s="339"/>
      <c r="C153" s="339"/>
      <c r="D153" s="339"/>
      <c r="E153" s="98">
        <v>200119</v>
      </c>
      <c r="F153" s="12"/>
      <c r="G153" s="99">
        <v>75.010368830545801</v>
      </c>
      <c r="H153" s="99">
        <v>40.957298000000002</v>
      </c>
      <c r="I153" s="99">
        <v>5.6725070000000004</v>
      </c>
      <c r="J153" s="99">
        <v>21.303044</v>
      </c>
      <c r="K153" s="99">
        <v>27.997468999999999</v>
      </c>
      <c r="L153" s="12"/>
      <c r="M153" s="99">
        <v>4.3028449999999996</v>
      </c>
      <c r="N153" s="99">
        <v>1.9545669999999999</v>
      </c>
      <c r="O153" s="12"/>
      <c r="P153" s="99">
        <v>24.731285</v>
      </c>
      <c r="Q153" s="99">
        <v>0.25834600000000002</v>
      </c>
    </row>
    <row r="154" spans="1:17" x14ac:dyDescent="0.2">
      <c r="A154" s="339" t="s">
        <v>556</v>
      </c>
      <c r="B154" s="339"/>
      <c r="C154" s="339"/>
      <c r="D154" s="339"/>
      <c r="E154" s="98">
        <v>57646</v>
      </c>
      <c r="F154" s="12"/>
      <c r="G154" s="99">
        <v>79.956978801651402</v>
      </c>
      <c r="H154" s="99">
        <v>42.820880000000002</v>
      </c>
      <c r="I154" s="99">
        <v>3.9855070000000001</v>
      </c>
      <c r="J154" s="99">
        <v>10.457345999999999</v>
      </c>
      <c r="K154" s="99">
        <v>44.066215</v>
      </c>
      <c r="L154" s="12"/>
      <c r="M154" s="99">
        <v>0.310249</v>
      </c>
      <c r="N154" s="99">
        <v>0.71812900000000002</v>
      </c>
      <c r="O154" s="12"/>
      <c r="P154" s="99">
        <v>19.704750000000001</v>
      </c>
      <c r="Q154" s="99">
        <v>0.33827200000000002</v>
      </c>
    </row>
    <row r="155" spans="1:17" x14ac:dyDescent="0.2">
      <c r="A155" s="339" t="s">
        <v>557</v>
      </c>
      <c r="B155" s="339"/>
      <c r="C155" s="339"/>
      <c r="D155" s="339"/>
      <c r="E155" s="98">
        <v>22454</v>
      </c>
      <c r="F155" s="12"/>
      <c r="G155" s="99">
        <v>80.600338469760402</v>
      </c>
      <c r="H155" s="99">
        <v>43.198143000000002</v>
      </c>
      <c r="I155" s="99">
        <v>3.4368439999999998</v>
      </c>
      <c r="J155" s="99">
        <v>0.243121</v>
      </c>
      <c r="K155" s="99">
        <v>52.182561999999997</v>
      </c>
      <c r="L155" s="12"/>
      <c r="M155" s="99">
        <v>1.1714</v>
      </c>
      <c r="N155" s="99">
        <v>0.90617700000000001</v>
      </c>
      <c r="O155" s="12"/>
      <c r="P155" s="99">
        <v>19.217065999999999</v>
      </c>
      <c r="Q155" s="99">
        <v>0.18259600000000001</v>
      </c>
    </row>
    <row r="156" spans="1:17" x14ac:dyDescent="0.2">
      <c r="A156" s="339" t="s">
        <v>558</v>
      </c>
      <c r="B156" s="339"/>
      <c r="C156" s="339"/>
      <c r="D156" s="339"/>
      <c r="E156" s="98">
        <v>23112</v>
      </c>
      <c r="F156" s="12"/>
      <c r="G156" s="99">
        <v>73.589477327794995</v>
      </c>
      <c r="H156" s="99">
        <v>19.296802</v>
      </c>
      <c r="I156" s="99">
        <v>4.1098309999999998</v>
      </c>
      <c r="J156" s="99">
        <v>0.12935099999999999</v>
      </c>
      <c r="K156" s="99">
        <v>75.687911999999997</v>
      </c>
      <c r="L156" s="12"/>
      <c r="M156" s="99">
        <v>1.023048</v>
      </c>
      <c r="N156" s="99">
        <v>0.446849</v>
      </c>
      <c r="O156" s="12"/>
      <c r="P156" s="99">
        <v>26.090343000000001</v>
      </c>
      <c r="Q156" s="99">
        <v>0.32018000000000002</v>
      </c>
    </row>
    <row r="157" spans="1:17" x14ac:dyDescent="0.2">
      <c r="A157" s="339" t="s">
        <v>559</v>
      </c>
      <c r="B157" s="339"/>
      <c r="C157" s="339"/>
      <c r="D157" s="339"/>
      <c r="E157" s="98">
        <v>8068</v>
      </c>
      <c r="F157" s="12"/>
      <c r="G157" s="99">
        <v>74.392662369856197</v>
      </c>
      <c r="H157" s="99">
        <v>25.958013999999999</v>
      </c>
      <c r="I157" s="99">
        <v>4.4984999999999999</v>
      </c>
      <c r="J157" s="99">
        <v>0.31656099999999998</v>
      </c>
      <c r="K157" s="99">
        <v>70.176608000000002</v>
      </c>
      <c r="L157" s="12"/>
      <c r="M157" s="99">
        <v>0.249917</v>
      </c>
      <c r="N157" s="99">
        <v>0.56647800000000004</v>
      </c>
      <c r="O157" s="12"/>
      <c r="P157" s="99">
        <v>25.458601999999999</v>
      </c>
      <c r="Q157" s="99">
        <v>0.14873600000000001</v>
      </c>
    </row>
    <row r="158" spans="1:17" x14ac:dyDescent="0.2">
      <c r="A158" s="339" t="s">
        <v>560</v>
      </c>
      <c r="B158" s="339"/>
      <c r="C158" s="339"/>
      <c r="D158" s="339"/>
      <c r="E158" s="98">
        <v>41927</v>
      </c>
      <c r="F158" s="12"/>
      <c r="G158" s="99">
        <v>76.518711093090303</v>
      </c>
      <c r="H158" s="99">
        <v>61.585935999999997</v>
      </c>
      <c r="I158" s="99">
        <v>7.4371919999999996</v>
      </c>
      <c r="J158" s="99">
        <v>0.52677499999999999</v>
      </c>
      <c r="K158" s="99">
        <v>28.221433000000001</v>
      </c>
      <c r="L158" s="12"/>
      <c r="M158" s="99">
        <v>2.0260579999999999</v>
      </c>
      <c r="N158" s="99">
        <v>1.153295</v>
      </c>
      <c r="O158" s="12"/>
      <c r="P158" s="99">
        <v>23.288095999999999</v>
      </c>
      <c r="Q158" s="99">
        <v>0.193193</v>
      </c>
    </row>
    <row r="159" spans="1:17" x14ac:dyDescent="0.2">
      <c r="A159" s="339" t="s">
        <v>561</v>
      </c>
      <c r="B159" s="339"/>
      <c r="C159" s="339"/>
      <c r="D159" s="339"/>
      <c r="E159" s="98">
        <v>6147</v>
      </c>
      <c r="F159" s="12"/>
      <c r="G159" s="99">
        <v>87.473564340328593</v>
      </c>
      <c r="H159" s="99">
        <v>53.598661</v>
      </c>
      <c r="I159" s="99">
        <v>1.729589</v>
      </c>
      <c r="J159" s="99">
        <v>0</v>
      </c>
      <c r="K159" s="99">
        <v>47.256835000000002</v>
      </c>
      <c r="L159" s="12"/>
      <c r="M159" s="99">
        <v>3.7939370000000001</v>
      </c>
      <c r="N159" s="99">
        <v>0.26036799999999999</v>
      </c>
      <c r="O159" s="12"/>
      <c r="P159" s="99">
        <v>12.396291</v>
      </c>
      <c r="Q159" s="99">
        <v>0.13014500000000001</v>
      </c>
    </row>
    <row r="160" spans="1:17" x14ac:dyDescent="0.2">
      <c r="A160" s="339" t="s">
        <v>562</v>
      </c>
      <c r="B160" s="339"/>
      <c r="C160" s="339"/>
      <c r="D160" s="339"/>
      <c r="E160" s="98">
        <v>2921</v>
      </c>
      <c r="F160" s="12"/>
      <c r="G160" s="99">
        <v>86.271824717562396</v>
      </c>
      <c r="H160" s="99">
        <v>5.5555560000000002</v>
      </c>
      <c r="I160" s="99">
        <v>0.59523800000000004</v>
      </c>
      <c r="J160" s="99">
        <v>0</v>
      </c>
      <c r="K160" s="99">
        <v>93.730159</v>
      </c>
      <c r="L160" s="12"/>
      <c r="M160" s="99">
        <v>0.119048</v>
      </c>
      <c r="N160" s="99">
        <v>3.9683000000000003E-2</v>
      </c>
      <c r="O160" s="12"/>
      <c r="P160" s="99">
        <v>13.69394</v>
      </c>
      <c r="Q160" s="99">
        <v>3.4235000000000002E-2</v>
      </c>
    </row>
    <row r="161" spans="1:17" x14ac:dyDescent="0.2">
      <c r="A161" s="339" t="s">
        <v>563</v>
      </c>
      <c r="B161" s="339"/>
      <c r="C161" s="339"/>
      <c r="D161" s="339"/>
      <c r="E161" s="98">
        <v>164834</v>
      </c>
      <c r="F161" s="12"/>
      <c r="G161" s="99">
        <v>81.548709610881204</v>
      </c>
      <c r="H161" s="99">
        <v>15.813867</v>
      </c>
      <c r="I161" s="99">
        <v>3.5984229999999999</v>
      </c>
      <c r="J161" s="99">
        <v>1.5786340000000001</v>
      </c>
      <c r="K161" s="99">
        <v>78.940634000000003</v>
      </c>
      <c r="L161" s="12"/>
      <c r="M161" s="99">
        <v>0.65168899999999996</v>
      </c>
      <c r="N161" s="99">
        <v>0.63383400000000001</v>
      </c>
      <c r="O161" s="12"/>
      <c r="P161" s="99">
        <v>18.311755999999999</v>
      </c>
      <c r="Q161" s="99">
        <v>0.13953399999999999</v>
      </c>
    </row>
    <row r="162" spans="1:17" x14ac:dyDescent="0.2">
      <c r="A162" s="339" t="s">
        <v>564</v>
      </c>
      <c r="B162" s="339"/>
      <c r="C162" s="339"/>
      <c r="D162" s="339"/>
      <c r="E162" s="98">
        <v>33929</v>
      </c>
      <c r="F162" s="12"/>
      <c r="G162" s="99">
        <v>75.719885643549702</v>
      </c>
      <c r="H162" s="99">
        <v>14.086645000000001</v>
      </c>
      <c r="I162" s="99">
        <v>1.887821</v>
      </c>
      <c r="J162" s="99">
        <v>0.34642499999999998</v>
      </c>
      <c r="K162" s="99">
        <v>87.197851</v>
      </c>
      <c r="L162" s="12"/>
      <c r="M162" s="99">
        <v>0.26079200000000002</v>
      </c>
      <c r="N162" s="99">
        <v>0.217975</v>
      </c>
      <c r="O162" s="12"/>
      <c r="P162" s="99">
        <v>24.118010999999999</v>
      </c>
      <c r="Q162" s="99">
        <v>0.162103</v>
      </c>
    </row>
    <row r="163" spans="1:17" x14ac:dyDescent="0.2">
      <c r="A163" s="339" t="s">
        <v>565</v>
      </c>
      <c r="B163" s="339"/>
      <c r="C163" s="339"/>
      <c r="D163" s="339"/>
      <c r="E163" s="98">
        <v>29631</v>
      </c>
      <c r="F163" s="12"/>
      <c r="G163" s="99">
        <v>75.1408997333873</v>
      </c>
      <c r="H163" s="99">
        <v>22.667864000000002</v>
      </c>
      <c r="I163" s="99">
        <v>2.9014150000000001</v>
      </c>
      <c r="J163" s="99">
        <v>0.47608400000000001</v>
      </c>
      <c r="K163" s="99">
        <v>73.613293999999996</v>
      </c>
      <c r="L163" s="12"/>
      <c r="M163" s="99">
        <v>0.95216699999999999</v>
      </c>
      <c r="N163" s="99">
        <v>1.118347</v>
      </c>
      <c r="O163" s="12"/>
      <c r="P163" s="99">
        <v>24.703856999999999</v>
      </c>
      <c r="Q163" s="99">
        <v>0.15524299999999999</v>
      </c>
    </row>
    <row r="164" spans="1:17" x14ac:dyDescent="0.2">
      <c r="A164" s="339" t="s">
        <v>566</v>
      </c>
      <c r="B164" s="339"/>
      <c r="C164" s="339"/>
      <c r="D164" s="339"/>
      <c r="E164" s="98">
        <v>12512</v>
      </c>
      <c r="F164" s="12"/>
      <c r="G164" s="99">
        <v>73.992966751918104</v>
      </c>
      <c r="H164" s="99">
        <v>0.60488200000000003</v>
      </c>
      <c r="I164" s="99">
        <v>0.68049300000000001</v>
      </c>
      <c r="J164" s="99">
        <v>2.1603000000000001E-2</v>
      </c>
      <c r="K164" s="99">
        <v>97.191618000000005</v>
      </c>
      <c r="L164" s="12"/>
      <c r="M164" s="99">
        <v>2.1603000000000001E-2</v>
      </c>
      <c r="N164" s="99">
        <v>1.652625</v>
      </c>
      <c r="O164" s="12"/>
      <c r="P164" s="99">
        <v>25.831202000000001</v>
      </c>
      <c r="Q164" s="99">
        <v>0.17583099999999999</v>
      </c>
    </row>
    <row r="165" spans="1:17" x14ac:dyDescent="0.2">
      <c r="A165" s="339" t="s">
        <v>567</v>
      </c>
      <c r="B165" s="339"/>
      <c r="C165" s="339"/>
      <c r="D165" s="339"/>
      <c r="E165" s="98">
        <v>57466</v>
      </c>
      <c r="F165" s="12"/>
      <c r="G165" s="99">
        <v>79.587930254411305</v>
      </c>
      <c r="H165" s="99">
        <v>16.505597000000002</v>
      </c>
      <c r="I165" s="99">
        <v>2.8905020000000001</v>
      </c>
      <c r="J165" s="99">
        <v>1.394962</v>
      </c>
      <c r="K165" s="99">
        <v>81.563756999999995</v>
      </c>
      <c r="L165" s="12"/>
      <c r="M165" s="99">
        <v>0.100577</v>
      </c>
      <c r="N165" s="99">
        <v>0.34546100000000002</v>
      </c>
      <c r="O165" s="12"/>
      <c r="P165" s="99">
        <v>20.196290000000001</v>
      </c>
      <c r="Q165" s="99">
        <v>0.21578</v>
      </c>
    </row>
    <row r="166" spans="1:17" x14ac:dyDescent="0.2">
      <c r="A166" s="339" t="s">
        <v>568</v>
      </c>
      <c r="B166" s="339"/>
      <c r="C166" s="339"/>
      <c r="D166" s="339"/>
      <c r="E166" s="98">
        <v>32721</v>
      </c>
      <c r="F166" s="12"/>
      <c r="G166" s="99">
        <v>66.095168240579397</v>
      </c>
      <c r="H166" s="99">
        <v>13.742082</v>
      </c>
      <c r="I166" s="99">
        <v>4.272437</v>
      </c>
      <c r="J166" s="99">
        <v>0.65196299999999996</v>
      </c>
      <c r="K166" s="99">
        <v>82.854765</v>
      </c>
      <c r="L166" s="12"/>
      <c r="M166" s="99">
        <v>0.30054999999999998</v>
      </c>
      <c r="N166" s="99">
        <v>1.447265</v>
      </c>
      <c r="O166" s="12"/>
      <c r="P166" s="99">
        <v>33.678677</v>
      </c>
      <c r="Q166" s="99">
        <v>0.22615399999999999</v>
      </c>
    </row>
    <row r="167" spans="1:17" x14ac:dyDescent="0.2">
      <c r="A167" s="339" t="s">
        <v>569</v>
      </c>
      <c r="B167" s="339"/>
      <c r="C167" s="339"/>
      <c r="D167" s="339"/>
      <c r="E167" s="98">
        <v>3656</v>
      </c>
      <c r="F167" s="12"/>
      <c r="G167" s="99">
        <v>83.998905908096205</v>
      </c>
      <c r="H167" s="99">
        <v>2.3119510000000001</v>
      </c>
      <c r="I167" s="99">
        <v>0.52100299999999999</v>
      </c>
      <c r="J167" s="99">
        <v>9.7687999999999997E-2</v>
      </c>
      <c r="K167" s="99">
        <v>97.883426</v>
      </c>
      <c r="L167" s="12"/>
      <c r="M167" s="99">
        <v>0</v>
      </c>
      <c r="N167" s="99">
        <v>0</v>
      </c>
      <c r="O167" s="12"/>
      <c r="P167" s="99">
        <v>15.919036999999999</v>
      </c>
      <c r="Q167" s="99">
        <v>8.2057000000000005E-2</v>
      </c>
    </row>
    <row r="168" spans="1:17" x14ac:dyDescent="0.2">
      <c r="A168" s="339" t="s">
        <v>570</v>
      </c>
      <c r="B168" s="339"/>
      <c r="C168" s="339"/>
      <c r="D168" s="339"/>
      <c r="E168" s="98">
        <v>16363</v>
      </c>
      <c r="F168" s="12"/>
      <c r="G168" s="99">
        <v>69.131577339118707</v>
      </c>
      <c r="H168" s="99">
        <v>31.656648000000001</v>
      </c>
      <c r="I168" s="99">
        <v>5.71075</v>
      </c>
      <c r="J168" s="99">
        <v>0.40664800000000001</v>
      </c>
      <c r="K168" s="99">
        <v>63.410536999999998</v>
      </c>
      <c r="L168" s="12"/>
      <c r="M168" s="99">
        <v>0.47736899999999999</v>
      </c>
      <c r="N168" s="99">
        <v>7.0721000000000006E-2</v>
      </c>
      <c r="O168" s="12"/>
      <c r="P168" s="99">
        <v>30.636191</v>
      </c>
      <c r="Q168" s="99">
        <v>0.23223099999999999</v>
      </c>
    </row>
    <row r="169" spans="1:17" x14ac:dyDescent="0.2">
      <c r="A169" s="339" t="s">
        <v>571</v>
      </c>
      <c r="B169" s="339"/>
      <c r="C169" s="339"/>
      <c r="D169" s="339"/>
      <c r="E169" s="98">
        <v>23130</v>
      </c>
      <c r="F169" s="12"/>
      <c r="G169" s="99">
        <v>82.745352356247295</v>
      </c>
      <c r="H169" s="99">
        <v>8.9712110000000003</v>
      </c>
      <c r="I169" s="99">
        <v>0.177648</v>
      </c>
      <c r="J169" s="99">
        <v>4.7024000000000003E-2</v>
      </c>
      <c r="K169" s="99">
        <v>95.266210000000001</v>
      </c>
      <c r="L169" s="12"/>
      <c r="M169" s="99">
        <v>1.5675000000000001E-2</v>
      </c>
      <c r="N169" s="99">
        <v>1.0449999999999999E-2</v>
      </c>
      <c r="O169" s="12"/>
      <c r="P169" s="99">
        <v>17.055772000000001</v>
      </c>
      <c r="Q169" s="99">
        <v>0.198876</v>
      </c>
    </row>
    <row r="170" spans="1:17" x14ac:dyDescent="0.2">
      <c r="A170" s="339" t="s">
        <v>572</v>
      </c>
      <c r="B170" s="339"/>
      <c r="C170" s="339"/>
      <c r="D170" s="339"/>
      <c r="E170" s="98">
        <v>27770</v>
      </c>
      <c r="F170" s="12"/>
      <c r="G170" s="99">
        <v>75.6787900612171</v>
      </c>
      <c r="H170" s="99">
        <v>21.179102</v>
      </c>
      <c r="I170" s="99">
        <v>3.9969549999999998</v>
      </c>
      <c r="J170" s="99">
        <v>1.0944039999999999</v>
      </c>
      <c r="K170" s="99">
        <v>75.076132000000001</v>
      </c>
      <c r="L170" s="12"/>
      <c r="M170" s="99">
        <v>0.28073799999999999</v>
      </c>
      <c r="N170" s="99">
        <v>0.128474</v>
      </c>
      <c r="O170" s="12"/>
      <c r="P170" s="99">
        <v>24.166367000000001</v>
      </c>
      <c r="Q170" s="99">
        <v>0.15484300000000001</v>
      </c>
    </row>
    <row r="171" spans="1:17" x14ac:dyDescent="0.2">
      <c r="A171" s="339" t="s">
        <v>573</v>
      </c>
      <c r="B171" s="339"/>
      <c r="C171" s="339"/>
      <c r="D171" s="339"/>
      <c r="E171" s="98">
        <v>35155</v>
      </c>
      <c r="F171" s="12"/>
      <c r="G171" s="99">
        <v>92.655383302517393</v>
      </c>
      <c r="H171" s="99">
        <v>1.780616</v>
      </c>
      <c r="I171" s="99">
        <v>0.90872799999999998</v>
      </c>
      <c r="J171" s="99">
        <v>7.3680999999999996E-2</v>
      </c>
      <c r="K171" s="99">
        <v>98.142633000000004</v>
      </c>
      <c r="L171" s="12"/>
      <c r="M171" s="99">
        <v>9.2099999999999994E-3</v>
      </c>
      <c r="N171" s="99">
        <v>4.6050000000000001E-2</v>
      </c>
      <c r="O171" s="12"/>
      <c r="P171" s="99">
        <v>7.1170530000000003</v>
      </c>
      <c r="Q171" s="99">
        <v>0.22756399999999999</v>
      </c>
    </row>
    <row r="172" spans="1:17" x14ac:dyDescent="0.2">
      <c r="A172" s="339" t="s">
        <v>574</v>
      </c>
      <c r="B172" s="339"/>
      <c r="C172" s="339"/>
      <c r="D172" s="339"/>
      <c r="E172" s="98">
        <v>11750</v>
      </c>
      <c r="F172" s="12"/>
      <c r="G172" s="99">
        <v>78.646808510638294</v>
      </c>
      <c r="H172" s="99">
        <v>3.3113299999999999</v>
      </c>
      <c r="I172" s="99">
        <v>4.3068929999999996</v>
      </c>
      <c r="J172" s="99">
        <v>0.90899300000000005</v>
      </c>
      <c r="K172" s="99">
        <v>92.208635000000001</v>
      </c>
      <c r="L172" s="12"/>
      <c r="M172" s="99">
        <v>0.17314099999999999</v>
      </c>
      <c r="N172" s="99">
        <v>3.2464E-2</v>
      </c>
      <c r="O172" s="12"/>
      <c r="P172" s="99">
        <v>21.259574000000001</v>
      </c>
      <c r="Q172" s="99">
        <v>9.3617000000000006E-2</v>
      </c>
    </row>
    <row r="173" spans="1:17" x14ac:dyDescent="0.2">
      <c r="A173" s="339" t="s">
        <v>575</v>
      </c>
      <c r="B173" s="339"/>
      <c r="C173" s="339"/>
      <c r="D173" s="339"/>
      <c r="E173" s="98">
        <v>23120</v>
      </c>
      <c r="F173" s="12"/>
      <c r="G173" s="99">
        <v>83.473183391003403</v>
      </c>
      <c r="H173" s="99">
        <v>8.772475</v>
      </c>
      <c r="I173" s="99">
        <v>4.8603550000000002</v>
      </c>
      <c r="J173" s="99">
        <v>1.4145810000000001</v>
      </c>
      <c r="K173" s="99">
        <v>85.102855000000005</v>
      </c>
      <c r="L173" s="12"/>
      <c r="M173" s="99">
        <v>8.2905999999999994E-2</v>
      </c>
      <c r="N173" s="99">
        <v>1.9897400000000001</v>
      </c>
      <c r="O173" s="12"/>
      <c r="P173" s="99">
        <v>16.34083</v>
      </c>
      <c r="Q173" s="99">
        <v>0.18598600000000001</v>
      </c>
    </row>
    <row r="174" spans="1:17" x14ac:dyDescent="0.2">
      <c r="A174" s="339" t="s">
        <v>576</v>
      </c>
      <c r="B174" s="339"/>
      <c r="C174" s="339"/>
      <c r="D174" s="339"/>
      <c r="E174" s="98">
        <v>12320</v>
      </c>
      <c r="F174" s="12"/>
      <c r="G174" s="99">
        <v>82.792207792207805</v>
      </c>
      <c r="H174" s="99">
        <v>24.960784</v>
      </c>
      <c r="I174" s="99">
        <v>2.941176</v>
      </c>
      <c r="J174" s="99">
        <v>2.6078429999999999</v>
      </c>
      <c r="K174" s="99">
        <v>70.156863000000001</v>
      </c>
      <c r="L174" s="12"/>
      <c r="M174" s="99">
        <v>0.80392200000000003</v>
      </c>
      <c r="N174" s="99">
        <v>0.84313700000000003</v>
      </c>
      <c r="O174" s="12"/>
      <c r="P174" s="99">
        <v>16.883116999999999</v>
      </c>
      <c r="Q174" s="99">
        <v>0.32467499999999999</v>
      </c>
    </row>
    <row r="175" spans="1:17" x14ac:dyDescent="0.2">
      <c r="A175" s="339" t="s">
        <v>577</v>
      </c>
      <c r="B175" s="339"/>
      <c r="C175" s="339"/>
      <c r="D175" s="339"/>
      <c r="E175" s="98">
        <v>5792</v>
      </c>
      <c r="F175" s="12"/>
      <c r="G175" s="99">
        <v>81.595303867403302</v>
      </c>
      <c r="H175" s="99">
        <v>13.605586000000001</v>
      </c>
      <c r="I175" s="99">
        <v>4.2530679999999998</v>
      </c>
      <c r="J175" s="99">
        <v>4.2319089999999999</v>
      </c>
      <c r="K175" s="99">
        <v>79.602200999999994</v>
      </c>
      <c r="L175" s="12"/>
      <c r="M175" s="99">
        <v>4.2319000000000002E-2</v>
      </c>
      <c r="N175" s="99">
        <v>0.148117</v>
      </c>
      <c r="O175" s="12"/>
      <c r="P175" s="99">
        <v>18.266575</v>
      </c>
      <c r="Q175" s="99">
        <v>0.13812199999999999</v>
      </c>
    </row>
    <row r="176" spans="1:17" x14ac:dyDescent="0.2">
      <c r="A176" s="339" t="s">
        <v>578</v>
      </c>
      <c r="B176" s="339"/>
      <c r="C176" s="339"/>
      <c r="D176" s="339"/>
      <c r="E176" s="98">
        <v>12983</v>
      </c>
      <c r="F176" s="12"/>
      <c r="G176" s="99">
        <v>83.524609104213198</v>
      </c>
      <c r="H176" s="99">
        <v>3.9929920000000001</v>
      </c>
      <c r="I176" s="99">
        <v>1.90889</v>
      </c>
      <c r="J176" s="99">
        <v>1.2541500000000001</v>
      </c>
      <c r="K176" s="99">
        <v>93.378827000000001</v>
      </c>
      <c r="L176" s="12"/>
      <c r="M176" s="99">
        <v>0.29509400000000002</v>
      </c>
      <c r="N176" s="99">
        <v>3.6887000000000003E-2</v>
      </c>
      <c r="O176" s="12"/>
      <c r="P176" s="99">
        <v>16.259723999999999</v>
      </c>
      <c r="Q176" s="99">
        <v>0.215667</v>
      </c>
    </row>
    <row r="177" spans="1:17" x14ac:dyDescent="0.2">
      <c r="A177" s="339" t="s">
        <v>579</v>
      </c>
      <c r="B177" s="339"/>
      <c r="C177" s="339"/>
      <c r="D177" s="339"/>
      <c r="E177" s="98">
        <v>103616</v>
      </c>
      <c r="F177" s="12"/>
      <c r="G177" s="99">
        <v>88.327092340951197</v>
      </c>
      <c r="H177" s="99">
        <v>8.2997340000000008</v>
      </c>
      <c r="I177" s="99">
        <v>5.1365259999999999</v>
      </c>
      <c r="J177" s="99">
        <v>0.33981299999999998</v>
      </c>
      <c r="K177" s="99">
        <v>87.244457999999995</v>
      </c>
      <c r="L177" s="12"/>
      <c r="M177" s="99">
        <v>0.12019100000000001</v>
      </c>
      <c r="N177" s="99">
        <v>0.130025</v>
      </c>
      <c r="O177" s="12"/>
      <c r="P177" s="99">
        <v>11.566746</v>
      </c>
      <c r="Q177" s="99">
        <v>0.10616100000000001</v>
      </c>
    </row>
    <row r="178" spans="1:17" x14ac:dyDescent="0.2">
      <c r="A178" s="339" t="s">
        <v>580</v>
      </c>
      <c r="B178" s="339"/>
      <c r="C178" s="339"/>
      <c r="D178" s="339"/>
      <c r="E178" s="98">
        <v>15614</v>
      </c>
      <c r="F178" s="12"/>
      <c r="G178" s="99">
        <v>90.3868323299602</v>
      </c>
      <c r="H178" s="99">
        <v>16.197831999999998</v>
      </c>
      <c r="I178" s="99">
        <v>2.4091260000000001</v>
      </c>
      <c r="J178" s="99">
        <v>0.14171300000000001</v>
      </c>
      <c r="K178" s="99">
        <v>94.494438000000002</v>
      </c>
      <c r="L178" s="12"/>
      <c r="M178" s="99">
        <v>1.4171E-2</v>
      </c>
      <c r="N178" s="99">
        <v>2.8343E-2</v>
      </c>
      <c r="O178" s="12"/>
      <c r="P178" s="99">
        <v>9.5106959999999994</v>
      </c>
      <c r="Q178" s="99">
        <v>0.10247199999999999</v>
      </c>
    </row>
    <row r="179" spans="1:17" x14ac:dyDescent="0.2">
      <c r="A179" s="339" t="s">
        <v>581</v>
      </c>
      <c r="B179" s="339"/>
      <c r="C179" s="339"/>
      <c r="D179" s="339"/>
      <c r="E179" s="98">
        <v>5767</v>
      </c>
      <c r="F179" s="12"/>
      <c r="G179" s="99">
        <v>84.515345933760997</v>
      </c>
      <c r="H179" s="99">
        <v>2.8929010000000002</v>
      </c>
      <c r="I179" s="99">
        <v>0.20516999999999999</v>
      </c>
      <c r="J179" s="99">
        <v>0</v>
      </c>
      <c r="K179" s="99">
        <v>97.763643999999999</v>
      </c>
      <c r="L179" s="12"/>
      <c r="M179" s="99">
        <v>2.0517000000000001E-2</v>
      </c>
      <c r="N179" s="99">
        <v>8.2068000000000002E-2</v>
      </c>
      <c r="O179" s="12"/>
      <c r="P179" s="99">
        <v>15.363274000000001</v>
      </c>
      <c r="Q179" s="99">
        <v>0.12138</v>
      </c>
    </row>
    <row r="180" spans="1:17" x14ac:dyDescent="0.2">
      <c r="A180" s="339" t="s">
        <v>582</v>
      </c>
      <c r="B180" s="339"/>
      <c r="C180" s="339"/>
      <c r="D180" s="339"/>
      <c r="E180" s="98">
        <v>23865</v>
      </c>
      <c r="F180" s="12"/>
      <c r="G180" s="99">
        <v>80.527969830295405</v>
      </c>
      <c r="H180" s="99">
        <v>8.1434069999999998</v>
      </c>
      <c r="I180" s="99">
        <v>2.5132690000000002</v>
      </c>
      <c r="J180" s="99">
        <v>0.530752</v>
      </c>
      <c r="K180" s="99">
        <v>89.239255</v>
      </c>
      <c r="L180" s="12"/>
      <c r="M180" s="99">
        <v>0.223749</v>
      </c>
      <c r="N180" s="99">
        <v>4.5270060000000001</v>
      </c>
      <c r="O180" s="12"/>
      <c r="P180" s="99">
        <v>19.287659999999999</v>
      </c>
      <c r="Q180" s="99">
        <v>0.18437000000000001</v>
      </c>
    </row>
    <row r="181" spans="1:17" x14ac:dyDescent="0.2">
      <c r="A181" s="339" t="s">
        <v>583</v>
      </c>
      <c r="B181" s="339"/>
      <c r="C181" s="339"/>
      <c r="D181" s="339"/>
      <c r="E181" s="98">
        <v>26322</v>
      </c>
      <c r="F181" s="12"/>
      <c r="G181" s="99">
        <v>94.973786186460003</v>
      </c>
      <c r="H181" s="99">
        <v>0.108004</v>
      </c>
      <c r="I181" s="99">
        <v>0.332013</v>
      </c>
      <c r="J181" s="99">
        <v>4.0002000000000003E-2</v>
      </c>
      <c r="K181" s="99">
        <v>99.315973</v>
      </c>
      <c r="L181" s="12"/>
      <c r="M181" s="99">
        <v>0.19600799999999999</v>
      </c>
      <c r="N181" s="99">
        <v>0.20400799999999999</v>
      </c>
      <c r="O181" s="12"/>
      <c r="P181" s="99">
        <v>4.8476559999999997</v>
      </c>
      <c r="Q181" s="99">
        <v>0.17855799999999999</v>
      </c>
    </row>
    <row r="182" spans="1:17" x14ac:dyDescent="0.2">
      <c r="A182" s="339" t="s">
        <v>584</v>
      </c>
      <c r="B182" s="339"/>
      <c r="C182" s="339"/>
      <c r="D182" s="339"/>
      <c r="E182" s="98">
        <v>35823</v>
      </c>
      <c r="F182" s="12"/>
      <c r="G182" s="99">
        <v>90.1934511347458</v>
      </c>
      <c r="H182" s="99">
        <v>6.839988</v>
      </c>
      <c r="I182" s="99">
        <v>4.8220369999999999</v>
      </c>
      <c r="J182" s="99">
        <v>0.27545700000000001</v>
      </c>
      <c r="K182" s="99">
        <v>88.625811999999996</v>
      </c>
      <c r="L182" s="12"/>
      <c r="M182" s="99">
        <v>0.566388</v>
      </c>
      <c r="N182" s="99">
        <v>0.25998100000000002</v>
      </c>
      <c r="O182" s="12"/>
      <c r="P182" s="99">
        <v>9.5246069999999996</v>
      </c>
      <c r="Q182" s="99">
        <v>0.28194200000000003</v>
      </c>
    </row>
    <row r="183" spans="1:17" x14ac:dyDescent="0.2">
      <c r="A183" s="339" t="s">
        <v>585</v>
      </c>
      <c r="B183" s="339"/>
      <c r="C183" s="339"/>
      <c r="D183" s="339"/>
      <c r="E183" s="98">
        <v>6677</v>
      </c>
      <c r="F183" s="12"/>
      <c r="G183" s="99">
        <v>87.464430133293405</v>
      </c>
      <c r="H183" s="99">
        <v>1.7808219999999999</v>
      </c>
      <c r="I183" s="99">
        <v>0.27397300000000002</v>
      </c>
      <c r="J183" s="99">
        <v>0.15411</v>
      </c>
      <c r="K183" s="99">
        <v>98.407533999999998</v>
      </c>
      <c r="L183" s="12"/>
      <c r="M183" s="99">
        <v>3.4247E-2</v>
      </c>
      <c r="N183" s="99">
        <v>0</v>
      </c>
      <c r="O183" s="12"/>
      <c r="P183" s="99">
        <v>12.310917999999999</v>
      </c>
      <c r="Q183" s="99">
        <v>0.22465199999999999</v>
      </c>
    </row>
    <row r="184" spans="1:17" x14ac:dyDescent="0.2">
      <c r="A184" s="339" t="s">
        <v>586</v>
      </c>
      <c r="B184" s="339"/>
      <c r="C184" s="339"/>
      <c r="D184" s="339"/>
      <c r="E184" s="98">
        <v>5189</v>
      </c>
      <c r="F184" s="12"/>
      <c r="G184" s="99">
        <v>89.169396800925</v>
      </c>
      <c r="H184" s="99">
        <v>1.642533</v>
      </c>
      <c r="I184" s="99">
        <v>0.79965399999999998</v>
      </c>
      <c r="J184" s="99">
        <v>6.4837000000000006E-2</v>
      </c>
      <c r="K184" s="99">
        <v>98.076507000000007</v>
      </c>
      <c r="L184" s="12"/>
      <c r="M184" s="99">
        <v>0</v>
      </c>
      <c r="N184" s="99">
        <v>2.1611999999999999E-2</v>
      </c>
      <c r="O184" s="12"/>
      <c r="P184" s="99">
        <v>10.734246000000001</v>
      </c>
      <c r="Q184" s="99">
        <v>9.6357999999999999E-2</v>
      </c>
    </row>
    <row r="185" spans="1:17" x14ac:dyDescent="0.2">
      <c r="A185" s="339" t="s">
        <v>587</v>
      </c>
      <c r="B185" s="339"/>
      <c r="C185" s="339"/>
      <c r="D185" s="339"/>
      <c r="E185" s="98">
        <v>16480</v>
      </c>
      <c r="F185" s="12"/>
      <c r="G185" s="99">
        <v>89.004854368932001</v>
      </c>
      <c r="H185" s="99">
        <v>18.673302</v>
      </c>
      <c r="I185" s="99">
        <v>3.6473960000000001</v>
      </c>
      <c r="J185" s="99">
        <v>0.20452699999999999</v>
      </c>
      <c r="K185" s="99">
        <v>77.195255000000003</v>
      </c>
      <c r="L185" s="12"/>
      <c r="M185" s="99">
        <v>2.4679570000000002</v>
      </c>
      <c r="N185" s="99">
        <v>0.109081</v>
      </c>
      <c r="O185" s="12"/>
      <c r="P185" s="99">
        <v>10.807039</v>
      </c>
      <c r="Q185" s="99">
        <v>0.188107</v>
      </c>
    </row>
    <row r="186" spans="1:17" x14ac:dyDescent="0.2">
      <c r="A186" s="339" t="s">
        <v>588</v>
      </c>
      <c r="B186" s="339"/>
      <c r="C186" s="339"/>
      <c r="D186" s="339"/>
      <c r="E186" s="98">
        <v>8417</v>
      </c>
      <c r="F186" s="12"/>
      <c r="G186" s="99">
        <v>87.275751455387905</v>
      </c>
      <c r="H186" s="99">
        <v>4.8870129999999996</v>
      </c>
      <c r="I186" s="99">
        <v>0.34032099999999998</v>
      </c>
      <c r="J186" s="99">
        <v>4.0839E-2</v>
      </c>
      <c r="K186" s="99">
        <v>94.255376999999996</v>
      </c>
      <c r="L186" s="12"/>
      <c r="M186" s="99">
        <v>0.122516</v>
      </c>
      <c r="N186" s="99">
        <v>0.62619100000000005</v>
      </c>
      <c r="O186" s="12"/>
      <c r="P186" s="99">
        <v>12.510396</v>
      </c>
      <c r="Q186" s="99">
        <v>0.21385299999999999</v>
      </c>
    </row>
    <row r="187" spans="1:17" x14ac:dyDescent="0.2">
      <c r="A187" s="339" t="s">
        <v>589</v>
      </c>
      <c r="B187" s="339"/>
      <c r="C187" s="339"/>
      <c r="D187" s="339"/>
      <c r="E187" s="98">
        <v>9668</v>
      </c>
      <c r="F187" s="12"/>
      <c r="G187" s="99">
        <v>91.001241208109207</v>
      </c>
      <c r="H187" s="99">
        <v>10.832007000000001</v>
      </c>
      <c r="I187" s="99">
        <v>0.84109999999999996</v>
      </c>
      <c r="J187" s="99">
        <v>2.2731999999999999E-2</v>
      </c>
      <c r="K187" s="99">
        <v>89.963628</v>
      </c>
      <c r="L187" s="12"/>
      <c r="M187" s="99">
        <v>6.8196999999999994E-2</v>
      </c>
      <c r="N187" s="99">
        <v>2.2731999999999999E-2</v>
      </c>
      <c r="O187" s="12"/>
      <c r="P187" s="99">
        <v>8.9366979999999998</v>
      </c>
      <c r="Q187" s="99">
        <v>6.2059999999999997E-2</v>
      </c>
    </row>
    <row r="188" spans="1:17" x14ac:dyDescent="0.2">
      <c r="A188" s="339" t="s">
        <v>590</v>
      </c>
      <c r="B188" s="339"/>
      <c r="C188" s="339"/>
      <c r="D188" s="339"/>
      <c r="E188" s="98">
        <v>14736</v>
      </c>
      <c r="F188" s="12"/>
      <c r="G188" s="99">
        <v>79.600977198696995</v>
      </c>
      <c r="H188" s="99">
        <v>3.98977</v>
      </c>
      <c r="I188" s="99">
        <v>6.8030689999999998</v>
      </c>
      <c r="J188" s="99">
        <v>2.6598470000000001</v>
      </c>
      <c r="K188" s="99">
        <v>86.973572000000004</v>
      </c>
      <c r="L188" s="12"/>
      <c r="M188" s="99">
        <v>6.8200999999999998E-2</v>
      </c>
      <c r="N188" s="99">
        <v>0.17050299999999999</v>
      </c>
      <c r="O188" s="12"/>
      <c r="P188" s="99">
        <v>20.07329</v>
      </c>
      <c r="Q188" s="99">
        <v>0.32573299999999999</v>
      </c>
    </row>
    <row r="189" spans="1:17" x14ac:dyDescent="0.2">
      <c r="A189" s="339" t="s">
        <v>591</v>
      </c>
      <c r="B189" s="339"/>
      <c r="C189" s="339"/>
      <c r="D189" s="339"/>
      <c r="E189" s="98">
        <v>15018</v>
      </c>
      <c r="F189" s="12"/>
      <c r="G189" s="99">
        <v>87.694766280463398</v>
      </c>
      <c r="H189" s="99">
        <v>2.6044040000000002</v>
      </c>
      <c r="I189" s="99">
        <v>3.5914959999999998</v>
      </c>
      <c r="J189" s="99">
        <v>1.5186E-2</v>
      </c>
      <c r="K189" s="99">
        <v>93.781321000000005</v>
      </c>
      <c r="L189" s="12"/>
      <c r="M189" s="99">
        <v>5.3150999999999997E-2</v>
      </c>
      <c r="N189" s="99">
        <v>1.5186E-2</v>
      </c>
      <c r="O189" s="12"/>
      <c r="P189" s="99">
        <v>11.87242</v>
      </c>
      <c r="Q189" s="99">
        <v>0.43281399999999998</v>
      </c>
    </row>
    <row r="190" spans="1:17" x14ac:dyDescent="0.2">
      <c r="A190" s="339" t="s">
        <v>592</v>
      </c>
      <c r="B190" s="339"/>
      <c r="C190" s="339"/>
      <c r="D190" s="339"/>
      <c r="E190" s="98">
        <v>10934</v>
      </c>
      <c r="F190" s="12"/>
      <c r="G190" s="99">
        <v>85.641119443936304</v>
      </c>
      <c r="H190" s="99">
        <v>2.7659120000000001</v>
      </c>
      <c r="I190" s="99">
        <v>1.356258</v>
      </c>
      <c r="J190" s="99">
        <v>0</v>
      </c>
      <c r="K190" s="99">
        <v>96.230243000000002</v>
      </c>
      <c r="L190" s="12"/>
      <c r="M190" s="99">
        <v>3.2037999999999997E-2</v>
      </c>
      <c r="N190" s="99">
        <v>0</v>
      </c>
      <c r="O190" s="12"/>
      <c r="P190" s="99">
        <v>14.075360999999999</v>
      </c>
      <c r="Q190" s="99">
        <v>0.28351900000000002</v>
      </c>
    </row>
    <row r="191" spans="1:17" x14ac:dyDescent="0.2">
      <c r="A191" s="339" t="s">
        <v>593</v>
      </c>
      <c r="B191" s="339"/>
      <c r="C191" s="339"/>
      <c r="D191" s="339"/>
      <c r="E191" s="98">
        <v>5284</v>
      </c>
      <c r="F191" s="12"/>
      <c r="G191" s="99">
        <v>79.920514761544197</v>
      </c>
      <c r="H191" s="99">
        <v>2.4390239999999999</v>
      </c>
      <c r="I191" s="99">
        <v>5.1622070000000004</v>
      </c>
      <c r="J191" s="99">
        <v>0</v>
      </c>
      <c r="K191" s="99">
        <v>92.588206999999997</v>
      </c>
      <c r="L191" s="12"/>
      <c r="M191" s="99">
        <v>0</v>
      </c>
      <c r="N191" s="99">
        <v>2.368E-2</v>
      </c>
      <c r="O191" s="12"/>
      <c r="P191" s="99">
        <v>19.795608999999999</v>
      </c>
      <c r="Q191" s="99">
        <v>0.28387600000000002</v>
      </c>
    </row>
    <row r="192" spans="1:17" x14ac:dyDescent="0.2">
      <c r="A192" s="339" t="s">
        <v>594</v>
      </c>
      <c r="B192" s="339"/>
      <c r="C192" s="339"/>
      <c r="D192" s="339"/>
      <c r="E192" s="98">
        <v>20887</v>
      </c>
      <c r="F192" s="12"/>
      <c r="G192" s="99">
        <v>77.718197922152498</v>
      </c>
      <c r="H192" s="99">
        <v>17.969567999999999</v>
      </c>
      <c r="I192" s="99">
        <v>2.4394749999999998</v>
      </c>
      <c r="J192" s="99">
        <v>0.48666300000000001</v>
      </c>
      <c r="K192" s="99">
        <v>81.488326000000001</v>
      </c>
      <c r="L192" s="12"/>
      <c r="M192" s="99">
        <v>0.64683100000000004</v>
      </c>
      <c r="N192" s="99">
        <v>1.6201559999999999</v>
      </c>
      <c r="O192" s="12"/>
      <c r="P192" s="99">
        <v>22.214774999999999</v>
      </c>
      <c r="Q192" s="99">
        <v>6.7027000000000003E-2</v>
      </c>
    </row>
    <row r="193" spans="1:17" x14ac:dyDescent="0.2">
      <c r="A193" s="339" t="s">
        <v>595</v>
      </c>
      <c r="B193" s="339"/>
      <c r="C193" s="339"/>
      <c r="D193" s="339"/>
      <c r="E193" s="98">
        <v>56956</v>
      </c>
      <c r="F193" s="12"/>
      <c r="G193" s="99">
        <v>87.258585574829695</v>
      </c>
      <c r="H193" s="99">
        <v>16.141169999999999</v>
      </c>
      <c r="I193" s="99">
        <v>2.2636270000000001</v>
      </c>
      <c r="J193" s="99">
        <v>3.2194E-2</v>
      </c>
      <c r="K193" s="99">
        <v>82.796435000000002</v>
      </c>
      <c r="L193" s="12"/>
      <c r="M193" s="99">
        <v>0.47083399999999997</v>
      </c>
      <c r="N193" s="99">
        <v>4.8291000000000001E-2</v>
      </c>
      <c r="O193" s="12"/>
      <c r="P193" s="99">
        <v>12.43416</v>
      </c>
      <c r="Q193" s="99">
        <v>0.307255</v>
      </c>
    </row>
    <row r="194" spans="1:17" x14ac:dyDescent="0.2">
      <c r="A194" s="339" t="s">
        <v>596</v>
      </c>
      <c r="B194" s="339"/>
      <c r="C194" s="339"/>
      <c r="D194" s="339"/>
      <c r="E194" s="98">
        <v>106277</v>
      </c>
      <c r="F194" s="12"/>
      <c r="G194" s="99">
        <v>78.107210403003407</v>
      </c>
      <c r="H194" s="99">
        <v>41.225154000000003</v>
      </c>
      <c r="I194" s="99">
        <v>5.1861220000000001</v>
      </c>
      <c r="J194" s="99">
        <v>3.0309599999999999</v>
      </c>
      <c r="K194" s="99">
        <v>50.169859000000002</v>
      </c>
      <c r="L194" s="12"/>
      <c r="M194" s="99">
        <v>2.074449</v>
      </c>
      <c r="N194" s="99">
        <v>0.27587</v>
      </c>
      <c r="O194" s="12"/>
      <c r="P194" s="99">
        <v>21.660378000000001</v>
      </c>
      <c r="Q194" s="99">
        <v>0.23241200000000001</v>
      </c>
    </row>
    <row r="195" spans="1:17" x14ac:dyDescent="0.2">
      <c r="A195" s="339" t="s">
        <v>597</v>
      </c>
      <c r="B195" s="339"/>
      <c r="C195" s="339"/>
      <c r="D195" s="339"/>
      <c r="E195" s="98">
        <v>96418</v>
      </c>
      <c r="F195" s="12"/>
      <c r="G195" s="99">
        <v>71.045862805700096</v>
      </c>
      <c r="H195" s="99">
        <v>24.466795999999999</v>
      </c>
      <c r="I195" s="99">
        <v>3.7663679999999999</v>
      </c>
      <c r="J195" s="99">
        <v>3.2408290000000002</v>
      </c>
      <c r="K195" s="99">
        <v>71.654427999999996</v>
      </c>
      <c r="L195" s="12"/>
      <c r="M195" s="99">
        <v>7.7370999999999995E-2</v>
      </c>
      <c r="N195" s="99">
        <v>0.40875299999999998</v>
      </c>
      <c r="O195" s="12"/>
      <c r="P195" s="99">
        <v>28.696923999999999</v>
      </c>
      <c r="Q195" s="99">
        <v>0.25721300000000002</v>
      </c>
    </row>
    <row r="196" spans="1:17" x14ac:dyDescent="0.2">
      <c r="A196" s="339" t="s">
        <v>598</v>
      </c>
      <c r="B196" s="339"/>
      <c r="C196" s="339"/>
      <c r="D196" s="339"/>
      <c r="E196" s="98">
        <v>11630</v>
      </c>
      <c r="F196" s="12"/>
      <c r="G196" s="99">
        <v>94.5915735167669</v>
      </c>
      <c r="H196" s="99">
        <v>28.370148</v>
      </c>
      <c r="I196" s="99">
        <v>1.4816830000000001</v>
      </c>
      <c r="J196" s="99">
        <v>0</v>
      </c>
      <c r="K196" s="99">
        <v>95.000455000000002</v>
      </c>
      <c r="L196" s="12"/>
      <c r="M196" s="99">
        <v>0</v>
      </c>
      <c r="N196" s="99">
        <v>7.2720999999999994E-2</v>
      </c>
      <c r="O196" s="12"/>
      <c r="P196" s="99">
        <v>5.2278589999999996</v>
      </c>
      <c r="Q196" s="99">
        <v>0.18056700000000001</v>
      </c>
    </row>
    <row r="197" spans="1:17" x14ac:dyDescent="0.2">
      <c r="A197" s="339" t="s">
        <v>599</v>
      </c>
      <c r="B197" s="339"/>
      <c r="C197" s="339"/>
      <c r="D197" s="339"/>
      <c r="E197" s="98">
        <v>4953</v>
      </c>
      <c r="F197" s="12"/>
      <c r="G197" s="99">
        <v>84.514435695537998</v>
      </c>
      <c r="H197" s="99">
        <v>31.509795</v>
      </c>
      <c r="I197" s="99">
        <v>1.433349</v>
      </c>
      <c r="J197" s="99">
        <v>0.23889199999999999</v>
      </c>
      <c r="K197" s="99">
        <v>68.609650999999999</v>
      </c>
      <c r="L197" s="12"/>
      <c r="M197" s="99">
        <v>0.69278499999999998</v>
      </c>
      <c r="N197" s="99">
        <v>0.76445300000000005</v>
      </c>
      <c r="O197" s="12"/>
      <c r="P197" s="99">
        <v>15.223096999999999</v>
      </c>
      <c r="Q197" s="99">
        <v>0.26246700000000001</v>
      </c>
    </row>
    <row r="198" spans="1:17" x14ac:dyDescent="0.2">
      <c r="A198" s="339" t="s">
        <v>600</v>
      </c>
      <c r="B198" s="339"/>
      <c r="C198" s="339"/>
      <c r="D198" s="339"/>
      <c r="E198" s="98">
        <v>11431</v>
      </c>
      <c r="F198" s="12"/>
      <c r="G198" s="99">
        <v>84.253346163940094</v>
      </c>
      <c r="H198" s="99">
        <v>4.6724119999999996</v>
      </c>
      <c r="I198" s="99">
        <v>1.4536389999999999</v>
      </c>
      <c r="J198" s="99">
        <v>0.33226</v>
      </c>
      <c r="K198" s="99">
        <v>93.655902999999995</v>
      </c>
      <c r="L198" s="12"/>
      <c r="M198" s="99">
        <v>6.2299E-2</v>
      </c>
      <c r="N198" s="99">
        <v>0.14536399999999999</v>
      </c>
      <c r="O198" s="12"/>
      <c r="P198" s="99">
        <v>15.659172</v>
      </c>
      <c r="Q198" s="99">
        <v>8.7481000000000003E-2</v>
      </c>
    </row>
    <row r="199" spans="1:17" x14ac:dyDescent="0.2">
      <c r="A199" s="339" t="s">
        <v>601</v>
      </c>
      <c r="B199" s="339"/>
      <c r="C199" s="339"/>
      <c r="D199" s="339"/>
      <c r="E199" s="98">
        <v>13421</v>
      </c>
      <c r="F199" s="12"/>
      <c r="G199" s="99">
        <v>88.868191639967193</v>
      </c>
      <c r="H199" s="99">
        <v>19.50197</v>
      </c>
      <c r="I199" s="99">
        <v>6.3301749999999997</v>
      </c>
      <c r="J199" s="99">
        <v>0.36052699999999999</v>
      </c>
      <c r="K199" s="99">
        <v>73.497107</v>
      </c>
      <c r="L199" s="12"/>
      <c r="M199" s="99">
        <v>0.58690399999999998</v>
      </c>
      <c r="N199" s="99">
        <v>1.08158</v>
      </c>
      <c r="O199" s="12"/>
      <c r="P199" s="99">
        <v>10.729454</v>
      </c>
      <c r="Q199" s="99">
        <v>0.40235500000000002</v>
      </c>
    </row>
    <row r="200" spans="1:17" x14ac:dyDescent="0.2">
      <c r="A200" s="339" t="s">
        <v>602</v>
      </c>
      <c r="B200" s="339"/>
      <c r="C200" s="339"/>
      <c r="D200" s="339"/>
      <c r="E200" s="98">
        <v>3833</v>
      </c>
      <c r="F200" s="12"/>
      <c r="G200" s="99">
        <v>76.806678841638401</v>
      </c>
      <c r="H200" s="99">
        <v>3.600543</v>
      </c>
      <c r="I200" s="99">
        <v>2.649457</v>
      </c>
      <c r="J200" s="99">
        <v>0.64537999999999995</v>
      </c>
      <c r="K200" s="99">
        <v>93.308424000000002</v>
      </c>
      <c r="L200" s="12"/>
      <c r="M200" s="99">
        <v>6.7934999999999995E-2</v>
      </c>
      <c r="N200" s="99">
        <v>6.7934999999999995E-2</v>
      </c>
      <c r="O200" s="12"/>
      <c r="P200" s="99">
        <v>22.90634</v>
      </c>
      <c r="Q200" s="99">
        <v>0.28698099999999999</v>
      </c>
    </row>
    <row r="201" spans="1:17" x14ac:dyDescent="0.2">
      <c r="A201" s="339" t="s">
        <v>603</v>
      </c>
      <c r="B201" s="339"/>
      <c r="C201" s="339"/>
      <c r="D201" s="339"/>
      <c r="E201" s="98">
        <v>37857</v>
      </c>
      <c r="F201" s="12"/>
      <c r="G201" s="99">
        <v>87.222970652719397</v>
      </c>
      <c r="H201" s="99">
        <v>7.5348269999999999</v>
      </c>
      <c r="I201" s="99">
        <v>2.619624</v>
      </c>
      <c r="J201" s="99">
        <v>2.1471840000000002</v>
      </c>
      <c r="K201" s="99">
        <v>86.402180000000001</v>
      </c>
      <c r="L201" s="12"/>
      <c r="M201" s="99">
        <v>1.3294969999999999</v>
      </c>
      <c r="N201" s="99">
        <v>0.78437299999999999</v>
      </c>
      <c r="O201" s="12"/>
      <c r="P201" s="99">
        <v>12.446839000000001</v>
      </c>
      <c r="Q201" s="99">
        <v>0.33018999999999998</v>
      </c>
    </row>
    <row r="202" spans="1:17" x14ac:dyDescent="0.2">
      <c r="A202" s="339" t="s">
        <v>604</v>
      </c>
      <c r="B202" s="339"/>
      <c r="C202" s="339"/>
      <c r="D202" s="339"/>
      <c r="E202" s="98">
        <v>18715</v>
      </c>
      <c r="F202" s="12"/>
      <c r="G202" s="99">
        <v>73.620090836227604</v>
      </c>
      <c r="H202" s="99">
        <v>23.094788999999999</v>
      </c>
      <c r="I202" s="99">
        <v>4.0789660000000003</v>
      </c>
      <c r="J202" s="99">
        <v>0.15967500000000001</v>
      </c>
      <c r="K202" s="99">
        <v>74.147191000000007</v>
      </c>
      <c r="L202" s="12"/>
      <c r="M202" s="99">
        <v>0.239512</v>
      </c>
      <c r="N202" s="99">
        <v>0.29757600000000001</v>
      </c>
      <c r="O202" s="12"/>
      <c r="P202" s="99">
        <v>26.080684000000002</v>
      </c>
      <c r="Q202" s="99">
        <v>0.29922500000000002</v>
      </c>
    </row>
    <row r="203" spans="1:17" x14ac:dyDescent="0.2">
      <c r="A203" s="339" t="s">
        <v>605</v>
      </c>
      <c r="B203" s="339"/>
      <c r="C203" s="339"/>
      <c r="D203" s="339"/>
      <c r="E203" s="98">
        <v>15818</v>
      </c>
      <c r="F203" s="12"/>
      <c r="G203" s="99">
        <v>87.4257175369831</v>
      </c>
      <c r="H203" s="99">
        <v>8.4604820000000007</v>
      </c>
      <c r="I203" s="99">
        <v>0.390484</v>
      </c>
      <c r="J203" s="99">
        <v>6.5081E-2</v>
      </c>
      <c r="K203" s="99">
        <v>93.072529000000003</v>
      </c>
      <c r="L203" s="12"/>
      <c r="M203" s="99">
        <v>6.5081E-2</v>
      </c>
      <c r="N203" s="99">
        <v>7.2312000000000001E-2</v>
      </c>
      <c r="O203" s="12"/>
      <c r="P203" s="99">
        <v>12.359337</v>
      </c>
      <c r="Q203" s="99">
        <v>0.214945</v>
      </c>
    </row>
    <row r="204" spans="1:17" x14ac:dyDescent="0.2">
      <c r="A204" s="339" t="s">
        <v>606</v>
      </c>
      <c r="B204" s="339"/>
      <c r="C204" s="339"/>
      <c r="D204" s="339"/>
      <c r="E204" s="98">
        <v>61982</v>
      </c>
      <c r="F204" s="12"/>
      <c r="G204" s="99">
        <v>74.582943435190799</v>
      </c>
      <c r="H204" s="99">
        <v>12.754175</v>
      </c>
      <c r="I204" s="99">
        <v>4.4150729999999996</v>
      </c>
      <c r="J204" s="99">
        <v>0.17089199999999999</v>
      </c>
      <c r="K204" s="99">
        <v>83.555420999999996</v>
      </c>
      <c r="L204" s="12"/>
      <c r="M204" s="99">
        <v>0.20117699999999999</v>
      </c>
      <c r="N204" s="99">
        <v>2.1631999999999998E-2</v>
      </c>
      <c r="O204" s="12"/>
      <c r="P204" s="99">
        <v>25.162144000000001</v>
      </c>
      <c r="Q204" s="99">
        <v>0.254913</v>
      </c>
    </row>
    <row r="205" spans="1:17" x14ac:dyDescent="0.2">
      <c r="A205" s="339" t="s">
        <v>607</v>
      </c>
      <c r="B205" s="339"/>
      <c r="C205" s="339"/>
      <c r="D205" s="339"/>
      <c r="E205" s="98">
        <v>7709</v>
      </c>
      <c r="F205" s="12"/>
      <c r="G205" s="99">
        <v>95.8619795044753</v>
      </c>
      <c r="H205" s="99">
        <v>5.5345060000000004</v>
      </c>
      <c r="I205" s="99">
        <v>0.47361300000000001</v>
      </c>
      <c r="J205" s="99">
        <v>0</v>
      </c>
      <c r="K205" s="99">
        <v>99.242219000000006</v>
      </c>
      <c r="L205" s="12"/>
      <c r="M205" s="99">
        <v>2.7064000000000001E-2</v>
      </c>
      <c r="N205" s="99">
        <v>8.1190999999999999E-2</v>
      </c>
      <c r="O205" s="12"/>
      <c r="P205" s="99">
        <v>3.9823580000000001</v>
      </c>
      <c r="Q205" s="99">
        <v>0.15566199999999999</v>
      </c>
    </row>
    <row r="206" spans="1:17" x14ac:dyDescent="0.2">
      <c r="A206" s="339" t="s">
        <v>608</v>
      </c>
      <c r="B206" s="339"/>
      <c r="C206" s="339"/>
      <c r="D206" s="339"/>
      <c r="E206" s="98">
        <v>5258</v>
      </c>
      <c r="F206" s="12"/>
      <c r="G206" s="99">
        <v>81.989349562571306</v>
      </c>
      <c r="H206" s="99">
        <v>16.678265</v>
      </c>
      <c r="I206" s="99">
        <v>4.0593830000000004</v>
      </c>
      <c r="J206" s="99">
        <v>6.9588999999999998E-2</v>
      </c>
      <c r="K206" s="99">
        <v>80.584551000000005</v>
      </c>
      <c r="L206" s="12"/>
      <c r="M206" s="99">
        <v>0.44073299999999999</v>
      </c>
      <c r="N206" s="99">
        <v>4.6392999999999997E-2</v>
      </c>
      <c r="O206" s="12"/>
      <c r="P206" s="99">
        <v>17.725370999999999</v>
      </c>
      <c r="Q206" s="99">
        <v>0.28527999999999998</v>
      </c>
    </row>
    <row r="207" spans="1:17" x14ac:dyDescent="0.2">
      <c r="A207" s="339" t="s">
        <v>609</v>
      </c>
      <c r="B207" s="339"/>
      <c r="C207" s="339"/>
      <c r="D207" s="339"/>
      <c r="E207" s="98">
        <v>6869</v>
      </c>
      <c r="F207" s="12"/>
      <c r="G207" s="99">
        <v>72.252147328577607</v>
      </c>
      <c r="H207" s="99">
        <v>28.369938000000001</v>
      </c>
      <c r="I207" s="99">
        <v>3.1231110000000002</v>
      </c>
      <c r="J207" s="99">
        <v>2.0149E-2</v>
      </c>
      <c r="K207" s="99">
        <v>69.453958999999998</v>
      </c>
      <c r="L207" s="12"/>
      <c r="M207" s="99">
        <v>0.22164</v>
      </c>
      <c r="N207" s="99">
        <v>8.0596000000000001E-2</v>
      </c>
      <c r="O207" s="12"/>
      <c r="P207" s="99">
        <v>27.558596999999999</v>
      </c>
      <c r="Q207" s="99">
        <v>0.18925600000000001</v>
      </c>
    </row>
    <row r="208" spans="1:17" x14ac:dyDescent="0.2">
      <c r="A208" s="339" t="s">
        <v>610</v>
      </c>
      <c r="B208" s="339"/>
      <c r="C208" s="339"/>
      <c r="D208" s="339"/>
      <c r="E208" s="98">
        <v>5670</v>
      </c>
      <c r="F208" s="12"/>
      <c r="G208" s="99">
        <v>87.425044091710703</v>
      </c>
      <c r="H208" s="99">
        <v>1.6945730000000001</v>
      </c>
      <c r="I208" s="99">
        <v>0.161388</v>
      </c>
      <c r="J208" s="99">
        <v>0.161388</v>
      </c>
      <c r="K208" s="99">
        <v>97.922129999999996</v>
      </c>
      <c r="L208" s="12"/>
      <c r="M208" s="99">
        <v>6.0519999999999997E-2</v>
      </c>
      <c r="N208" s="99">
        <v>0.66572500000000001</v>
      </c>
      <c r="O208" s="12"/>
      <c r="P208" s="99">
        <v>12.416226</v>
      </c>
      <c r="Q208" s="99">
        <v>0.15873000000000001</v>
      </c>
    </row>
    <row r="209" spans="1:17" x14ac:dyDescent="0.2">
      <c r="A209" s="339" t="s">
        <v>611</v>
      </c>
      <c r="B209" s="339"/>
      <c r="C209" s="339"/>
      <c r="D209" s="339"/>
      <c r="E209" s="98">
        <v>17428</v>
      </c>
      <c r="F209" s="12"/>
      <c r="G209" s="99">
        <v>79.205875602478699</v>
      </c>
      <c r="H209" s="99">
        <v>7.686178</v>
      </c>
      <c r="I209" s="99">
        <v>1.0431760000000001</v>
      </c>
      <c r="J209" s="99">
        <v>0.289771</v>
      </c>
      <c r="K209" s="99">
        <v>92.016807</v>
      </c>
      <c r="L209" s="12"/>
      <c r="M209" s="99">
        <v>0.231817</v>
      </c>
      <c r="N209" s="99">
        <v>0.15212999999999999</v>
      </c>
      <c r="O209" s="12"/>
      <c r="P209" s="99">
        <v>20.58756</v>
      </c>
      <c r="Q209" s="99">
        <v>0.206564</v>
      </c>
    </row>
    <row r="210" spans="1:17" x14ac:dyDescent="0.2">
      <c r="A210" s="339" t="s">
        <v>612</v>
      </c>
      <c r="B210" s="339"/>
      <c r="C210" s="339"/>
      <c r="D210" s="339"/>
      <c r="E210" s="98">
        <v>46672</v>
      </c>
      <c r="F210" s="12"/>
      <c r="G210" s="99">
        <v>78.175351388412693</v>
      </c>
      <c r="H210" s="99">
        <v>41.256920000000001</v>
      </c>
      <c r="I210" s="99">
        <v>4.3660579999999998</v>
      </c>
      <c r="J210" s="99">
        <v>0.224744</v>
      </c>
      <c r="K210" s="99">
        <v>55.769336000000003</v>
      </c>
      <c r="L210" s="12"/>
      <c r="M210" s="99">
        <v>0.123335</v>
      </c>
      <c r="N210" s="99">
        <v>0.29600399999999999</v>
      </c>
      <c r="O210" s="12"/>
      <c r="P210" s="99">
        <v>21.721803000000001</v>
      </c>
      <c r="Q210" s="99">
        <v>0.10284500000000001</v>
      </c>
    </row>
    <row r="211" spans="1:17" x14ac:dyDescent="0.2">
      <c r="A211" s="339" t="s">
        <v>613</v>
      </c>
      <c r="B211" s="339"/>
      <c r="C211" s="339"/>
      <c r="D211" s="339"/>
      <c r="E211" s="98">
        <v>161829</v>
      </c>
      <c r="F211" s="12"/>
      <c r="G211" s="99">
        <v>76.344165755210696</v>
      </c>
      <c r="H211" s="99">
        <v>40.252696999999998</v>
      </c>
      <c r="I211" s="99">
        <v>10.680146000000001</v>
      </c>
      <c r="J211" s="99">
        <v>11.629581999999999</v>
      </c>
      <c r="K211" s="99">
        <v>36.599027</v>
      </c>
      <c r="L211" s="12"/>
      <c r="M211" s="99">
        <v>1.280484</v>
      </c>
      <c r="N211" s="99">
        <v>1.4706950000000001</v>
      </c>
      <c r="O211" s="12"/>
      <c r="P211" s="99">
        <v>23.485901999999999</v>
      </c>
      <c r="Q211" s="99">
        <v>0.169932</v>
      </c>
    </row>
    <row r="212" spans="1:17" x14ac:dyDescent="0.2">
      <c r="A212" s="339" t="s">
        <v>614</v>
      </c>
      <c r="B212" s="339"/>
      <c r="C212" s="339"/>
      <c r="D212" s="339"/>
      <c r="E212" s="98">
        <v>2185</v>
      </c>
      <c r="F212" s="12"/>
      <c r="G212" s="99">
        <v>96.155606407322594</v>
      </c>
      <c r="H212" s="99">
        <v>55.592574999999997</v>
      </c>
      <c r="I212" s="99">
        <v>1.9038550000000001</v>
      </c>
      <c r="J212" s="99">
        <v>9.5193E-2</v>
      </c>
      <c r="K212" s="99">
        <v>42.408377000000002</v>
      </c>
      <c r="L212" s="12"/>
      <c r="M212" s="99">
        <v>1.237506</v>
      </c>
      <c r="N212" s="99">
        <v>0</v>
      </c>
      <c r="O212" s="12"/>
      <c r="P212" s="99">
        <v>3.5697939999999999</v>
      </c>
      <c r="Q212" s="99">
        <v>0.27460000000000001</v>
      </c>
    </row>
    <row r="213" spans="1:17" x14ac:dyDescent="0.2">
      <c r="A213" s="339" t="s">
        <v>615</v>
      </c>
      <c r="B213" s="339"/>
      <c r="C213" s="339"/>
      <c r="D213" s="339"/>
      <c r="E213" s="98">
        <v>30580</v>
      </c>
      <c r="F213" s="12"/>
      <c r="G213" s="99">
        <v>84.728580771746195</v>
      </c>
      <c r="H213" s="99">
        <v>69.247394999999997</v>
      </c>
      <c r="I213" s="99">
        <v>6.8197609999999997</v>
      </c>
      <c r="J213" s="99">
        <v>0.33191799999999999</v>
      </c>
      <c r="K213" s="99">
        <v>24.453879000000001</v>
      </c>
      <c r="L213" s="12"/>
      <c r="M213" s="99">
        <v>1.478194</v>
      </c>
      <c r="N213" s="99">
        <v>1.115399</v>
      </c>
      <c r="O213" s="12"/>
      <c r="P213" s="99">
        <v>15.160235</v>
      </c>
      <c r="Q213" s="99">
        <v>0.11118400000000001</v>
      </c>
    </row>
    <row r="214" spans="1:17" x14ac:dyDescent="0.2">
      <c r="A214" s="339" t="s">
        <v>616</v>
      </c>
      <c r="B214" s="339"/>
      <c r="C214" s="339"/>
      <c r="D214" s="339"/>
      <c r="E214" s="98">
        <v>29434</v>
      </c>
      <c r="F214" s="12"/>
      <c r="G214" s="99">
        <v>86.084120404973802</v>
      </c>
      <c r="H214" s="99">
        <v>0.59988900000000001</v>
      </c>
      <c r="I214" s="99">
        <v>1.4563109999999999</v>
      </c>
      <c r="J214" s="99">
        <v>5.9200000000000003E-2</v>
      </c>
      <c r="K214" s="99">
        <v>98.275317999999999</v>
      </c>
      <c r="L214" s="12"/>
      <c r="M214" s="99">
        <v>2.7626000000000001E-2</v>
      </c>
      <c r="N214" s="99">
        <v>7.8930000000000007E-3</v>
      </c>
      <c r="O214" s="12"/>
      <c r="P214" s="99">
        <v>13.762995</v>
      </c>
      <c r="Q214" s="99">
        <v>0.15288399999999999</v>
      </c>
    </row>
    <row r="215" spans="1:17" x14ac:dyDescent="0.2">
      <c r="A215" s="339" t="s">
        <v>617</v>
      </c>
      <c r="B215" s="339"/>
      <c r="C215" s="339"/>
      <c r="D215" s="339"/>
      <c r="E215" s="98">
        <v>20275</v>
      </c>
      <c r="F215" s="12"/>
      <c r="G215" s="99">
        <v>77.963008631319298</v>
      </c>
      <c r="H215" s="99">
        <v>11.311444</v>
      </c>
      <c r="I215" s="99">
        <v>6.3642690000000002</v>
      </c>
      <c r="J215" s="99">
        <v>0.78446300000000002</v>
      </c>
      <c r="K215" s="99">
        <v>82.387550000000005</v>
      </c>
      <c r="L215" s="12"/>
      <c r="M215" s="99">
        <v>0.132853</v>
      </c>
      <c r="N215" s="99">
        <v>0</v>
      </c>
      <c r="O215" s="12"/>
      <c r="P215" s="99">
        <v>21.903822000000002</v>
      </c>
      <c r="Q215" s="99">
        <v>0.13316900000000001</v>
      </c>
    </row>
    <row r="216" spans="1:17" x14ac:dyDescent="0.2">
      <c r="A216" s="339" t="s">
        <v>618</v>
      </c>
      <c r="B216" s="339"/>
      <c r="C216" s="339"/>
      <c r="D216" s="339"/>
      <c r="E216" s="98">
        <v>609964</v>
      </c>
      <c r="F216" s="12"/>
      <c r="G216" s="99">
        <v>74.651454839957694</v>
      </c>
      <c r="H216" s="99">
        <v>62.731498999999999</v>
      </c>
      <c r="I216" s="99">
        <v>7.2981699999999998</v>
      </c>
      <c r="J216" s="99">
        <v>4.4357379999999997</v>
      </c>
      <c r="K216" s="99">
        <v>21.183185999999999</v>
      </c>
      <c r="L216" s="12"/>
      <c r="M216" s="99">
        <v>2.3109850000000001</v>
      </c>
      <c r="N216" s="99">
        <v>3.2518060000000002</v>
      </c>
      <c r="O216" s="12"/>
      <c r="P216" s="99">
        <v>25.086071</v>
      </c>
      <c r="Q216" s="99">
        <v>0.26247500000000001</v>
      </c>
    </row>
    <row r="217" spans="1:17" x14ac:dyDescent="0.2">
      <c r="A217" s="339" t="s">
        <v>619</v>
      </c>
      <c r="B217" s="339"/>
      <c r="C217" s="339"/>
      <c r="D217" s="339"/>
      <c r="E217" s="98">
        <v>11760</v>
      </c>
      <c r="F217" s="12"/>
      <c r="G217" s="99">
        <v>87.525510204081598</v>
      </c>
      <c r="H217" s="99">
        <v>6.9367530000000004</v>
      </c>
      <c r="I217" s="99">
        <v>1.4281550000000001</v>
      </c>
      <c r="J217" s="99">
        <v>0.18459100000000001</v>
      </c>
      <c r="K217" s="99">
        <v>92.956378000000001</v>
      </c>
      <c r="L217" s="12"/>
      <c r="M217" s="99">
        <v>0.35946800000000001</v>
      </c>
      <c r="N217" s="99">
        <v>0.10686900000000001</v>
      </c>
      <c r="O217" s="12"/>
      <c r="P217" s="99">
        <v>12.304422000000001</v>
      </c>
      <c r="Q217" s="99">
        <v>0.170068</v>
      </c>
    </row>
    <row r="218" spans="1:17" x14ac:dyDescent="0.2">
      <c r="A218" s="339" t="s">
        <v>620</v>
      </c>
      <c r="B218" s="339"/>
      <c r="C218" s="339"/>
      <c r="D218" s="339"/>
      <c r="E218" s="98">
        <v>480841</v>
      </c>
      <c r="F218" s="12"/>
      <c r="G218" s="99">
        <v>73.617058445515198</v>
      </c>
      <c r="H218" s="99">
        <v>51.540902000000003</v>
      </c>
      <c r="I218" s="99">
        <v>13.333201000000001</v>
      </c>
      <c r="J218" s="99">
        <v>1.0729390000000001</v>
      </c>
      <c r="K218" s="99">
        <v>33.406030000000001</v>
      </c>
      <c r="L218" s="12"/>
      <c r="M218" s="99">
        <v>2.8854660000000001</v>
      </c>
      <c r="N218" s="99">
        <v>0.82801100000000005</v>
      </c>
      <c r="O218" s="12"/>
      <c r="P218" s="99">
        <v>26.046240000000001</v>
      </c>
      <c r="Q218" s="99">
        <v>0.336702</v>
      </c>
    </row>
    <row r="219" spans="1:17" x14ac:dyDescent="0.2">
      <c r="A219" s="339" t="s">
        <v>621</v>
      </c>
      <c r="B219" s="339"/>
      <c r="C219" s="339"/>
      <c r="D219" s="339"/>
      <c r="E219" s="98">
        <v>38198</v>
      </c>
      <c r="F219" s="12"/>
      <c r="G219" s="99">
        <v>80.483271375464597</v>
      </c>
      <c r="H219" s="99">
        <v>16.901408</v>
      </c>
      <c r="I219" s="99">
        <v>4.6417070000000002</v>
      </c>
      <c r="J219" s="99">
        <v>6.5055000000000002E-2</v>
      </c>
      <c r="K219" s="99">
        <v>80.363009000000005</v>
      </c>
      <c r="L219" s="12"/>
      <c r="M219" s="99">
        <v>0.13336400000000001</v>
      </c>
      <c r="N219" s="99">
        <v>0.130111</v>
      </c>
      <c r="O219" s="12"/>
      <c r="P219" s="99">
        <v>19.275877999999999</v>
      </c>
      <c r="Q219" s="99">
        <v>0.24085000000000001</v>
      </c>
    </row>
    <row r="220" spans="1:17" x14ac:dyDescent="0.2">
      <c r="A220" s="339" t="s">
        <v>622</v>
      </c>
      <c r="B220" s="339"/>
      <c r="C220" s="339"/>
      <c r="D220" s="339"/>
      <c r="E220" s="98">
        <v>5446</v>
      </c>
      <c r="F220" s="12"/>
      <c r="G220" s="99">
        <v>95.280940139551902</v>
      </c>
      <c r="H220" s="99">
        <v>3.4688759999999998</v>
      </c>
      <c r="I220" s="99">
        <v>0.26980199999999999</v>
      </c>
      <c r="J220" s="99">
        <v>1.9272000000000001E-2</v>
      </c>
      <c r="K220" s="99">
        <v>96.222779000000003</v>
      </c>
      <c r="L220" s="12"/>
      <c r="M220" s="99">
        <v>0.25052999999999997</v>
      </c>
      <c r="N220" s="99">
        <v>9.6357999999999999E-2</v>
      </c>
      <c r="O220" s="12"/>
      <c r="P220" s="99">
        <v>4.5905250000000004</v>
      </c>
      <c r="Q220" s="99">
        <v>0.12853500000000001</v>
      </c>
    </row>
    <row r="221" spans="1:17" x14ac:dyDescent="0.2">
      <c r="A221" s="339" t="s">
        <v>623</v>
      </c>
      <c r="B221" s="339"/>
      <c r="C221" s="339"/>
      <c r="D221" s="339"/>
      <c r="E221" s="98">
        <v>17896</v>
      </c>
      <c r="F221" s="12"/>
      <c r="G221" s="99">
        <v>76.659588734912802</v>
      </c>
      <c r="H221" s="99">
        <v>42.969603999999997</v>
      </c>
      <c r="I221" s="99">
        <v>2.383556</v>
      </c>
      <c r="J221" s="99">
        <v>0.102048</v>
      </c>
      <c r="K221" s="99">
        <v>55.025877000000001</v>
      </c>
      <c r="L221" s="12"/>
      <c r="M221" s="99">
        <v>0.21867500000000001</v>
      </c>
      <c r="N221" s="99">
        <v>0.24054200000000001</v>
      </c>
      <c r="O221" s="12"/>
      <c r="P221" s="99">
        <v>23.150424999999998</v>
      </c>
      <c r="Q221" s="99">
        <v>0.18998699999999999</v>
      </c>
    </row>
    <row r="222" spans="1:17" x14ac:dyDescent="0.2">
      <c r="A222" s="339" t="s">
        <v>624</v>
      </c>
      <c r="B222" s="339"/>
      <c r="C222" s="339"/>
      <c r="D222" s="339"/>
      <c r="E222" s="98">
        <v>12108</v>
      </c>
      <c r="F222" s="12"/>
      <c r="G222" s="99">
        <v>84.2253055830855</v>
      </c>
      <c r="H222" s="99">
        <v>3.736027</v>
      </c>
      <c r="I222" s="99">
        <v>2.4710730000000001</v>
      </c>
      <c r="J222" s="99">
        <v>0.11767</v>
      </c>
      <c r="K222" s="99">
        <v>94.440085999999994</v>
      </c>
      <c r="L222" s="12"/>
      <c r="M222" s="99">
        <v>0</v>
      </c>
      <c r="N222" s="99">
        <v>1.9612000000000001E-2</v>
      </c>
      <c r="O222" s="12"/>
      <c r="P222" s="99">
        <v>15.675585999999999</v>
      </c>
      <c r="Q222" s="99">
        <v>9.9108000000000002E-2</v>
      </c>
    </row>
    <row r="223" spans="1:17" x14ac:dyDescent="0.2">
      <c r="A223" s="339" t="s">
        <v>625</v>
      </c>
      <c r="B223" s="339"/>
      <c r="C223" s="339"/>
      <c r="D223" s="339"/>
      <c r="E223" s="98">
        <v>7194</v>
      </c>
      <c r="F223" s="12"/>
      <c r="G223" s="99">
        <v>84.723380594940195</v>
      </c>
      <c r="H223" s="99">
        <v>5.2337980000000002</v>
      </c>
      <c r="I223" s="99">
        <v>1.8047580000000001</v>
      </c>
      <c r="J223" s="99">
        <v>6.5628000000000006E-2</v>
      </c>
      <c r="K223" s="99">
        <v>96.554552999999999</v>
      </c>
      <c r="L223" s="12"/>
      <c r="M223" s="99">
        <v>0.37735800000000003</v>
      </c>
      <c r="N223" s="99">
        <v>0</v>
      </c>
      <c r="O223" s="12"/>
      <c r="P223" s="99">
        <v>15.137615</v>
      </c>
      <c r="Q223" s="99">
        <v>0.13900499999999999</v>
      </c>
    </row>
    <row r="224" spans="1:17" x14ac:dyDescent="0.2">
      <c r="A224" s="339" t="s">
        <v>626</v>
      </c>
      <c r="B224" s="339"/>
      <c r="C224" s="339"/>
      <c r="D224" s="339"/>
      <c r="E224" s="98">
        <v>11354</v>
      </c>
      <c r="F224" s="12"/>
      <c r="G224" s="99">
        <v>83.794257530385707</v>
      </c>
      <c r="H224" s="99">
        <v>10.805129000000001</v>
      </c>
      <c r="I224" s="99">
        <v>1.8814379999999999</v>
      </c>
      <c r="J224" s="99">
        <v>2.1547190000000001</v>
      </c>
      <c r="K224" s="99">
        <v>87.807441999999995</v>
      </c>
      <c r="L224" s="12"/>
      <c r="M224" s="99">
        <v>9.4597000000000001E-2</v>
      </c>
      <c r="N224" s="99">
        <v>0.231238</v>
      </c>
      <c r="O224" s="12"/>
      <c r="P224" s="99">
        <v>16.117667999999998</v>
      </c>
      <c r="Q224" s="99">
        <v>8.8075000000000001E-2</v>
      </c>
    </row>
    <row r="225" spans="1:17" x14ac:dyDescent="0.2">
      <c r="A225" s="339" t="s">
        <v>627</v>
      </c>
      <c r="B225" s="339"/>
      <c r="C225" s="339"/>
      <c r="D225" s="339"/>
      <c r="E225" s="98">
        <v>13409</v>
      </c>
      <c r="F225" s="12"/>
      <c r="G225" s="99">
        <v>81.482586322619099</v>
      </c>
      <c r="H225" s="99">
        <v>8.5941790000000005</v>
      </c>
      <c r="I225" s="99">
        <v>0.95185799999999998</v>
      </c>
      <c r="J225" s="99">
        <v>0.14643999999999999</v>
      </c>
      <c r="K225" s="99">
        <v>91.643784999999994</v>
      </c>
      <c r="L225" s="12"/>
      <c r="M225" s="99">
        <v>0.100677</v>
      </c>
      <c r="N225" s="99">
        <v>9.1524999999999995E-2</v>
      </c>
      <c r="O225" s="12"/>
      <c r="P225" s="99">
        <v>18.405549000000001</v>
      </c>
      <c r="Q225" s="99">
        <v>0.11186500000000001</v>
      </c>
    </row>
    <row r="226" spans="1:17" x14ac:dyDescent="0.2">
      <c r="A226" s="339" t="s">
        <v>628</v>
      </c>
      <c r="B226" s="339"/>
      <c r="C226" s="339"/>
      <c r="D226" s="339"/>
      <c r="E226" s="98">
        <v>43871</v>
      </c>
      <c r="F226" s="12"/>
      <c r="G226" s="99">
        <v>73.6021517631237</v>
      </c>
      <c r="H226" s="99">
        <v>5.1749770000000002</v>
      </c>
      <c r="I226" s="99">
        <v>4.17157</v>
      </c>
      <c r="J226" s="99">
        <v>7.1229000000000001E-2</v>
      </c>
      <c r="K226" s="99">
        <v>91.406008</v>
      </c>
      <c r="L226" s="12"/>
      <c r="M226" s="99">
        <v>0.30040299999999998</v>
      </c>
      <c r="N226" s="99">
        <v>0.117683</v>
      </c>
      <c r="O226" s="12"/>
      <c r="P226" s="99">
        <v>26.169906999999998</v>
      </c>
      <c r="Q226" s="99">
        <v>0.227941</v>
      </c>
    </row>
    <row r="227" spans="1:17" ht="22.5" customHeight="1" x14ac:dyDescent="0.2">
      <c r="A227" s="340" t="s">
        <v>629</v>
      </c>
      <c r="B227" s="340"/>
      <c r="C227" s="340"/>
      <c r="D227" s="340"/>
      <c r="E227" s="240">
        <v>14620</v>
      </c>
      <c r="F227" s="241"/>
      <c r="G227" s="242">
        <v>89.712722298221607</v>
      </c>
      <c r="H227" s="242">
        <v>6.5340040000000004</v>
      </c>
      <c r="I227" s="242">
        <v>1.1665140000000001</v>
      </c>
      <c r="J227" s="242">
        <v>4.5746000000000002E-2</v>
      </c>
      <c r="K227" s="242">
        <v>96.264105000000001</v>
      </c>
      <c r="L227" s="241"/>
      <c r="M227" s="242">
        <v>0.60231800000000002</v>
      </c>
      <c r="N227" s="242">
        <v>0.12961300000000001</v>
      </c>
      <c r="O227" s="241"/>
      <c r="P227" s="242">
        <v>10.00684</v>
      </c>
      <c r="Q227" s="242">
        <v>0.28043800000000002</v>
      </c>
    </row>
    <row r="228" spans="1:17" x14ac:dyDescent="0.2">
      <c r="A228" s="339" t="s">
        <v>630</v>
      </c>
      <c r="B228" s="339"/>
      <c r="C228" s="339"/>
      <c r="D228" s="339"/>
      <c r="E228" s="98">
        <v>15031</v>
      </c>
      <c r="F228" s="12"/>
      <c r="G228" s="99">
        <v>76.787971525513896</v>
      </c>
      <c r="H228" s="99">
        <v>2.1226820000000002</v>
      </c>
      <c r="I228" s="99">
        <v>2.8937789999999999</v>
      </c>
      <c r="J228" s="99">
        <v>0.103968</v>
      </c>
      <c r="K228" s="99">
        <v>95.373418999999998</v>
      </c>
      <c r="L228" s="12"/>
      <c r="M228" s="99">
        <v>7.7976000000000004E-2</v>
      </c>
      <c r="N228" s="99">
        <v>5.1984000000000002E-2</v>
      </c>
      <c r="O228" s="12"/>
      <c r="P228" s="99">
        <v>22.992481999999999</v>
      </c>
      <c r="Q228" s="99">
        <v>0.21954599999999999</v>
      </c>
    </row>
    <row r="229" spans="1:17" ht="17.25" customHeight="1" thickBot="1" x14ac:dyDescent="0.25">
      <c r="A229" s="341"/>
      <c r="B229" s="341"/>
      <c r="C229" s="341"/>
      <c r="D229" s="341"/>
      <c r="E229" s="44"/>
      <c r="F229" s="44"/>
      <c r="G229" s="44"/>
      <c r="H229" s="44"/>
      <c r="I229" s="44"/>
      <c r="J229" s="44"/>
      <c r="K229" s="34"/>
      <c r="L229" s="34"/>
      <c r="M229" s="34"/>
      <c r="N229" s="34"/>
      <c r="O229" s="34"/>
      <c r="P229" s="34"/>
      <c r="Q229" s="101"/>
    </row>
    <row r="230" spans="1:17" ht="11.25" customHeight="1" x14ac:dyDescent="0.2">
      <c r="A230" s="88"/>
      <c r="B230" s="88"/>
      <c r="C230" s="88"/>
      <c r="D230" s="88"/>
      <c r="E230" s="87"/>
      <c r="F230" s="88"/>
      <c r="G230" s="88"/>
      <c r="H230" s="88"/>
      <c r="I230" s="88"/>
      <c r="J230" s="88"/>
      <c r="K230" s="88"/>
      <c r="L230" s="88"/>
      <c r="M230" s="88"/>
      <c r="N230" s="88"/>
      <c r="O230" s="88"/>
      <c r="P230" s="88"/>
      <c r="Q230" s="6"/>
    </row>
    <row r="231" spans="1:17" ht="11.25" customHeight="1" x14ac:dyDescent="0.2">
      <c r="A231" s="12" t="s">
        <v>11</v>
      </c>
      <c r="B231" s="12"/>
      <c r="C231" s="342" t="s">
        <v>632</v>
      </c>
      <c r="D231" s="342"/>
      <c r="E231" s="342"/>
      <c r="F231" s="342"/>
      <c r="G231" s="342"/>
      <c r="H231" s="342"/>
      <c r="I231" s="342"/>
      <c r="J231" s="342"/>
      <c r="K231" s="342"/>
      <c r="L231" s="342"/>
      <c r="M231" s="342"/>
      <c r="N231" s="342"/>
      <c r="O231" s="342"/>
      <c r="P231" s="342"/>
      <c r="Q231" s="342"/>
    </row>
    <row r="232" spans="1:17" ht="11.25" customHeight="1" x14ac:dyDescent="0.2">
      <c r="A232" s="12"/>
      <c r="B232" s="12"/>
      <c r="C232" s="342"/>
      <c r="D232" s="342"/>
      <c r="E232" s="342"/>
      <c r="F232" s="342"/>
      <c r="G232" s="342"/>
      <c r="H232" s="342"/>
      <c r="I232" s="342"/>
      <c r="J232" s="342"/>
      <c r="K232" s="342"/>
      <c r="L232" s="342"/>
      <c r="M232" s="342"/>
      <c r="N232" s="342"/>
      <c r="O232" s="342"/>
      <c r="P232" s="342"/>
      <c r="Q232" s="342"/>
    </row>
    <row r="233" spans="1:17" ht="11.25" customHeight="1" x14ac:dyDescent="0.2">
      <c r="A233" s="12"/>
      <c r="B233" s="12"/>
      <c r="C233" s="342"/>
      <c r="D233" s="342"/>
      <c r="E233" s="342"/>
      <c r="F233" s="342"/>
      <c r="G233" s="342"/>
      <c r="H233" s="342"/>
      <c r="I233" s="342"/>
      <c r="J233" s="342"/>
      <c r="K233" s="342"/>
      <c r="L233" s="342"/>
      <c r="M233" s="342"/>
      <c r="N233" s="342"/>
      <c r="O233" s="342"/>
      <c r="P233" s="342"/>
      <c r="Q233" s="342"/>
    </row>
    <row r="234" spans="1:17" ht="11.25" customHeight="1" x14ac:dyDescent="0.2">
      <c r="A234" s="12"/>
      <c r="B234" s="12"/>
      <c r="C234" s="342"/>
      <c r="D234" s="342"/>
      <c r="E234" s="342"/>
      <c r="F234" s="342"/>
      <c r="G234" s="342"/>
      <c r="H234" s="342"/>
      <c r="I234" s="342"/>
      <c r="J234" s="342"/>
      <c r="K234" s="342"/>
      <c r="L234" s="342"/>
      <c r="M234" s="342"/>
      <c r="N234" s="342"/>
      <c r="O234" s="342"/>
      <c r="P234" s="342"/>
      <c r="Q234" s="342"/>
    </row>
    <row r="235" spans="1:17" ht="11.25" customHeight="1" x14ac:dyDescent="0.2">
      <c r="A235" s="12"/>
      <c r="B235" s="12"/>
      <c r="C235" s="342"/>
      <c r="D235" s="342"/>
      <c r="E235" s="342"/>
      <c r="F235" s="342"/>
      <c r="G235" s="342"/>
      <c r="H235" s="342"/>
      <c r="I235" s="342"/>
      <c r="J235" s="342"/>
      <c r="K235" s="342"/>
      <c r="L235" s="342"/>
      <c r="M235" s="342"/>
      <c r="N235" s="342"/>
      <c r="O235" s="342"/>
      <c r="P235" s="342"/>
      <c r="Q235" s="342"/>
    </row>
    <row r="236" spans="1:17" ht="11.25" customHeight="1" x14ac:dyDescent="0.2">
      <c r="A236" s="12"/>
      <c r="B236" s="12"/>
      <c r="C236" s="342"/>
      <c r="D236" s="342"/>
      <c r="E236" s="342"/>
      <c r="F236" s="342"/>
      <c r="G236" s="342"/>
      <c r="H236" s="342"/>
      <c r="I236" s="342"/>
      <c r="J236" s="342"/>
      <c r="K236" s="342"/>
      <c r="L236" s="342"/>
      <c r="M236" s="342"/>
      <c r="N236" s="342"/>
      <c r="O236" s="342"/>
      <c r="P236" s="342"/>
      <c r="Q236" s="342"/>
    </row>
    <row r="237" spans="1:17" ht="11.25" customHeight="1" x14ac:dyDescent="0.2">
      <c r="A237" s="12"/>
      <c r="B237" s="12"/>
      <c r="C237" s="342"/>
      <c r="D237" s="342"/>
      <c r="E237" s="342"/>
      <c r="F237" s="342"/>
      <c r="G237" s="342"/>
      <c r="H237" s="342"/>
      <c r="I237" s="342"/>
      <c r="J237" s="342"/>
      <c r="K237" s="342"/>
      <c r="L237" s="342"/>
      <c r="M237" s="342"/>
      <c r="N237" s="342"/>
      <c r="O237" s="342"/>
      <c r="P237" s="342"/>
      <c r="Q237" s="342"/>
    </row>
    <row r="238" spans="1:17" ht="11.25" customHeight="1" x14ac:dyDescent="0.2">
      <c r="A238" s="12"/>
      <c r="B238" s="12"/>
      <c r="C238" s="342"/>
      <c r="D238" s="342"/>
      <c r="E238" s="342"/>
      <c r="F238" s="342"/>
      <c r="G238" s="342"/>
      <c r="H238" s="342"/>
      <c r="I238" s="342"/>
      <c r="J238" s="342"/>
      <c r="K238" s="342"/>
      <c r="L238" s="342"/>
      <c r="M238" s="342"/>
      <c r="N238" s="342"/>
      <c r="O238" s="342"/>
      <c r="P238" s="342"/>
      <c r="Q238" s="342"/>
    </row>
    <row r="239" spans="1:17" ht="11.25" customHeight="1" x14ac:dyDescent="0.2">
      <c r="A239" s="12"/>
      <c r="B239" s="12"/>
      <c r="C239" s="342"/>
      <c r="D239" s="342"/>
      <c r="E239" s="342"/>
      <c r="F239" s="342"/>
      <c r="G239" s="342"/>
      <c r="H239" s="342"/>
      <c r="I239" s="342"/>
      <c r="J239" s="342"/>
      <c r="K239" s="342"/>
      <c r="L239" s="342"/>
      <c r="M239" s="342"/>
      <c r="N239" s="342"/>
      <c r="O239" s="342"/>
      <c r="P239" s="342"/>
      <c r="Q239" s="342"/>
    </row>
    <row r="240" spans="1:17" ht="11.25" customHeight="1" x14ac:dyDescent="0.2">
      <c r="A240" s="12"/>
      <c r="B240" s="12"/>
      <c r="C240" s="342"/>
      <c r="D240" s="342"/>
      <c r="E240" s="342"/>
      <c r="F240" s="342"/>
      <c r="G240" s="342"/>
      <c r="H240" s="342"/>
      <c r="I240" s="342"/>
      <c r="J240" s="342"/>
      <c r="K240" s="342"/>
      <c r="L240" s="342"/>
      <c r="M240" s="342"/>
      <c r="N240" s="342"/>
      <c r="O240" s="342"/>
      <c r="P240" s="342"/>
      <c r="Q240" s="342"/>
    </row>
    <row r="241" spans="1:17" s="326" customFormat="1" ht="11.25" customHeight="1" x14ac:dyDescent="0.2">
      <c r="A241" s="12" t="s">
        <v>12</v>
      </c>
      <c r="B241"/>
      <c r="C241" s="326" t="s">
        <v>392</v>
      </c>
    </row>
    <row r="242" spans="1:17" ht="11.25" customHeight="1" x14ac:dyDescent="0.2">
      <c r="A242" s="12" t="s">
        <v>9</v>
      </c>
      <c r="C242" s="326" t="s">
        <v>396</v>
      </c>
      <c r="D242" s="326"/>
      <c r="E242" s="326"/>
      <c r="F242" s="326"/>
      <c r="G242" s="326"/>
      <c r="H242" s="326"/>
      <c r="I242" s="326"/>
      <c r="J242" s="326"/>
      <c r="K242" s="326"/>
      <c r="L242" s="326"/>
      <c r="M242" s="326"/>
      <c r="N242" s="326"/>
      <c r="O242" s="326"/>
      <c r="P242" s="326"/>
      <c r="Q242" s="326"/>
    </row>
    <row r="243" spans="1:17" ht="11.25" customHeight="1" x14ac:dyDescent="0.2">
      <c r="A243" s="12"/>
      <c r="B243" s="159"/>
      <c r="C243" s="326"/>
      <c r="D243" s="326"/>
      <c r="E243" s="326"/>
      <c r="F243" s="326"/>
      <c r="G243" s="326"/>
      <c r="H243" s="326"/>
      <c r="I243" s="326"/>
      <c r="J243" s="326"/>
      <c r="K243" s="326"/>
      <c r="L243" s="326"/>
      <c r="M243" s="326"/>
      <c r="N243" s="326"/>
      <c r="O243" s="326"/>
      <c r="P243" s="326"/>
      <c r="Q243" s="326"/>
    </row>
    <row r="244" spans="1:17" ht="11.25" customHeight="1" x14ac:dyDescent="0.2">
      <c r="A244" s="12" t="s">
        <v>29</v>
      </c>
      <c r="C244" s="326" t="s">
        <v>13</v>
      </c>
      <c r="D244" s="326"/>
      <c r="E244" s="326"/>
      <c r="F244" s="326"/>
      <c r="G244" s="326"/>
      <c r="H244" s="326"/>
      <c r="I244" s="326"/>
      <c r="J244" s="326"/>
      <c r="K244" s="326"/>
      <c r="L244" s="326"/>
      <c r="M244" s="326"/>
      <c r="N244" s="326"/>
      <c r="O244" s="326"/>
      <c r="P244" s="326"/>
      <c r="Q244" s="326"/>
    </row>
    <row r="245" spans="1:17" ht="11.25" customHeight="1" x14ac:dyDescent="0.2">
      <c r="A245" s="12" t="s">
        <v>28</v>
      </c>
      <c r="C245" s="326" t="s">
        <v>393</v>
      </c>
      <c r="D245" s="326"/>
      <c r="E245" s="326"/>
      <c r="F245" s="326"/>
      <c r="G245" s="326"/>
      <c r="H245" s="326"/>
      <c r="I245" s="326"/>
      <c r="J245" s="326"/>
      <c r="K245" s="326"/>
      <c r="L245" s="326"/>
      <c r="M245" s="326"/>
      <c r="N245" s="326"/>
      <c r="O245" s="326"/>
      <c r="P245" s="326"/>
      <c r="Q245" s="326"/>
    </row>
    <row r="246" spans="1:17" ht="11.25" customHeight="1" x14ac:dyDescent="0.2">
      <c r="A246" s="12" t="s">
        <v>132</v>
      </c>
      <c r="C246" s="326" t="s">
        <v>634</v>
      </c>
      <c r="D246" s="326"/>
      <c r="E246" s="326"/>
      <c r="F246" s="326"/>
      <c r="G246" s="326"/>
      <c r="H246" s="326"/>
      <c r="I246" s="326"/>
      <c r="J246" s="326"/>
      <c r="K246" s="326"/>
      <c r="L246" s="326"/>
      <c r="M246" s="326"/>
      <c r="N246" s="326"/>
      <c r="O246" s="326"/>
      <c r="P246" s="326"/>
      <c r="Q246" s="326"/>
    </row>
    <row r="247" spans="1:17" ht="27" customHeight="1" x14ac:dyDescent="0.2">
      <c r="A247" s="70" t="s">
        <v>14</v>
      </c>
      <c r="B247" s="12"/>
      <c r="C247" s="327" t="s">
        <v>633</v>
      </c>
      <c r="D247" s="327"/>
      <c r="E247" s="327"/>
      <c r="F247" s="327"/>
      <c r="G247" s="327"/>
      <c r="H247" s="327"/>
      <c r="I247" s="327"/>
      <c r="J247" s="327"/>
      <c r="K247" s="327"/>
      <c r="L247" s="327"/>
      <c r="M247" s="327"/>
      <c r="N247" s="327"/>
      <c r="O247" s="327"/>
      <c r="P247" s="327"/>
      <c r="Q247" s="327"/>
    </row>
    <row r="248" spans="1:17" hidden="1" x14ac:dyDescent="0.2">
      <c r="A248" s="151" t="s">
        <v>1</v>
      </c>
    </row>
    <row r="249" spans="1:17" hidden="1" x14ac:dyDescent="0.2"/>
    <row r="250" spans="1:17" hidden="1" x14ac:dyDescent="0.2"/>
    <row r="251" spans="1:17" hidden="1" x14ac:dyDescent="0.2"/>
    <row r="252" spans="1:17" hidden="1" x14ac:dyDescent="0.2"/>
    <row r="253" spans="1:17" hidden="1" x14ac:dyDescent="0.2"/>
    <row r="254" spans="1:17" hidden="1" x14ac:dyDescent="0.2"/>
    <row r="255" spans="1:17" hidden="1" x14ac:dyDescent="0.2"/>
    <row r="256" spans="1:17"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t="18" hidden="1" customHeight="1" x14ac:dyDescent="0.2"/>
  </sheetData>
  <mergeCells count="232">
    <mergeCell ref="A229:D229"/>
    <mergeCell ref="C231:Q240"/>
    <mergeCell ref="A227:D227"/>
    <mergeCell ref="A228:D228"/>
    <mergeCell ref="A223:D223"/>
    <mergeCell ref="A213:D213"/>
    <mergeCell ref="A226:D226"/>
    <mergeCell ref="A220:D220"/>
    <mergeCell ref="A221:D221"/>
    <mergeCell ref="A222:D222"/>
    <mergeCell ref="A214:D214"/>
    <mergeCell ref="A224:D224"/>
    <mergeCell ref="A216:D216"/>
    <mergeCell ref="A225:D225"/>
    <mergeCell ref="A207:D207"/>
    <mergeCell ref="A209:D209"/>
    <mergeCell ref="A210:D210"/>
    <mergeCell ref="A211:D211"/>
    <mergeCell ref="A208:D208"/>
    <mergeCell ref="A219:D219"/>
    <mergeCell ref="A217:D217"/>
    <mergeCell ref="A218:D218"/>
    <mergeCell ref="A215:D215"/>
    <mergeCell ref="A212:D212"/>
    <mergeCell ref="A201:D201"/>
    <mergeCell ref="A205:D205"/>
    <mergeCell ref="A202:D202"/>
    <mergeCell ref="A203:D203"/>
    <mergeCell ref="A204:D204"/>
    <mergeCell ref="A206:D206"/>
    <mergeCell ref="A194:D194"/>
    <mergeCell ref="A195:D195"/>
    <mergeCell ref="A197:D197"/>
    <mergeCell ref="A198:D198"/>
    <mergeCell ref="A199:D199"/>
    <mergeCell ref="A200:D200"/>
    <mergeCell ref="A188:D188"/>
    <mergeCell ref="A189:D189"/>
    <mergeCell ref="A190:D190"/>
    <mergeCell ref="A191:D191"/>
    <mergeCell ref="A192:D192"/>
    <mergeCell ref="A193:D193"/>
    <mergeCell ref="A179:D179"/>
    <mergeCell ref="A180:D180"/>
    <mergeCell ref="A181:D181"/>
    <mergeCell ref="A182:D182"/>
    <mergeCell ref="A183:D183"/>
    <mergeCell ref="A196:D196"/>
    <mergeCell ref="A184:D184"/>
    <mergeCell ref="A185:D185"/>
    <mergeCell ref="A186:D186"/>
    <mergeCell ref="A187:D187"/>
    <mergeCell ref="A173:D173"/>
    <mergeCell ref="A174:D174"/>
    <mergeCell ref="A175:D175"/>
    <mergeCell ref="A176:D176"/>
    <mergeCell ref="A177:D177"/>
    <mergeCell ref="A178:D178"/>
    <mergeCell ref="A167:D167"/>
    <mergeCell ref="A168:D168"/>
    <mergeCell ref="A169:D169"/>
    <mergeCell ref="A170:D170"/>
    <mergeCell ref="A171:D171"/>
    <mergeCell ref="A172:D172"/>
    <mergeCell ref="A161:D161"/>
    <mergeCell ref="A162:D162"/>
    <mergeCell ref="A163:D163"/>
    <mergeCell ref="A164:D164"/>
    <mergeCell ref="A165:D165"/>
    <mergeCell ref="A166:D166"/>
    <mergeCell ref="A155:D155"/>
    <mergeCell ref="A156:D156"/>
    <mergeCell ref="A157:D157"/>
    <mergeCell ref="A158:D158"/>
    <mergeCell ref="A159:D159"/>
    <mergeCell ref="A160:D160"/>
    <mergeCell ref="A149:D149"/>
    <mergeCell ref="A150:D150"/>
    <mergeCell ref="A151:D151"/>
    <mergeCell ref="A152:D152"/>
    <mergeCell ref="A153:D153"/>
    <mergeCell ref="A154:D154"/>
    <mergeCell ref="A143:D143"/>
    <mergeCell ref="A144:D144"/>
    <mergeCell ref="A145:D145"/>
    <mergeCell ref="A146:D146"/>
    <mergeCell ref="A147:D147"/>
    <mergeCell ref="A148:D148"/>
    <mergeCell ref="A137:D137"/>
    <mergeCell ref="A138:D138"/>
    <mergeCell ref="A139:D139"/>
    <mergeCell ref="A140:D140"/>
    <mergeCell ref="A141:D141"/>
    <mergeCell ref="A142:D142"/>
    <mergeCell ref="A131:D131"/>
    <mergeCell ref="A132:D132"/>
    <mergeCell ref="A133:D133"/>
    <mergeCell ref="A134:D134"/>
    <mergeCell ref="A135:D135"/>
    <mergeCell ref="A136:D136"/>
    <mergeCell ref="A125:D125"/>
    <mergeCell ref="A126:D126"/>
    <mergeCell ref="A127:D127"/>
    <mergeCell ref="A128:D128"/>
    <mergeCell ref="A129:D129"/>
    <mergeCell ref="A130:D130"/>
    <mergeCell ref="A119:D119"/>
    <mergeCell ref="A120:D120"/>
    <mergeCell ref="A121:D121"/>
    <mergeCell ref="A122:D122"/>
    <mergeCell ref="A123:D123"/>
    <mergeCell ref="A124:D124"/>
    <mergeCell ref="A113:D113"/>
    <mergeCell ref="A114:D114"/>
    <mergeCell ref="A115:D115"/>
    <mergeCell ref="A116:D116"/>
    <mergeCell ref="A117:D117"/>
    <mergeCell ref="A118:D118"/>
    <mergeCell ref="A107:D107"/>
    <mergeCell ref="A108:D108"/>
    <mergeCell ref="A109:D109"/>
    <mergeCell ref="A110:D110"/>
    <mergeCell ref="A111:D111"/>
    <mergeCell ref="A112:D112"/>
    <mergeCell ref="A101:D101"/>
    <mergeCell ref="A102:D102"/>
    <mergeCell ref="A103:D103"/>
    <mergeCell ref="A104:D104"/>
    <mergeCell ref="A105:D105"/>
    <mergeCell ref="A106:D106"/>
    <mergeCell ref="A95:D95"/>
    <mergeCell ref="A96:D96"/>
    <mergeCell ref="A97:D97"/>
    <mergeCell ref="A98:D98"/>
    <mergeCell ref="A99:D99"/>
    <mergeCell ref="A100:D100"/>
    <mergeCell ref="A89:D89"/>
    <mergeCell ref="A90:D90"/>
    <mergeCell ref="A91:D91"/>
    <mergeCell ref="A92:D92"/>
    <mergeCell ref="A93:D93"/>
    <mergeCell ref="A94:D94"/>
    <mergeCell ref="A83:D83"/>
    <mergeCell ref="A84:D84"/>
    <mergeCell ref="A85:D85"/>
    <mergeCell ref="A86:D86"/>
    <mergeCell ref="A87:D87"/>
    <mergeCell ref="A88:D88"/>
    <mergeCell ref="A77:D77"/>
    <mergeCell ref="A78:D78"/>
    <mergeCell ref="A79:D79"/>
    <mergeCell ref="A80:D80"/>
    <mergeCell ref="A81:D81"/>
    <mergeCell ref="A82:D82"/>
    <mergeCell ref="A71:D71"/>
    <mergeCell ref="A72:D72"/>
    <mergeCell ref="A73:D73"/>
    <mergeCell ref="A74:D74"/>
    <mergeCell ref="A75:D75"/>
    <mergeCell ref="A76:D76"/>
    <mergeCell ref="A65:D65"/>
    <mergeCell ref="A66:D66"/>
    <mergeCell ref="A67:D67"/>
    <mergeCell ref="A68:D68"/>
    <mergeCell ref="A69:D69"/>
    <mergeCell ref="A70:D70"/>
    <mergeCell ref="A59:D59"/>
    <mergeCell ref="A60:D60"/>
    <mergeCell ref="A61:D61"/>
    <mergeCell ref="A62:D62"/>
    <mergeCell ref="A63:D63"/>
    <mergeCell ref="A64:D64"/>
    <mergeCell ref="A53:D53"/>
    <mergeCell ref="A54:D54"/>
    <mergeCell ref="A55:D55"/>
    <mergeCell ref="A56:D56"/>
    <mergeCell ref="A57:D57"/>
    <mergeCell ref="A58:D58"/>
    <mergeCell ref="A47:D47"/>
    <mergeCell ref="A48:D48"/>
    <mergeCell ref="A49:D49"/>
    <mergeCell ref="A50:D50"/>
    <mergeCell ref="A51:D51"/>
    <mergeCell ref="A52:D52"/>
    <mergeCell ref="A41:D41"/>
    <mergeCell ref="A42:D42"/>
    <mergeCell ref="A43:D43"/>
    <mergeCell ref="A44:D44"/>
    <mergeCell ref="A45:D45"/>
    <mergeCell ref="A46:D46"/>
    <mergeCell ref="A38:D38"/>
    <mergeCell ref="A39:D39"/>
    <mergeCell ref="A28:D28"/>
    <mergeCell ref="A31:D31"/>
    <mergeCell ref="A35:D35"/>
    <mergeCell ref="A40:D40"/>
    <mergeCell ref="A37:D37"/>
    <mergeCell ref="A36:D36"/>
    <mergeCell ref="A20:D20"/>
    <mergeCell ref="A24:D24"/>
    <mergeCell ref="A25:D25"/>
    <mergeCell ref="A34:D34"/>
    <mergeCell ref="A32:D32"/>
    <mergeCell ref="A33:D33"/>
    <mergeCell ref="A26:D26"/>
    <mergeCell ref="A27:D27"/>
    <mergeCell ref="F7:F13"/>
    <mergeCell ref="A15:D16"/>
    <mergeCell ref="A21:D21"/>
    <mergeCell ref="A17:D17"/>
    <mergeCell ref="A18:D18"/>
    <mergeCell ref="A30:D30"/>
    <mergeCell ref="A29:D29"/>
    <mergeCell ref="A22:D22"/>
    <mergeCell ref="A23:D23"/>
    <mergeCell ref="A19:D19"/>
    <mergeCell ref="O2:Q2"/>
    <mergeCell ref="A4:M4"/>
    <mergeCell ref="A2:N2"/>
    <mergeCell ref="G7:Q7"/>
    <mergeCell ref="G10:O10"/>
    <mergeCell ref="A3:N3"/>
    <mergeCell ref="A7:D13"/>
    <mergeCell ref="E7:E13"/>
    <mergeCell ref="P10:P13"/>
    <mergeCell ref="Q10:Q13"/>
    <mergeCell ref="C241:IV241"/>
    <mergeCell ref="C242:Q243"/>
    <mergeCell ref="C244:Q244"/>
    <mergeCell ref="C245:Q245"/>
    <mergeCell ref="C246:Q246"/>
    <mergeCell ref="C247:Q247"/>
  </mergeCells>
  <hyperlinks>
    <hyperlink ref="O2:Q2" location="Índice!A1" tooltip="Ir a Índice" display="Índice!A1"/>
  </hyperlinks>
  <pageMargins left="0.78740157480314965" right="0.59055118110236227" top="0.84375"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rowBreaks count="1" manualBreakCount="1">
    <brk id="220" max="1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L32"/>
  <sheetViews>
    <sheetView view="pageLayout" zoomScaleNormal="100" workbookViewId="0">
      <selection activeCell="E5" sqref="E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7109375" customWidth="1"/>
    <col min="5" max="5" width="39" customWidth="1"/>
    <col min="6" max="6" width="11.7109375" style="6" customWidth="1"/>
    <col min="7" max="10" width="13.85546875" customWidth="1"/>
    <col min="11" max="11" width="0" hidden="1" customWidth="1"/>
    <col min="12" max="12" width="12" style="1" hidden="1" customWidth="1"/>
  </cols>
  <sheetData>
    <row r="1" spans="1:12" ht="11.25" customHeight="1" x14ac:dyDescent="0.2"/>
    <row r="2" spans="1:12" ht="13.2" x14ac:dyDescent="0.25">
      <c r="A2" s="329" t="s">
        <v>201</v>
      </c>
      <c r="B2" s="329"/>
      <c r="C2" s="329"/>
      <c r="D2" s="329"/>
      <c r="E2" s="329"/>
      <c r="F2" s="329"/>
      <c r="G2" s="329"/>
      <c r="H2" s="329"/>
      <c r="I2" s="329"/>
      <c r="J2" s="207" t="s">
        <v>200</v>
      </c>
      <c r="K2" t="s">
        <v>1</v>
      </c>
    </row>
    <row r="3" spans="1:12" ht="12.75" customHeight="1" x14ac:dyDescent="0.25">
      <c r="A3" s="329" t="s">
        <v>906</v>
      </c>
      <c r="B3" s="329"/>
      <c r="C3" s="329"/>
      <c r="D3" s="329"/>
      <c r="E3" s="329"/>
      <c r="F3" s="329"/>
      <c r="G3" s="329"/>
      <c r="H3" s="329"/>
      <c r="I3" s="329"/>
      <c r="J3" s="3" t="s">
        <v>22</v>
      </c>
    </row>
    <row r="4" spans="1:12" ht="13.2" x14ac:dyDescent="0.25">
      <c r="A4" s="329" t="s">
        <v>891</v>
      </c>
      <c r="B4" s="329"/>
      <c r="C4" s="329"/>
      <c r="D4" s="329"/>
      <c r="E4" s="329"/>
      <c r="F4" s="329"/>
      <c r="G4" s="329"/>
      <c r="H4" s="329"/>
      <c r="I4" s="329"/>
      <c r="J4" s="14"/>
      <c r="L4" s="17"/>
    </row>
    <row r="5" spans="1:12" ht="10.8" thickBot="1" x14ac:dyDescent="0.25">
      <c r="A5" s="78"/>
      <c r="B5" s="78"/>
      <c r="C5" s="78"/>
      <c r="D5" s="78"/>
      <c r="E5" s="78"/>
      <c r="F5" s="85"/>
      <c r="G5" s="85"/>
      <c r="H5" s="85"/>
      <c r="I5" s="85"/>
      <c r="J5" s="78"/>
      <c r="L5" s="17"/>
    </row>
    <row r="6" spans="1:12" ht="1.5" customHeight="1" x14ac:dyDescent="0.2">
      <c r="A6" s="86"/>
      <c r="B6" s="86"/>
      <c r="C6" s="86"/>
      <c r="D6" s="86"/>
      <c r="E6" s="86"/>
      <c r="F6" s="87"/>
      <c r="G6" s="86"/>
      <c r="H6" s="86"/>
      <c r="I6" s="86"/>
      <c r="J6" s="86"/>
      <c r="L6" s="17"/>
    </row>
    <row r="7" spans="1:12" ht="11.25" customHeight="1" x14ac:dyDescent="0.2">
      <c r="A7" s="349" t="s">
        <v>198</v>
      </c>
      <c r="B7" s="465"/>
      <c r="C7" s="465"/>
      <c r="D7" s="465"/>
      <c r="E7" s="465"/>
      <c r="F7" s="16" t="s">
        <v>4</v>
      </c>
      <c r="G7" s="9" t="s">
        <v>6</v>
      </c>
      <c r="H7" s="9" t="s">
        <v>17</v>
      </c>
      <c r="I7" s="10" t="s">
        <v>670</v>
      </c>
      <c r="J7" s="9" t="s">
        <v>16</v>
      </c>
      <c r="L7" s="17"/>
    </row>
    <row r="8" spans="1:12" ht="1.5" customHeight="1" x14ac:dyDescent="0.2">
      <c r="A8" s="5"/>
      <c r="B8" s="5"/>
      <c r="C8" s="5"/>
      <c r="D8" s="5"/>
      <c r="E8" s="5"/>
      <c r="F8" s="11"/>
      <c r="G8" s="11"/>
      <c r="H8" s="11"/>
      <c r="I8" s="11"/>
      <c r="J8" s="5"/>
      <c r="L8" s="17"/>
    </row>
    <row r="9" spans="1:12" ht="23.25" customHeight="1" x14ac:dyDescent="0.2">
      <c r="A9" s="464" t="s">
        <v>4</v>
      </c>
      <c r="B9" s="464"/>
      <c r="C9" s="464"/>
      <c r="D9" s="464"/>
      <c r="E9" s="464"/>
      <c r="F9" s="258">
        <f>SUM(G9:J9,'5.17b'!F10:H10)</f>
        <v>406729</v>
      </c>
      <c r="G9" s="258">
        <f>SUM(G10:G29)</f>
        <v>140806</v>
      </c>
      <c r="H9" s="258">
        <f>SUM(H10:H29)</f>
        <v>15431</v>
      </c>
      <c r="I9" s="258">
        <f>SUM(I10:I29)</f>
        <v>42172</v>
      </c>
      <c r="J9" s="258">
        <f>SUM(J10:J29)</f>
        <v>2956</v>
      </c>
      <c r="L9"/>
    </row>
    <row r="10" spans="1:12" ht="34.5" customHeight="1" x14ac:dyDescent="0.2">
      <c r="A10" s="420" t="s">
        <v>197</v>
      </c>
      <c r="B10" s="420"/>
      <c r="C10" s="420"/>
      <c r="D10" s="420"/>
      <c r="E10" s="420"/>
      <c r="F10" s="258">
        <f>SUM(G10:J10,'5.17b'!F11:H11)</f>
        <v>10466</v>
      </c>
      <c r="G10" s="260">
        <v>3981</v>
      </c>
      <c r="H10" s="260">
        <v>467</v>
      </c>
      <c r="I10" s="260">
        <v>919</v>
      </c>
      <c r="J10" s="260">
        <v>136</v>
      </c>
      <c r="L10" s="17"/>
    </row>
    <row r="11" spans="1:12" ht="17.25" customHeight="1" x14ac:dyDescent="0.2">
      <c r="A11" s="420" t="s">
        <v>196</v>
      </c>
      <c r="B11" s="420"/>
      <c r="C11" s="420"/>
      <c r="D11" s="420"/>
      <c r="E11" s="420"/>
      <c r="F11" s="258">
        <f>SUM(G11:J11,'5.17b'!F12:H12)</f>
        <v>23025</v>
      </c>
      <c r="G11" s="260">
        <v>11523</v>
      </c>
      <c r="H11" s="260">
        <v>1155</v>
      </c>
      <c r="I11" s="260">
        <v>392</v>
      </c>
      <c r="J11" s="260">
        <v>60</v>
      </c>
      <c r="L11" s="17"/>
    </row>
    <row r="12" spans="1:12" ht="39.75" customHeight="1" x14ac:dyDescent="0.2">
      <c r="A12" s="420" t="s">
        <v>195</v>
      </c>
      <c r="B12" s="420"/>
      <c r="C12" s="420"/>
      <c r="D12" s="420"/>
      <c r="E12" s="420"/>
      <c r="F12" s="258">
        <f>SUM(G12:J12,'5.17b'!F13:H13)</f>
        <v>2437</v>
      </c>
      <c r="G12" s="260">
        <v>883</v>
      </c>
      <c r="H12" s="260">
        <v>146</v>
      </c>
      <c r="I12" s="260">
        <v>271</v>
      </c>
      <c r="J12" s="260">
        <v>44</v>
      </c>
      <c r="L12" s="17"/>
    </row>
    <row r="13" spans="1:12" ht="28.5" customHeight="1" x14ac:dyDescent="0.2">
      <c r="A13" s="420" t="s">
        <v>194</v>
      </c>
      <c r="B13" s="420"/>
      <c r="C13" s="420"/>
      <c r="D13" s="420"/>
      <c r="E13" s="420"/>
      <c r="F13" s="258">
        <f>SUM(G13:J13,'5.17b'!F14:H14)</f>
        <v>15894</v>
      </c>
      <c r="G13" s="260">
        <v>6554</v>
      </c>
      <c r="H13" s="260">
        <v>768</v>
      </c>
      <c r="I13" s="260">
        <v>484</v>
      </c>
      <c r="J13" s="260">
        <v>102</v>
      </c>
      <c r="L13" s="17"/>
    </row>
    <row r="14" spans="1:12" ht="17.25" customHeight="1" x14ac:dyDescent="0.2">
      <c r="A14" s="420" t="s">
        <v>193</v>
      </c>
      <c r="B14" s="420"/>
      <c r="C14" s="420"/>
      <c r="D14" s="420"/>
      <c r="E14" s="420"/>
      <c r="F14" s="258">
        <f>SUM(G14:J14,'5.17b'!F15:H15)</f>
        <v>2334</v>
      </c>
      <c r="G14" s="260">
        <v>611</v>
      </c>
      <c r="H14" s="260">
        <v>68</v>
      </c>
      <c r="I14" s="260">
        <v>186</v>
      </c>
      <c r="J14" s="260">
        <v>35</v>
      </c>
      <c r="L14" s="17"/>
    </row>
    <row r="15" spans="1:12" ht="17.25" customHeight="1" x14ac:dyDescent="0.2">
      <c r="A15" s="420" t="s">
        <v>192</v>
      </c>
      <c r="B15" s="420"/>
      <c r="C15" s="420"/>
      <c r="D15" s="420"/>
      <c r="E15" s="420"/>
      <c r="F15" s="258">
        <f>SUM(G15:J15,'5.17b'!F16:H16)</f>
        <v>3773</v>
      </c>
      <c r="G15" s="260">
        <v>1581</v>
      </c>
      <c r="H15" s="260">
        <v>204</v>
      </c>
      <c r="I15" s="260">
        <v>395</v>
      </c>
      <c r="J15" s="260">
        <v>37</v>
      </c>
      <c r="L15" s="17"/>
    </row>
    <row r="16" spans="1:12" ht="17.25" customHeight="1" x14ac:dyDescent="0.2">
      <c r="A16" s="420" t="s">
        <v>191</v>
      </c>
      <c r="B16" s="420"/>
      <c r="C16" s="420"/>
      <c r="D16" s="420"/>
      <c r="E16" s="420"/>
      <c r="F16" s="258">
        <f>SUM(G16:J16,'5.17b'!F17:H17)</f>
        <v>4858</v>
      </c>
      <c r="G16" s="260">
        <v>3080</v>
      </c>
      <c r="H16" s="260">
        <v>60</v>
      </c>
      <c r="I16" s="260">
        <v>178</v>
      </c>
      <c r="J16" s="260">
        <v>48</v>
      </c>
      <c r="L16" s="17"/>
    </row>
    <row r="17" spans="1:12" ht="28.5" customHeight="1" x14ac:dyDescent="0.2">
      <c r="A17" s="420" t="s">
        <v>190</v>
      </c>
      <c r="B17" s="420"/>
      <c r="C17" s="420"/>
      <c r="D17" s="420"/>
      <c r="E17" s="420"/>
      <c r="F17" s="258">
        <f>SUM(G17:J17,'5.17b'!F18:H18)</f>
        <v>1152</v>
      </c>
      <c r="G17" s="260">
        <v>449</v>
      </c>
      <c r="H17" s="260">
        <v>23</v>
      </c>
      <c r="I17" s="260">
        <v>479</v>
      </c>
      <c r="J17" s="260">
        <v>13</v>
      </c>
      <c r="L17" s="17"/>
    </row>
    <row r="18" spans="1:12" ht="17.25" customHeight="1" x14ac:dyDescent="0.2">
      <c r="A18" s="420" t="s">
        <v>189</v>
      </c>
      <c r="B18" s="420"/>
      <c r="C18" s="420"/>
      <c r="D18" s="420"/>
      <c r="E18" s="420"/>
      <c r="F18" s="258">
        <f>SUM(G18:J18,'5.17b'!F19:H19)</f>
        <v>17104</v>
      </c>
      <c r="G18" s="260">
        <v>8408</v>
      </c>
      <c r="H18" s="260">
        <v>1392</v>
      </c>
      <c r="I18" s="260">
        <v>854</v>
      </c>
      <c r="J18" s="260">
        <v>159</v>
      </c>
      <c r="L18" s="17"/>
    </row>
    <row r="19" spans="1:12" ht="17.25" customHeight="1" x14ac:dyDescent="0.2">
      <c r="A19" s="420" t="s">
        <v>188</v>
      </c>
      <c r="B19" s="420"/>
      <c r="C19" s="420"/>
      <c r="D19" s="420"/>
      <c r="E19" s="420"/>
      <c r="F19" s="258">
        <f>SUM(G19:J19,'5.17b'!F20:H20)</f>
        <v>14917</v>
      </c>
      <c r="G19" s="260">
        <v>6015</v>
      </c>
      <c r="H19" s="260">
        <v>781</v>
      </c>
      <c r="I19" s="260">
        <v>1150</v>
      </c>
      <c r="J19" s="260">
        <v>204</v>
      </c>
      <c r="L19" s="17"/>
    </row>
    <row r="20" spans="1:12" ht="17.25" customHeight="1" x14ac:dyDescent="0.2">
      <c r="A20" s="420" t="s">
        <v>187</v>
      </c>
      <c r="B20" s="420"/>
      <c r="C20" s="420"/>
      <c r="D20" s="420"/>
      <c r="E20" s="420"/>
      <c r="F20" s="258">
        <f>SUM(G20:J20,'5.17b'!F21:H21)</f>
        <v>46553</v>
      </c>
      <c r="G20" s="260">
        <v>19149</v>
      </c>
      <c r="H20" s="260">
        <v>2964</v>
      </c>
      <c r="I20" s="260">
        <v>1532</v>
      </c>
      <c r="J20" s="260">
        <v>391</v>
      </c>
      <c r="L20" s="17"/>
    </row>
    <row r="21" spans="1:12" ht="28.5" customHeight="1" x14ac:dyDescent="0.2">
      <c r="A21" s="420" t="s">
        <v>186</v>
      </c>
      <c r="B21" s="420"/>
      <c r="C21" s="420"/>
      <c r="D21" s="420"/>
      <c r="E21" s="420"/>
      <c r="F21" s="258">
        <f>SUM(G21:J21,'5.17b'!F22:H22)</f>
        <v>5696</v>
      </c>
      <c r="G21" s="260">
        <v>2516</v>
      </c>
      <c r="H21" s="260">
        <v>270</v>
      </c>
      <c r="I21" s="260">
        <v>727</v>
      </c>
      <c r="J21" s="260">
        <v>82</v>
      </c>
      <c r="L21" s="17"/>
    </row>
    <row r="22" spans="1:12" ht="28.5" customHeight="1" x14ac:dyDescent="0.2">
      <c r="A22" s="420" t="s">
        <v>185</v>
      </c>
      <c r="B22" s="420"/>
      <c r="C22" s="420"/>
      <c r="D22" s="420"/>
      <c r="E22" s="420"/>
      <c r="F22" s="258">
        <f>SUM(G22:J22,'5.17b'!F23:H23)</f>
        <v>8398</v>
      </c>
      <c r="G22" s="260">
        <v>4240</v>
      </c>
      <c r="H22" s="260">
        <v>631</v>
      </c>
      <c r="I22" s="260">
        <v>1486</v>
      </c>
      <c r="J22" s="260">
        <v>173</v>
      </c>
      <c r="L22" s="17"/>
    </row>
    <row r="23" spans="1:12" ht="17.25" customHeight="1" x14ac:dyDescent="0.2">
      <c r="A23" s="410" t="s">
        <v>184</v>
      </c>
      <c r="B23" s="410"/>
      <c r="C23" s="410"/>
      <c r="D23" s="410"/>
      <c r="E23" s="410"/>
      <c r="F23" s="258">
        <f>SUM(G23:J23,'5.17b'!F24:H24)</f>
        <v>31556</v>
      </c>
      <c r="G23" s="260">
        <v>17915</v>
      </c>
      <c r="H23" s="260">
        <v>2013</v>
      </c>
      <c r="I23" s="260">
        <v>1661</v>
      </c>
      <c r="J23" s="260">
        <v>196</v>
      </c>
      <c r="L23" s="17"/>
    </row>
    <row r="24" spans="1:12" ht="17.25" customHeight="1" x14ac:dyDescent="0.2">
      <c r="A24" s="410" t="s">
        <v>183</v>
      </c>
      <c r="B24" s="410"/>
      <c r="C24" s="410"/>
      <c r="D24" s="410"/>
      <c r="E24" s="410"/>
      <c r="F24" s="258">
        <f>SUM(G24:J24,'5.17b'!F25:H25)</f>
        <v>128627</v>
      </c>
      <c r="G24" s="260">
        <v>33063</v>
      </c>
      <c r="H24" s="260">
        <v>2207</v>
      </c>
      <c r="I24" s="260">
        <v>619</v>
      </c>
      <c r="J24" s="260">
        <v>393</v>
      </c>
      <c r="L24" s="17"/>
    </row>
    <row r="25" spans="1:12" ht="28.5" customHeight="1" x14ac:dyDescent="0.2">
      <c r="A25" s="420" t="s">
        <v>182</v>
      </c>
      <c r="B25" s="420"/>
      <c r="C25" s="420"/>
      <c r="D25" s="420"/>
      <c r="E25" s="420"/>
      <c r="F25" s="258">
        <f>SUM(G25:J25,'5.17b'!F26:H26)</f>
        <v>12386</v>
      </c>
      <c r="G25" s="260">
        <v>4232</v>
      </c>
      <c r="H25" s="260">
        <v>190</v>
      </c>
      <c r="I25" s="260">
        <v>123</v>
      </c>
      <c r="J25" s="260">
        <v>10</v>
      </c>
      <c r="L25" s="17"/>
    </row>
    <row r="26" spans="1:12" ht="28.5" customHeight="1" x14ac:dyDescent="0.2">
      <c r="A26" s="420" t="s">
        <v>181</v>
      </c>
      <c r="B26" s="420"/>
      <c r="C26" s="420"/>
      <c r="D26" s="420"/>
      <c r="E26" s="420"/>
      <c r="F26" s="258">
        <f>SUM(G26:J26,'5.17b'!F27:H27)</f>
        <v>4278</v>
      </c>
      <c r="G26" s="260">
        <v>1500</v>
      </c>
      <c r="H26" s="260">
        <v>110</v>
      </c>
      <c r="I26" s="260">
        <v>655</v>
      </c>
      <c r="J26" s="260">
        <v>6</v>
      </c>
      <c r="L26" s="17"/>
    </row>
    <row r="27" spans="1:12" ht="39.75" customHeight="1" x14ac:dyDescent="0.2">
      <c r="A27" s="420" t="s">
        <v>180</v>
      </c>
      <c r="B27" s="420"/>
      <c r="C27" s="420"/>
      <c r="D27" s="420"/>
      <c r="E27" s="420"/>
      <c r="F27" s="258">
        <f>SUM(G27:J27,'5.17b'!F28:H28)</f>
        <v>10333</v>
      </c>
      <c r="G27" s="260">
        <v>1941</v>
      </c>
      <c r="H27" s="260">
        <v>251</v>
      </c>
      <c r="I27" s="260">
        <v>767</v>
      </c>
      <c r="J27" s="260">
        <v>210</v>
      </c>
      <c r="L27" s="17"/>
    </row>
    <row r="28" spans="1:12" ht="28.5" customHeight="1" x14ac:dyDescent="0.2">
      <c r="A28" s="420" t="s">
        <v>179</v>
      </c>
      <c r="B28" s="420"/>
      <c r="C28" s="420"/>
      <c r="D28" s="420"/>
      <c r="E28" s="420"/>
      <c r="F28" s="258">
        <f>SUM(G28:J28,'5.17b'!F29:H29)</f>
        <v>27835</v>
      </c>
      <c r="G28" s="260">
        <v>10802</v>
      </c>
      <c r="H28" s="260">
        <v>1212</v>
      </c>
      <c r="I28" s="260">
        <v>1494</v>
      </c>
      <c r="J28" s="260">
        <v>253</v>
      </c>
      <c r="L28" s="17"/>
    </row>
    <row r="29" spans="1:12" ht="28.5" customHeight="1" x14ac:dyDescent="0.2">
      <c r="A29" s="420" t="s">
        <v>178</v>
      </c>
      <c r="B29" s="420"/>
      <c r="C29" s="420"/>
      <c r="D29" s="420"/>
      <c r="E29" s="420"/>
      <c r="F29" s="258">
        <f>SUM(G29:J29,'5.17b'!F30:H30)</f>
        <v>35107</v>
      </c>
      <c r="G29" s="260">
        <v>2363</v>
      </c>
      <c r="H29" s="260">
        <v>519</v>
      </c>
      <c r="I29" s="260">
        <v>27800</v>
      </c>
      <c r="J29" s="260">
        <v>404</v>
      </c>
      <c r="L29" s="17"/>
    </row>
    <row r="30" spans="1:12" ht="17.25" customHeight="1" thickBot="1" x14ac:dyDescent="0.25">
      <c r="A30" s="341"/>
      <c r="B30" s="341"/>
      <c r="C30" s="341"/>
      <c r="D30" s="341"/>
      <c r="E30" s="34"/>
      <c r="F30" s="44"/>
      <c r="G30" s="44"/>
      <c r="H30" s="44"/>
      <c r="I30" s="44"/>
      <c r="J30" s="34"/>
      <c r="L30" s="17"/>
    </row>
    <row r="31" spans="1:12" ht="11.25" customHeight="1" x14ac:dyDescent="0.2">
      <c r="A31" s="86"/>
      <c r="B31" s="88"/>
      <c r="C31" s="88"/>
      <c r="D31" s="88"/>
      <c r="E31" s="88"/>
      <c r="F31" s="87"/>
      <c r="G31" s="88"/>
      <c r="H31" s="88"/>
      <c r="I31" s="88"/>
      <c r="J31" s="87"/>
    </row>
    <row r="32" spans="1:12" hidden="1" x14ac:dyDescent="0.2">
      <c r="A32" s="12" t="s">
        <v>1</v>
      </c>
    </row>
  </sheetData>
  <mergeCells count="26">
    <mergeCell ref="A20:E20"/>
    <mergeCell ref="A21:E21"/>
    <mergeCell ref="A22:E22"/>
    <mergeCell ref="A2:I2"/>
    <mergeCell ref="A3:I3"/>
    <mergeCell ref="A10:E10"/>
    <mergeCell ref="A11:E11"/>
    <mergeCell ref="A12:E12"/>
    <mergeCell ref="A19:E19"/>
    <mergeCell ref="A30:D30"/>
    <mergeCell ref="A9:E9"/>
    <mergeCell ref="A16:E16"/>
    <mergeCell ref="A4:I4"/>
    <mergeCell ref="A7:E7"/>
    <mergeCell ref="A13:E13"/>
    <mergeCell ref="A14:E14"/>
    <mergeCell ref="A15:E15"/>
    <mergeCell ref="A17:E17"/>
    <mergeCell ref="A18:E18"/>
    <mergeCell ref="A29:E29"/>
    <mergeCell ref="A23:E23"/>
    <mergeCell ref="A24:E24"/>
    <mergeCell ref="A25:E25"/>
    <mergeCell ref="A26:E26"/>
    <mergeCell ref="A27:E27"/>
    <mergeCell ref="A28:E28"/>
  </mergeCells>
  <hyperlinks>
    <hyperlink ref="J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K85"/>
  <sheetViews>
    <sheetView view="pageLayout" zoomScaleNormal="100" workbookViewId="0">
      <selection activeCell="A2" sqref="A2:G2"/>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7109375" customWidth="1"/>
    <col min="5" max="5" width="38.85546875" customWidth="1"/>
    <col min="6" max="6" width="21.28515625" customWidth="1"/>
    <col min="7" max="7" width="22.140625" customWidth="1"/>
    <col min="8" max="8" width="21.28515625" customWidth="1"/>
    <col min="9" max="9" width="2.28515625" hidden="1" customWidth="1"/>
    <col min="10" max="10" width="0" hidden="1" customWidth="1"/>
    <col min="11" max="11" width="12" style="1" hidden="1" customWidth="1"/>
  </cols>
  <sheetData>
    <row r="1" spans="1:11" ht="22.5" customHeight="1" x14ac:dyDescent="0.2"/>
    <row r="2" spans="1:11" ht="13.2" x14ac:dyDescent="0.25">
      <c r="A2" s="329" t="s">
        <v>201</v>
      </c>
      <c r="B2" s="329"/>
      <c r="C2" s="329"/>
      <c r="D2" s="329"/>
      <c r="E2" s="329"/>
      <c r="F2" s="329"/>
      <c r="G2" s="329"/>
      <c r="H2" s="328" t="s">
        <v>200</v>
      </c>
      <c r="I2" s="328"/>
      <c r="J2" t="s">
        <v>1</v>
      </c>
    </row>
    <row r="3" spans="1:11" ht="12.75" customHeight="1" x14ac:dyDescent="0.25">
      <c r="A3" s="329" t="s">
        <v>199</v>
      </c>
      <c r="B3" s="329"/>
      <c r="C3" s="329"/>
      <c r="D3" s="329"/>
      <c r="E3" s="329"/>
      <c r="F3" s="329"/>
      <c r="G3" s="329"/>
      <c r="H3" s="15"/>
      <c r="I3" s="3" t="s">
        <v>27</v>
      </c>
    </row>
    <row r="4" spans="1:11" ht="13.2" x14ac:dyDescent="0.25">
      <c r="A4" s="329" t="s">
        <v>872</v>
      </c>
      <c r="B4" s="329"/>
      <c r="C4" s="329"/>
      <c r="D4" s="329"/>
      <c r="E4" s="329"/>
      <c r="F4" s="329"/>
      <c r="G4" s="329"/>
      <c r="H4" s="15"/>
      <c r="K4" s="17"/>
    </row>
    <row r="5" spans="1:11" ht="10.8" thickBot="1" x14ac:dyDescent="0.25">
      <c r="A5" s="78"/>
      <c r="B5" s="78"/>
      <c r="C5" s="78"/>
      <c r="D5" s="78"/>
      <c r="E5" s="78"/>
      <c r="F5" s="85"/>
      <c r="G5" s="85"/>
      <c r="H5" s="85"/>
      <c r="I5" s="1"/>
      <c r="K5" s="17"/>
    </row>
    <row r="6" spans="1:11" ht="1.5" customHeight="1" x14ac:dyDescent="0.2">
      <c r="A6" s="86"/>
      <c r="B6" s="86"/>
      <c r="C6" s="86"/>
      <c r="D6" s="86"/>
      <c r="E6" s="86"/>
      <c r="F6" s="86"/>
      <c r="G6" s="86"/>
      <c r="H6" s="86"/>
      <c r="I6" s="86"/>
      <c r="K6" s="17"/>
    </row>
    <row r="7" spans="1:11" ht="11.25" customHeight="1" x14ac:dyDescent="0.2">
      <c r="A7" s="349" t="s">
        <v>198</v>
      </c>
      <c r="B7" s="465"/>
      <c r="C7" s="465"/>
      <c r="D7" s="465"/>
      <c r="E7" s="465"/>
      <c r="F7" s="60" t="s">
        <v>729</v>
      </c>
      <c r="G7" s="10" t="s">
        <v>26</v>
      </c>
      <c r="H7" s="8" t="s">
        <v>874</v>
      </c>
      <c r="I7" s="150" t="s">
        <v>12</v>
      </c>
      <c r="K7" s="17"/>
    </row>
    <row r="8" spans="1:11" ht="1.5" customHeight="1" x14ac:dyDescent="0.2">
      <c r="A8" s="5"/>
      <c r="B8" s="5"/>
      <c r="C8" s="5"/>
      <c r="D8" s="5"/>
      <c r="E8" s="5"/>
      <c r="F8" s="11"/>
      <c r="G8" s="11"/>
      <c r="H8" s="11"/>
      <c r="I8" s="5"/>
      <c r="K8" s="17"/>
    </row>
    <row r="9" spans="1:11" ht="6" customHeight="1" x14ac:dyDescent="0.2">
      <c r="A9" s="1"/>
      <c r="B9" s="1"/>
      <c r="C9" s="1"/>
      <c r="D9" s="1"/>
      <c r="E9" s="1"/>
      <c r="F9" s="44"/>
      <c r="G9" s="44"/>
      <c r="H9" s="44"/>
      <c r="I9" s="1"/>
      <c r="K9" s="17"/>
    </row>
    <row r="10" spans="1:11" ht="17.25" customHeight="1" x14ac:dyDescent="0.2">
      <c r="A10" s="466" t="s">
        <v>4</v>
      </c>
      <c r="B10" s="466"/>
      <c r="C10" s="466"/>
      <c r="D10" s="466"/>
      <c r="E10" s="466"/>
      <c r="F10" s="290">
        <f>SUM(F11:F30)</f>
        <v>5105</v>
      </c>
      <c r="G10" s="290">
        <f>SUM(G11:G30)</f>
        <v>24561</v>
      </c>
      <c r="H10" s="290">
        <f>SUM(H11:H30)</f>
        <v>175698</v>
      </c>
      <c r="I10" s="12"/>
      <c r="K10" s="17"/>
    </row>
    <row r="11" spans="1:11" ht="33.75" customHeight="1" x14ac:dyDescent="0.2">
      <c r="A11" s="420" t="s">
        <v>197</v>
      </c>
      <c r="B11" s="420"/>
      <c r="C11" s="420"/>
      <c r="D11" s="420"/>
      <c r="E11" s="420"/>
      <c r="F11" s="261">
        <v>211</v>
      </c>
      <c r="G11" s="260">
        <v>370</v>
      </c>
      <c r="H11" s="260">
        <v>4382</v>
      </c>
      <c r="I11" s="12"/>
      <c r="J11" s="12"/>
      <c r="K11" s="17"/>
    </row>
    <row r="12" spans="1:11" ht="17.25" customHeight="1" x14ac:dyDescent="0.2">
      <c r="A12" s="420" t="s">
        <v>196</v>
      </c>
      <c r="B12" s="420"/>
      <c r="C12" s="420"/>
      <c r="D12" s="420"/>
      <c r="E12" s="420"/>
      <c r="F12" s="261">
        <v>284</v>
      </c>
      <c r="G12" s="260">
        <v>631</v>
      </c>
      <c r="H12" s="260">
        <v>8980</v>
      </c>
      <c r="I12" s="12"/>
      <c r="J12" s="12"/>
      <c r="K12" s="17"/>
    </row>
    <row r="13" spans="1:11" ht="39.75" customHeight="1" x14ac:dyDescent="0.2">
      <c r="A13" s="420" t="s">
        <v>195</v>
      </c>
      <c r="B13" s="420"/>
      <c r="C13" s="420"/>
      <c r="D13" s="420"/>
      <c r="E13" s="420"/>
      <c r="F13" s="261">
        <v>25</v>
      </c>
      <c r="G13" s="260">
        <v>64</v>
      </c>
      <c r="H13" s="260">
        <v>1004</v>
      </c>
      <c r="I13" s="12"/>
      <c r="J13" s="12"/>
      <c r="K13" s="17"/>
    </row>
    <row r="14" spans="1:11" ht="28.5" customHeight="1" x14ac:dyDescent="0.2">
      <c r="A14" s="420" t="s">
        <v>194</v>
      </c>
      <c r="B14" s="420"/>
      <c r="C14" s="420"/>
      <c r="D14" s="420"/>
      <c r="E14" s="420"/>
      <c r="F14" s="261">
        <v>331</v>
      </c>
      <c r="G14" s="260">
        <v>708</v>
      </c>
      <c r="H14" s="260">
        <v>6947</v>
      </c>
      <c r="I14" s="12"/>
      <c r="J14" s="12"/>
      <c r="K14" s="17"/>
    </row>
    <row r="15" spans="1:11" ht="17.25" customHeight="1" x14ac:dyDescent="0.2">
      <c r="A15" s="420" t="s">
        <v>193</v>
      </c>
      <c r="B15" s="420"/>
      <c r="C15" s="420"/>
      <c r="D15" s="420"/>
      <c r="E15" s="420"/>
      <c r="F15" s="261">
        <v>53</v>
      </c>
      <c r="G15" s="260">
        <v>61</v>
      </c>
      <c r="H15" s="260">
        <v>1320</v>
      </c>
      <c r="I15" s="12"/>
      <c r="J15" s="12"/>
      <c r="K15" s="17"/>
    </row>
    <row r="16" spans="1:11" ht="17.25" customHeight="1" x14ac:dyDescent="0.2">
      <c r="A16" s="420" t="s">
        <v>192</v>
      </c>
      <c r="B16" s="420"/>
      <c r="C16" s="420"/>
      <c r="D16" s="420"/>
      <c r="E16" s="420"/>
      <c r="F16" s="261">
        <v>72</v>
      </c>
      <c r="G16" s="260">
        <v>148</v>
      </c>
      <c r="H16" s="260">
        <v>1336</v>
      </c>
      <c r="I16" s="12"/>
      <c r="J16" s="12"/>
      <c r="K16" s="17"/>
    </row>
    <row r="17" spans="1:11" ht="17.25" customHeight="1" x14ac:dyDescent="0.2">
      <c r="A17" s="420" t="s">
        <v>191</v>
      </c>
      <c r="B17" s="420"/>
      <c r="C17" s="420"/>
      <c r="D17" s="420"/>
      <c r="E17" s="420"/>
      <c r="F17" s="261">
        <v>62</v>
      </c>
      <c r="G17" s="260">
        <v>203</v>
      </c>
      <c r="H17" s="260">
        <v>1227</v>
      </c>
      <c r="I17" s="12"/>
      <c r="J17" s="12"/>
      <c r="K17" s="17"/>
    </row>
    <row r="18" spans="1:11" ht="28.5" customHeight="1" x14ac:dyDescent="0.2">
      <c r="A18" s="420" t="s">
        <v>190</v>
      </c>
      <c r="B18" s="420"/>
      <c r="C18" s="420"/>
      <c r="D18" s="420"/>
      <c r="E18" s="420"/>
      <c r="F18" s="261">
        <v>32</v>
      </c>
      <c r="G18" s="260">
        <v>5</v>
      </c>
      <c r="H18" s="260">
        <v>151</v>
      </c>
      <c r="I18" s="12"/>
      <c r="J18" s="12"/>
      <c r="K18" s="17"/>
    </row>
    <row r="19" spans="1:11" ht="17.25" customHeight="1" x14ac:dyDescent="0.2">
      <c r="A19" s="420" t="s">
        <v>189</v>
      </c>
      <c r="B19" s="420"/>
      <c r="C19" s="420"/>
      <c r="D19" s="420"/>
      <c r="E19" s="420"/>
      <c r="F19" s="261">
        <v>341</v>
      </c>
      <c r="G19" s="260">
        <v>492</v>
      </c>
      <c r="H19" s="260">
        <v>5458</v>
      </c>
      <c r="I19" s="12"/>
      <c r="J19" s="12"/>
      <c r="K19" s="17"/>
    </row>
    <row r="20" spans="1:11" ht="17.25" customHeight="1" x14ac:dyDescent="0.2">
      <c r="A20" s="420" t="s">
        <v>188</v>
      </c>
      <c r="B20" s="420"/>
      <c r="C20" s="420"/>
      <c r="D20" s="420"/>
      <c r="E20" s="420"/>
      <c r="F20" s="261">
        <v>351</v>
      </c>
      <c r="G20" s="260">
        <v>746</v>
      </c>
      <c r="H20" s="260">
        <v>5670</v>
      </c>
      <c r="I20" s="12"/>
      <c r="J20" s="12"/>
      <c r="K20" s="17"/>
    </row>
    <row r="21" spans="1:11" ht="17.25" customHeight="1" x14ac:dyDescent="0.2">
      <c r="A21" s="420" t="s">
        <v>187</v>
      </c>
      <c r="B21" s="420"/>
      <c r="C21" s="420"/>
      <c r="D21" s="420"/>
      <c r="E21" s="420"/>
      <c r="F21" s="261">
        <v>697</v>
      </c>
      <c r="G21" s="260">
        <v>2636</v>
      </c>
      <c r="H21" s="260">
        <v>19184</v>
      </c>
      <c r="I21" s="12"/>
      <c r="J21" s="12"/>
      <c r="K21" s="17"/>
    </row>
    <row r="22" spans="1:11" ht="28.5" customHeight="1" x14ac:dyDescent="0.2">
      <c r="A22" s="420" t="s">
        <v>186</v>
      </c>
      <c r="B22" s="420"/>
      <c r="C22" s="420"/>
      <c r="D22" s="420"/>
      <c r="E22" s="420"/>
      <c r="F22" s="261">
        <v>97</v>
      </c>
      <c r="G22" s="260">
        <v>220</v>
      </c>
      <c r="H22" s="260">
        <v>1784</v>
      </c>
      <c r="I22" s="12"/>
      <c r="J22" s="12"/>
      <c r="K22" s="17"/>
    </row>
    <row r="23" spans="1:11" ht="28.5" customHeight="1" x14ac:dyDescent="0.2">
      <c r="A23" s="420" t="s">
        <v>185</v>
      </c>
      <c r="B23" s="420"/>
      <c r="C23" s="420"/>
      <c r="D23" s="420"/>
      <c r="E23" s="420"/>
      <c r="F23" s="261">
        <v>251</v>
      </c>
      <c r="G23" s="260">
        <v>94</v>
      </c>
      <c r="H23" s="260">
        <v>1523</v>
      </c>
      <c r="I23" s="12"/>
      <c r="J23" s="12"/>
      <c r="K23" s="17"/>
    </row>
    <row r="24" spans="1:11" ht="17.25" customHeight="1" x14ac:dyDescent="0.2">
      <c r="A24" s="410" t="s">
        <v>184</v>
      </c>
      <c r="B24" s="410"/>
      <c r="C24" s="410"/>
      <c r="D24" s="410"/>
      <c r="E24" s="410"/>
      <c r="F24" s="261">
        <v>525</v>
      </c>
      <c r="G24" s="260">
        <v>840</v>
      </c>
      <c r="H24" s="260">
        <v>8406</v>
      </c>
      <c r="I24" s="12"/>
      <c r="J24" s="12"/>
      <c r="K24" s="17"/>
    </row>
    <row r="25" spans="1:11" ht="17.25" customHeight="1" x14ac:dyDescent="0.2">
      <c r="A25" s="410" t="s">
        <v>183</v>
      </c>
      <c r="B25" s="410"/>
      <c r="C25" s="410"/>
      <c r="D25" s="410"/>
      <c r="E25" s="410"/>
      <c r="F25" s="261">
        <v>729</v>
      </c>
      <c r="G25" s="260">
        <v>14402</v>
      </c>
      <c r="H25" s="260">
        <v>77214</v>
      </c>
      <c r="I25" s="12"/>
      <c r="J25" s="12"/>
      <c r="K25" s="17"/>
    </row>
    <row r="26" spans="1:11" ht="28.5" customHeight="1" x14ac:dyDescent="0.2">
      <c r="A26" s="420" t="s">
        <v>182</v>
      </c>
      <c r="B26" s="420"/>
      <c r="C26" s="420"/>
      <c r="D26" s="420"/>
      <c r="E26" s="420"/>
      <c r="F26" s="261">
        <v>23</v>
      </c>
      <c r="G26" s="260">
        <v>1241</v>
      </c>
      <c r="H26" s="260">
        <v>6567</v>
      </c>
      <c r="I26" s="12"/>
      <c r="J26" s="12"/>
      <c r="K26" s="17"/>
    </row>
    <row r="27" spans="1:11" ht="28.5" customHeight="1" x14ac:dyDescent="0.2">
      <c r="A27" s="420" t="s">
        <v>181</v>
      </c>
      <c r="B27" s="420"/>
      <c r="C27" s="420"/>
      <c r="D27" s="420"/>
      <c r="E27" s="420"/>
      <c r="F27" s="261">
        <v>57</v>
      </c>
      <c r="G27" s="260">
        <v>178</v>
      </c>
      <c r="H27" s="260">
        <v>1772</v>
      </c>
      <c r="I27" s="12"/>
      <c r="J27" s="12"/>
      <c r="K27" s="17"/>
    </row>
    <row r="28" spans="1:11" ht="39.75" customHeight="1" x14ac:dyDescent="0.2">
      <c r="A28" s="420" t="s">
        <v>180</v>
      </c>
      <c r="B28" s="420"/>
      <c r="C28" s="420"/>
      <c r="D28" s="420"/>
      <c r="E28" s="420"/>
      <c r="F28" s="261">
        <v>46</v>
      </c>
      <c r="G28" s="260">
        <v>218</v>
      </c>
      <c r="H28" s="260">
        <v>6900</v>
      </c>
      <c r="I28" s="6"/>
      <c r="J28" s="12"/>
      <c r="K28" s="17"/>
    </row>
    <row r="29" spans="1:11" ht="28.5" customHeight="1" x14ac:dyDescent="0.2">
      <c r="A29" s="420" t="s">
        <v>179</v>
      </c>
      <c r="B29" s="420"/>
      <c r="C29" s="420"/>
      <c r="D29" s="420"/>
      <c r="E29" s="420"/>
      <c r="F29" s="261">
        <v>402</v>
      </c>
      <c r="G29" s="260">
        <v>564</v>
      </c>
      <c r="H29" s="260">
        <v>13108</v>
      </c>
      <c r="I29" s="12"/>
      <c r="J29" s="12"/>
      <c r="K29" s="17"/>
    </row>
    <row r="30" spans="1:11" ht="28.5" customHeight="1" x14ac:dyDescent="0.2">
      <c r="A30" s="420" t="s">
        <v>178</v>
      </c>
      <c r="B30" s="420"/>
      <c r="C30" s="420"/>
      <c r="D30" s="420"/>
      <c r="E30" s="420"/>
      <c r="F30" s="261">
        <v>516</v>
      </c>
      <c r="G30" s="260">
        <v>740</v>
      </c>
      <c r="H30" s="260">
        <v>2765</v>
      </c>
      <c r="I30" s="12"/>
      <c r="J30" s="12"/>
      <c r="K30" s="17"/>
    </row>
    <row r="31" spans="1:11" ht="17.25" customHeight="1" thickBot="1" x14ac:dyDescent="0.25">
      <c r="A31" s="341"/>
      <c r="B31" s="341"/>
      <c r="C31" s="341"/>
      <c r="D31" s="341"/>
      <c r="E31" s="34"/>
      <c r="F31" s="44"/>
      <c r="G31" s="44"/>
      <c r="H31" s="44"/>
      <c r="I31" s="34"/>
      <c r="K31" s="17"/>
    </row>
    <row r="32" spans="1:11" ht="11.25" customHeight="1" x14ac:dyDescent="0.2">
      <c r="A32" s="88"/>
      <c r="B32" s="88"/>
      <c r="C32" s="88"/>
      <c r="D32" s="88"/>
      <c r="E32" s="88"/>
      <c r="F32" s="88"/>
      <c r="G32" s="88"/>
      <c r="H32" s="88"/>
      <c r="I32" s="87"/>
    </row>
    <row r="33" spans="1:9" ht="11.25" customHeight="1" x14ac:dyDescent="0.2">
      <c r="A33" s="13" t="s">
        <v>11</v>
      </c>
      <c r="B33" s="12"/>
      <c r="D33" s="343" t="s">
        <v>752</v>
      </c>
      <c r="E33" s="343"/>
      <c r="F33" s="343"/>
      <c r="G33" s="343"/>
      <c r="H33" s="343"/>
      <c r="I33" s="159"/>
    </row>
    <row r="34" spans="1:9" x14ac:dyDescent="0.2">
      <c r="A34" s="12"/>
      <c r="B34" s="12"/>
      <c r="C34" s="159"/>
      <c r="D34" s="343"/>
      <c r="E34" s="343"/>
      <c r="F34" s="343"/>
      <c r="G34" s="343"/>
      <c r="H34" s="343"/>
      <c r="I34" s="159"/>
    </row>
    <row r="35" spans="1:9" ht="11.25" customHeight="1" x14ac:dyDescent="0.2">
      <c r="A35" s="12"/>
      <c r="B35" s="12"/>
      <c r="D35" s="345" t="s">
        <v>202</v>
      </c>
      <c r="E35" s="345"/>
      <c r="F35" s="345"/>
      <c r="G35" s="345"/>
      <c r="H35" s="345"/>
      <c r="I35" s="54"/>
    </row>
    <row r="36" spans="1:9" ht="11.25" customHeight="1" x14ac:dyDescent="0.2">
      <c r="A36" s="105" t="s">
        <v>12</v>
      </c>
      <c r="C36" s="54"/>
      <c r="D36" s="345" t="s">
        <v>727</v>
      </c>
      <c r="E36" s="345"/>
      <c r="F36" s="345"/>
      <c r="G36" s="345"/>
      <c r="H36" s="345"/>
      <c r="I36" s="54"/>
    </row>
    <row r="37" spans="1:9" x14ac:dyDescent="0.2">
      <c r="A37" s="13" t="s">
        <v>14</v>
      </c>
      <c r="B37" s="12"/>
      <c r="C37" s="12"/>
      <c r="D37" s="449" t="s">
        <v>767</v>
      </c>
      <c r="E37" s="449"/>
      <c r="F37" s="449"/>
      <c r="G37" s="449"/>
      <c r="H37" s="449"/>
      <c r="I37" s="343"/>
    </row>
    <row r="38" spans="1:9" x14ac:dyDescent="0.2">
      <c r="A38" s="13"/>
      <c r="B38" s="12"/>
      <c r="C38" s="12"/>
      <c r="D38" s="449"/>
      <c r="E38" s="449"/>
      <c r="F38" s="449"/>
      <c r="G38" s="449"/>
      <c r="H38" s="449"/>
      <c r="I38" s="343"/>
    </row>
    <row r="39" spans="1:9" x14ac:dyDescent="0.2">
      <c r="A39" s="13"/>
      <c r="B39" s="12"/>
      <c r="C39" s="12"/>
      <c r="D39" s="445" t="s">
        <v>756</v>
      </c>
      <c r="E39" s="445"/>
      <c r="F39" s="445"/>
      <c r="G39" s="445"/>
      <c r="H39" s="445"/>
      <c r="I39" s="343"/>
    </row>
    <row r="40" spans="1:9" x14ac:dyDescent="0.2">
      <c r="A40" s="13"/>
      <c r="B40" s="12"/>
      <c r="C40" s="12"/>
      <c r="D40" s="445"/>
      <c r="E40" s="445"/>
      <c r="F40" s="445"/>
      <c r="G40" s="445"/>
      <c r="H40" s="445"/>
      <c r="I40" s="343"/>
    </row>
    <row r="41" spans="1:9" x14ac:dyDescent="0.2">
      <c r="A41" s="13"/>
      <c r="B41" s="12"/>
      <c r="C41" s="12"/>
      <c r="D41" s="445" t="s">
        <v>814</v>
      </c>
      <c r="E41" s="445"/>
      <c r="F41" s="445"/>
      <c r="G41" s="445"/>
      <c r="H41" s="445"/>
      <c r="I41" s="343"/>
    </row>
    <row r="42" spans="1:9" x14ac:dyDescent="0.2">
      <c r="A42" s="13"/>
      <c r="B42" s="12"/>
      <c r="C42" s="12"/>
      <c r="D42" s="445"/>
      <c r="E42" s="445"/>
      <c r="F42" s="445"/>
      <c r="G42" s="445"/>
      <c r="H42" s="445"/>
      <c r="I42" s="343"/>
    </row>
    <row r="43" spans="1:9" x14ac:dyDescent="0.2">
      <c r="A43" s="13"/>
      <c r="B43" s="12"/>
      <c r="C43" s="12"/>
      <c r="D43" s="354" t="s">
        <v>772</v>
      </c>
      <c r="E43" s="354"/>
      <c r="F43" s="354"/>
      <c r="G43" s="354"/>
      <c r="H43" s="354"/>
      <c r="I43" s="354"/>
    </row>
    <row r="44" spans="1:9" x14ac:dyDescent="0.2">
      <c r="A44" s="13"/>
      <c r="B44" s="12"/>
      <c r="C44" s="12"/>
      <c r="D44" s="357" t="s">
        <v>758</v>
      </c>
      <c r="E44" s="354"/>
      <c r="F44" s="354"/>
      <c r="G44" s="354"/>
      <c r="H44" s="354"/>
      <c r="I44" s="354"/>
    </row>
    <row r="45" spans="1:9" x14ac:dyDescent="0.2">
      <c r="A45" s="13"/>
      <c r="B45" s="12"/>
      <c r="C45" s="12"/>
      <c r="D45" s="354" t="s">
        <v>759</v>
      </c>
      <c r="E45" s="354"/>
      <c r="F45" s="354"/>
      <c r="G45" s="354"/>
      <c r="H45" s="354"/>
      <c r="I45" s="354"/>
    </row>
    <row r="46" spans="1:9" x14ac:dyDescent="0.2">
      <c r="A46" s="13"/>
      <c r="B46" s="12"/>
      <c r="C46" s="12"/>
      <c r="D46" s="354" t="s">
        <v>760</v>
      </c>
      <c r="E46" s="354"/>
      <c r="F46" s="354"/>
      <c r="G46" s="354"/>
      <c r="H46" s="354"/>
      <c r="I46" s="354"/>
    </row>
    <row r="47" spans="1:9" x14ac:dyDescent="0.2">
      <c r="A47" s="13"/>
      <c r="B47" s="12"/>
      <c r="C47" s="12"/>
      <c r="D47" s="354" t="s">
        <v>761</v>
      </c>
      <c r="E47" s="354"/>
      <c r="F47" s="354"/>
      <c r="G47" s="354"/>
      <c r="H47" s="354"/>
      <c r="I47" s="354"/>
    </row>
    <row r="48" spans="1:9" x14ac:dyDescent="0.2">
      <c r="A48" s="13"/>
      <c r="B48" s="12"/>
      <c r="C48" s="12"/>
      <c r="D48" s="354" t="s">
        <v>762</v>
      </c>
      <c r="E48" s="354"/>
      <c r="F48" s="354"/>
      <c r="G48" s="354"/>
      <c r="H48" s="354"/>
      <c r="I48" s="354"/>
    </row>
    <row r="49" spans="1:9" x14ac:dyDescent="0.2">
      <c r="A49" s="13"/>
      <c r="B49" s="12"/>
      <c r="C49" s="12"/>
      <c r="D49" s="445" t="s">
        <v>768</v>
      </c>
      <c r="E49" s="445"/>
      <c r="F49" s="445"/>
      <c r="G49" s="445"/>
      <c r="H49" s="445"/>
      <c r="I49" s="343"/>
    </row>
    <row r="50" spans="1:9" x14ac:dyDescent="0.2">
      <c r="A50" s="13"/>
      <c r="B50" s="12"/>
      <c r="C50" s="12"/>
      <c r="D50" s="445"/>
      <c r="E50" s="445"/>
      <c r="F50" s="445"/>
      <c r="G50" s="445"/>
      <c r="H50" s="445"/>
      <c r="I50" s="343"/>
    </row>
    <row r="51" spans="1:9" hidden="1" x14ac:dyDescent="0.2">
      <c r="A51" s="151" t="s">
        <v>1</v>
      </c>
    </row>
    <row r="52" spans="1:9" hidden="1" x14ac:dyDescent="0.2"/>
    <row r="53" spans="1:9" hidden="1" x14ac:dyDescent="0.2"/>
    <row r="54" spans="1:9" hidden="1" x14ac:dyDescent="0.2"/>
    <row r="55" spans="1:9" hidden="1" x14ac:dyDescent="0.2"/>
    <row r="56" spans="1:9" hidden="1" x14ac:dyDescent="0.2"/>
    <row r="57" spans="1:9" hidden="1" x14ac:dyDescent="0.2"/>
    <row r="58" spans="1:9" hidden="1" x14ac:dyDescent="0.2"/>
    <row r="59" spans="1:9" hidden="1" x14ac:dyDescent="0.2"/>
    <row r="60" spans="1:9" hidden="1" x14ac:dyDescent="0.2"/>
    <row r="61" spans="1:9" hidden="1" x14ac:dyDescent="0.2"/>
    <row r="62" spans="1:9" hidden="1" x14ac:dyDescent="0.2"/>
    <row r="63" spans="1:9" hidden="1" x14ac:dyDescent="0.2"/>
    <row r="64" spans="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t="15.75" hidden="1" customHeight="1" x14ac:dyDescent="0.2"/>
  </sheetData>
  <mergeCells count="40">
    <mergeCell ref="D49:I50"/>
    <mergeCell ref="D39:I40"/>
    <mergeCell ref="D41:I42"/>
    <mergeCell ref="D43:I43"/>
    <mergeCell ref="D44:I44"/>
    <mergeCell ref="D45:I45"/>
    <mergeCell ref="D46:I46"/>
    <mergeCell ref="D37:I38"/>
    <mergeCell ref="D47:I47"/>
    <mergeCell ref="D48:I48"/>
    <mergeCell ref="D36:H36"/>
    <mergeCell ref="D35:H35"/>
    <mergeCell ref="D33:H34"/>
    <mergeCell ref="A31:D31"/>
    <mergeCell ref="A11:E11"/>
    <mergeCell ref="A23:E23"/>
    <mergeCell ref="A24:E24"/>
    <mergeCell ref="A25:E25"/>
    <mergeCell ref="A26:E26"/>
    <mergeCell ref="A12:E12"/>
    <mergeCell ref="A29:E29"/>
    <mergeCell ref="A30:E30"/>
    <mergeCell ref="A19:E19"/>
    <mergeCell ref="A20:E20"/>
    <mergeCell ref="A27:E27"/>
    <mergeCell ref="A28:E28"/>
    <mergeCell ref="A13:E13"/>
    <mergeCell ref="A14:E14"/>
    <mergeCell ref="A15:E15"/>
    <mergeCell ref="A21:E21"/>
    <mergeCell ref="A22:E22"/>
    <mergeCell ref="H2:I2"/>
    <mergeCell ref="A10:E10"/>
    <mergeCell ref="A16:E16"/>
    <mergeCell ref="A17:E17"/>
    <mergeCell ref="A18:E18"/>
    <mergeCell ref="A7:E7"/>
    <mergeCell ref="A4:G4"/>
    <mergeCell ref="A2:G2"/>
    <mergeCell ref="A3:G3"/>
  </mergeCells>
  <hyperlinks>
    <hyperlink ref="H2:I2" location="Índice!A1" tooltip="Ir a Índice" display="Índice!A1"/>
  </hyperlinks>
  <pageMargins left="0.78740157480314965" right="0.59055118110236227" top="0.55118110236220474" bottom="0.86614173228346458" header="0" footer="0.39370078740157483"/>
  <pageSetup orientation="portrait" r:id="rId1"/>
  <headerFooter alignWithMargins="0">
    <oddHeader>&amp;L&amp;"Arial,Negrita"&amp;12&amp;K000080INEGI. Anuario estadístico y geográfico de Veracruz de Ignacio de la Llave 2017.
Componente Salud.</oddHeader>
    <oddFooter>&amp;R&amp;P/&amp;N</oddFooter>
  </headerFooter>
  <rowBreaks count="1" manualBreakCount="1">
    <brk id="28"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K51"/>
  <sheetViews>
    <sheetView view="pageLayout" zoomScaleNormal="100" zoomScaleSheetLayoutView="80" workbookViewId="0">
      <selection activeCell="E5" sqref="E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7109375" customWidth="1"/>
    <col min="5" max="5" width="42.85546875" customWidth="1"/>
    <col min="6" max="6" width="15.140625" style="6" customWidth="1"/>
    <col min="7" max="8" width="15.140625" customWidth="1"/>
    <col min="9" max="9" width="17.7109375" customWidth="1"/>
    <col min="10" max="10" width="0" hidden="1" customWidth="1"/>
    <col min="11" max="11" width="12" style="1" hidden="1" customWidth="1"/>
  </cols>
  <sheetData>
    <row r="1" spans="1:11" ht="10.5" customHeight="1" x14ac:dyDescent="0.2"/>
    <row r="2" spans="1:11" ht="13.2" x14ac:dyDescent="0.25">
      <c r="A2" s="329" t="s">
        <v>201</v>
      </c>
      <c r="B2" s="329"/>
      <c r="C2" s="329"/>
      <c r="D2" s="329"/>
      <c r="E2" s="329"/>
      <c r="F2" s="329"/>
      <c r="G2" s="329"/>
      <c r="H2" s="15"/>
      <c r="I2" s="207" t="s">
        <v>204</v>
      </c>
      <c r="J2" t="s">
        <v>1</v>
      </c>
    </row>
    <row r="3" spans="1:11" ht="12.75" customHeight="1" x14ac:dyDescent="0.25">
      <c r="A3" s="329" t="s">
        <v>907</v>
      </c>
      <c r="B3" s="329"/>
      <c r="C3" s="329"/>
      <c r="D3" s="329"/>
      <c r="E3" s="329"/>
      <c r="F3" s="329"/>
      <c r="G3" s="329"/>
      <c r="H3" s="15"/>
      <c r="K3" s="17"/>
    </row>
    <row r="4" spans="1:11" ht="13.2" x14ac:dyDescent="0.25">
      <c r="A4" s="329" t="s">
        <v>891</v>
      </c>
      <c r="B4" s="329"/>
      <c r="C4" s="329"/>
      <c r="D4" s="329"/>
      <c r="E4" s="329"/>
      <c r="F4" s="329"/>
      <c r="G4" s="329"/>
      <c r="H4" s="15"/>
      <c r="K4" s="17"/>
    </row>
    <row r="5" spans="1:11" ht="10.8" thickBot="1" x14ac:dyDescent="0.25">
      <c r="A5" s="78"/>
      <c r="B5" s="78"/>
      <c r="C5" s="78"/>
      <c r="D5" s="78"/>
      <c r="E5" s="78"/>
      <c r="F5" s="85"/>
      <c r="G5" s="85"/>
      <c r="H5" s="85"/>
      <c r="I5" s="78"/>
      <c r="K5" s="17"/>
    </row>
    <row r="6" spans="1:11" ht="1.5" customHeight="1" x14ac:dyDescent="0.2">
      <c r="A6" s="86"/>
      <c r="B6" s="86"/>
      <c r="C6" s="86"/>
      <c r="D6" s="86"/>
      <c r="E6" s="86"/>
      <c r="F6" s="87"/>
      <c r="G6" s="86"/>
      <c r="H6" s="86"/>
      <c r="I6" s="86"/>
      <c r="K6" s="17"/>
    </row>
    <row r="7" spans="1:11" ht="11.25" customHeight="1" x14ac:dyDescent="0.2">
      <c r="A7" s="349" t="s">
        <v>198</v>
      </c>
      <c r="B7" s="465"/>
      <c r="C7" s="465"/>
      <c r="D7" s="465"/>
      <c r="E7" s="465"/>
      <c r="F7" s="16" t="s">
        <v>4</v>
      </c>
      <c r="G7" s="8" t="s">
        <v>170</v>
      </c>
      <c r="H7" s="8" t="s">
        <v>169</v>
      </c>
      <c r="I7" s="6" t="s">
        <v>754</v>
      </c>
      <c r="K7" s="17"/>
    </row>
    <row r="8" spans="1:11" ht="1.5" customHeight="1" x14ac:dyDescent="0.2">
      <c r="A8" s="5"/>
      <c r="B8" s="5"/>
      <c r="C8" s="5"/>
      <c r="D8" s="5"/>
      <c r="E8" s="5"/>
      <c r="F8" s="11"/>
      <c r="G8" s="11"/>
      <c r="H8" s="11"/>
      <c r="I8" s="5"/>
      <c r="K8" s="17"/>
    </row>
    <row r="9" spans="1:11" ht="6" customHeight="1" x14ac:dyDescent="0.2">
      <c r="A9" s="1"/>
      <c r="B9" s="1"/>
      <c r="C9" s="1"/>
      <c r="D9" s="1"/>
      <c r="E9" s="1"/>
      <c r="F9" s="44"/>
      <c r="G9" s="44"/>
      <c r="H9" s="44"/>
      <c r="I9" s="1"/>
      <c r="K9" s="17"/>
    </row>
    <row r="10" spans="1:11" ht="17.25" customHeight="1" x14ac:dyDescent="0.2">
      <c r="A10" s="466" t="s">
        <v>4</v>
      </c>
      <c r="B10" s="466"/>
      <c r="C10" s="466"/>
      <c r="D10" s="466"/>
      <c r="E10" s="466"/>
      <c r="F10" s="290">
        <f>SUM(G10:I10)</f>
        <v>406729</v>
      </c>
      <c r="G10" s="258">
        <f>SUM(G11:G30)</f>
        <v>128443</v>
      </c>
      <c r="H10" s="258">
        <f>SUM(H11:H30)</f>
        <v>278274</v>
      </c>
      <c r="I10" s="258">
        <f>SUM(I11:I30)</f>
        <v>12</v>
      </c>
      <c r="K10"/>
    </row>
    <row r="11" spans="1:11" ht="34.5" customHeight="1" x14ac:dyDescent="0.2">
      <c r="A11" s="420" t="s">
        <v>197</v>
      </c>
      <c r="B11" s="420"/>
      <c r="C11" s="420"/>
      <c r="D11" s="420"/>
      <c r="E11" s="420"/>
      <c r="F11" s="290">
        <f t="shared" ref="F11:F30" si="0">SUM(G11:I11)</f>
        <v>10466</v>
      </c>
      <c r="G11" s="260">
        <v>4920</v>
      </c>
      <c r="H11" s="260">
        <v>5546</v>
      </c>
      <c r="I11" s="260">
        <v>0</v>
      </c>
      <c r="K11" s="17"/>
    </row>
    <row r="12" spans="1:11" ht="17.25" customHeight="1" x14ac:dyDescent="0.2">
      <c r="A12" s="420" t="s">
        <v>196</v>
      </c>
      <c r="B12" s="420"/>
      <c r="C12" s="420"/>
      <c r="D12" s="420"/>
      <c r="E12" s="420"/>
      <c r="F12" s="290">
        <f t="shared" si="0"/>
        <v>23025</v>
      </c>
      <c r="G12" s="260">
        <v>7835</v>
      </c>
      <c r="H12" s="260">
        <v>15189</v>
      </c>
      <c r="I12" s="260">
        <v>1</v>
      </c>
      <c r="K12" s="17"/>
    </row>
    <row r="13" spans="1:11" ht="39.75" customHeight="1" x14ac:dyDescent="0.2">
      <c r="A13" s="420" t="s">
        <v>195</v>
      </c>
      <c r="B13" s="420"/>
      <c r="C13" s="420"/>
      <c r="D13" s="420"/>
      <c r="E13" s="420"/>
      <c r="F13" s="290">
        <f t="shared" si="0"/>
        <v>2437</v>
      </c>
      <c r="G13" s="260">
        <v>1032</v>
      </c>
      <c r="H13" s="260">
        <v>1405</v>
      </c>
      <c r="I13" s="260">
        <v>0</v>
      </c>
      <c r="K13" s="17"/>
    </row>
    <row r="14" spans="1:11" ht="28.5" customHeight="1" x14ac:dyDescent="0.2">
      <c r="A14" s="420" t="s">
        <v>194</v>
      </c>
      <c r="B14" s="420"/>
      <c r="C14" s="420"/>
      <c r="D14" s="420"/>
      <c r="E14" s="420"/>
      <c r="F14" s="290">
        <f t="shared" si="0"/>
        <v>15894</v>
      </c>
      <c r="G14" s="260">
        <v>7079</v>
      </c>
      <c r="H14" s="260">
        <v>8815</v>
      </c>
      <c r="I14" s="260">
        <v>0</v>
      </c>
      <c r="K14" s="17"/>
    </row>
    <row r="15" spans="1:11" ht="17.25" customHeight="1" x14ac:dyDescent="0.2">
      <c r="A15" s="420" t="s">
        <v>193</v>
      </c>
      <c r="B15" s="420"/>
      <c r="C15" s="420"/>
      <c r="D15" s="420"/>
      <c r="E15" s="420"/>
      <c r="F15" s="290">
        <f t="shared" si="0"/>
        <v>2334</v>
      </c>
      <c r="G15" s="260">
        <v>1129</v>
      </c>
      <c r="H15" s="260">
        <v>1205</v>
      </c>
      <c r="I15" s="260">
        <v>0</v>
      </c>
      <c r="K15" s="17"/>
    </row>
    <row r="16" spans="1:11" ht="17.25" customHeight="1" x14ac:dyDescent="0.2">
      <c r="A16" s="420" t="s">
        <v>192</v>
      </c>
      <c r="B16" s="420"/>
      <c r="C16" s="420"/>
      <c r="D16" s="420"/>
      <c r="E16" s="420"/>
      <c r="F16" s="290">
        <f t="shared" si="0"/>
        <v>3773</v>
      </c>
      <c r="G16" s="260">
        <v>1795</v>
      </c>
      <c r="H16" s="260">
        <v>1978</v>
      </c>
      <c r="I16" s="260">
        <v>0</v>
      </c>
      <c r="K16" s="17"/>
    </row>
    <row r="17" spans="1:11" ht="17.25" customHeight="1" x14ac:dyDescent="0.2">
      <c r="A17" s="420" t="s">
        <v>191</v>
      </c>
      <c r="B17" s="420"/>
      <c r="C17" s="420"/>
      <c r="D17" s="420"/>
      <c r="E17" s="420"/>
      <c r="F17" s="290">
        <f t="shared" si="0"/>
        <v>4858</v>
      </c>
      <c r="G17" s="260">
        <v>2316</v>
      </c>
      <c r="H17" s="260">
        <v>2542</v>
      </c>
      <c r="I17" s="260">
        <v>0</v>
      </c>
      <c r="K17" s="17"/>
    </row>
    <row r="18" spans="1:11" ht="28.5" customHeight="1" x14ac:dyDescent="0.2">
      <c r="A18" s="420" t="s">
        <v>190</v>
      </c>
      <c r="B18" s="420"/>
      <c r="C18" s="420"/>
      <c r="D18" s="420"/>
      <c r="E18" s="420"/>
      <c r="F18" s="290">
        <f t="shared" si="0"/>
        <v>1152</v>
      </c>
      <c r="G18" s="260">
        <v>315</v>
      </c>
      <c r="H18" s="260">
        <v>837</v>
      </c>
      <c r="I18" s="260">
        <v>0</v>
      </c>
      <c r="K18" s="17"/>
    </row>
    <row r="19" spans="1:11" ht="17.25" customHeight="1" x14ac:dyDescent="0.2">
      <c r="A19" s="420" t="s">
        <v>189</v>
      </c>
      <c r="B19" s="420"/>
      <c r="C19" s="420"/>
      <c r="D19" s="420"/>
      <c r="E19" s="420"/>
      <c r="F19" s="290">
        <f t="shared" si="0"/>
        <v>17104</v>
      </c>
      <c r="G19" s="260">
        <v>8738</v>
      </c>
      <c r="H19" s="260">
        <v>8366</v>
      </c>
      <c r="I19" s="260">
        <v>0</v>
      </c>
      <c r="K19" s="17"/>
    </row>
    <row r="20" spans="1:11" ht="17.25" customHeight="1" x14ac:dyDescent="0.2">
      <c r="A20" s="420" t="s">
        <v>188</v>
      </c>
      <c r="B20" s="420"/>
      <c r="C20" s="420"/>
      <c r="D20" s="420"/>
      <c r="E20" s="420"/>
      <c r="F20" s="290">
        <f t="shared" si="0"/>
        <v>14917</v>
      </c>
      <c r="G20" s="260">
        <v>7074</v>
      </c>
      <c r="H20" s="260">
        <v>7843</v>
      </c>
      <c r="I20" s="260">
        <v>0</v>
      </c>
      <c r="K20" s="17"/>
    </row>
    <row r="21" spans="1:11" ht="17.25" customHeight="1" x14ac:dyDescent="0.2">
      <c r="A21" s="420" t="s">
        <v>187</v>
      </c>
      <c r="B21" s="420"/>
      <c r="C21" s="420"/>
      <c r="D21" s="420"/>
      <c r="E21" s="420"/>
      <c r="F21" s="290">
        <f t="shared" si="0"/>
        <v>46553</v>
      </c>
      <c r="G21" s="260">
        <v>20173</v>
      </c>
      <c r="H21" s="260">
        <v>26380</v>
      </c>
      <c r="I21" s="260">
        <v>0</v>
      </c>
      <c r="K21" s="17"/>
    </row>
    <row r="22" spans="1:11" ht="28.5" customHeight="1" x14ac:dyDescent="0.2">
      <c r="A22" s="420" t="s">
        <v>186</v>
      </c>
      <c r="B22" s="420"/>
      <c r="C22" s="420"/>
      <c r="D22" s="420"/>
      <c r="E22" s="420"/>
      <c r="F22" s="290">
        <f t="shared" si="0"/>
        <v>5696</v>
      </c>
      <c r="G22" s="260">
        <v>2741</v>
      </c>
      <c r="H22" s="260">
        <v>2954</v>
      </c>
      <c r="I22" s="260">
        <v>1</v>
      </c>
      <c r="K22" s="17"/>
    </row>
    <row r="23" spans="1:11" ht="28.5" customHeight="1" x14ac:dyDescent="0.2">
      <c r="A23" s="420" t="s">
        <v>185</v>
      </c>
      <c r="B23" s="420"/>
      <c r="C23" s="420"/>
      <c r="D23" s="420"/>
      <c r="E23" s="420"/>
      <c r="F23" s="290">
        <f t="shared" si="0"/>
        <v>8398</v>
      </c>
      <c r="G23" s="260">
        <v>3722</v>
      </c>
      <c r="H23" s="260">
        <v>4676</v>
      </c>
      <c r="I23" s="260">
        <v>0</v>
      </c>
      <c r="K23" s="17"/>
    </row>
    <row r="24" spans="1:11" ht="17.25" customHeight="1" x14ac:dyDescent="0.2">
      <c r="A24" s="410" t="s">
        <v>184</v>
      </c>
      <c r="B24" s="410"/>
      <c r="C24" s="410"/>
      <c r="D24" s="410"/>
      <c r="E24" s="410"/>
      <c r="F24" s="290">
        <f t="shared" si="0"/>
        <v>31556</v>
      </c>
      <c r="G24" s="260">
        <v>12774</v>
      </c>
      <c r="H24" s="260">
        <v>18782</v>
      </c>
      <c r="I24" s="260">
        <v>0</v>
      </c>
      <c r="K24" s="17"/>
    </row>
    <row r="25" spans="1:11" ht="17.25" customHeight="1" x14ac:dyDescent="0.2">
      <c r="A25" s="410" t="s">
        <v>183</v>
      </c>
      <c r="B25" s="410"/>
      <c r="C25" s="410"/>
      <c r="D25" s="410"/>
      <c r="E25" s="410"/>
      <c r="F25" s="290">
        <f t="shared" si="0"/>
        <v>128627</v>
      </c>
      <c r="G25" s="260">
        <v>2207</v>
      </c>
      <c r="H25" s="260">
        <v>126420</v>
      </c>
      <c r="I25" s="260">
        <v>0</v>
      </c>
      <c r="K25" s="17"/>
    </row>
    <row r="26" spans="1:11" ht="28.5" customHeight="1" x14ac:dyDescent="0.2">
      <c r="A26" s="420" t="s">
        <v>182</v>
      </c>
      <c r="B26" s="420"/>
      <c r="C26" s="420"/>
      <c r="D26" s="420"/>
      <c r="E26" s="420"/>
      <c r="F26" s="290">
        <f t="shared" si="0"/>
        <v>12386</v>
      </c>
      <c r="G26" s="260">
        <v>6863</v>
      </c>
      <c r="H26" s="260">
        <v>5514</v>
      </c>
      <c r="I26" s="260">
        <v>9</v>
      </c>
      <c r="K26" s="17"/>
    </row>
    <row r="27" spans="1:11" ht="28.5" customHeight="1" x14ac:dyDescent="0.2">
      <c r="A27" s="420" t="s">
        <v>181</v>
      </c>
      <c r="B27" s="420"/>
      <c r="C27" s="420"/>
      <c r="D27" s="420"/>
      <c r="E27" s="420"/>
      <c r="F27" s="290">
        <f t="shared" si="0"/>
        <v>4278</v>
      </c>
      <c r="G27" s="260">
        <v>2195</v>
      </c>
      <c r="H27" s="260">
        <v>2083</v>
      </c>
      <c r="I27" s="260">
        <v>0</v>
      </c>
      <c r="K27" s="17"/>
    </row>
    <row r="28" spans="1:11" ht="39.75" customHeight="1" x14ac:dyDescent="0.2">
      <c r="A28" s="420" t="s">
        <v>180</v>
      </c>
      <c r="B28" s="420"/>
      <c r="C28" s="420"/>
      <c r="D28" s="420"/>
      <c r="E28" s="420"/>
      <c r="F28" s="290">
        <f t="shared" si="0"/>
        <v>10333</v>
      </c>
      <c r="G28" s="260">
        <v>5337</v>
      </c>
      <c r="H28" s="260">
        <v>4996</v>
      </c>
      <c r="I28" s="260">
        <v>0</v>
      </c>
      <c r="K28" s="17"/>
    </row>
    <row r="29" spans="1:11" ht="28.5" customHeight="1" x14ac:dyDescent="0.2">
      <c r="A29" s="420" t="s">
        <v>179</v>
      </c>
      <c r="B29" s="420"/>
      <c r="C29" s="420"/>
      <c r="D29" s="420"/>
      <c r="E29" s="420"/>
      <c r="F29" s="290">
        <f t="shared" si="0"/>
        <v>27835</v>
      </c>
      <c r="G29" s="260">
        <v>16229</v>
      </c>
      <c r="H29" s="260">
        <v>11605</v>
      </c>
      <c r="I29" s="260">
        <v>1</v>
      </c>
      <c r="K29" s="17"/>
    </row>
    <row r="30" spans="1:11" ht="28.5" customHeight="1" x14ac:dyDescent="0.2">
      <c r="A30" s="420" t="s">
        <v>178</v>
      </c>
      <c r="B30" s="420"/>
      <c r="C30" s="420"/>
      <c r="D30" s="420"/>
      <c r="E30" s="420"/>
      <c r="F30" s="290">
        <f t="shared" si="0"/>
        <v>35107</v>
      </c>
      <c r="G30" s="260">
        <v>13969</v>
      </c>
      <c r="H30" s="260">
        <v>21138</v>
      </c>
      <c r="I30" s="260">
        <v>0</v>
      </c>
      <c r="K30" s="17"/>
    </row>
    <row r="31" spans="1:11" ht="17.25" customHeight="1" thickBot="1" x14ac:dyDescent="0.25">
      <c r="A31" s="341"/>
      <c r="B31" s="341"/>
      <c r="C31" s="341"/>
      <c r="D31" s="341"/>
      <c r="E31" s="34"/>
      <c r="F31" s="44"/>
      <c r="G31" s="44"/>
      <c r="H31" s="44"/>
      <c r="I31" s="34"/>
      <c r="K31" s="17"/>
    </row>
    <row r="32" spans="1:11" ht="11.25" customHeight="1" x14ac:dyDescent="0.2">
      <c r="A32" s="88"/>
      <c r="B32" s="88"/>
      <c r="C32" s="88"/>
      <c r="D32" s="88"/>
      <c r="E32" s="88"/>
      <c r="F32" s="87"/>
      <c r="G32" s="87"/>
      <c r="H32" s="87"/>
      <c r="I32" s="87"/>
    </row>
    <row r="33" spans="1:9" ht="11.25" customHeight="1" x14ac:dyDescent="0.2">
      <c r="A33" s="13" t="s">
        <v>11</v>
      </c>
      <c r="B33" s="12"/>
      <c r="D33" s="343" t="s">
        <v>752</v>
      </c>
      <c r="E33" s="343"/>
      <c r="F33" s="343"/>
      <c r="G33" s="343"/>
      <c r="H33" s="343"/>
      <c r="I33" s="343"/>
    </row>
    <row r="34" spans="1:9" ht="11.25" customHeight="1" x14ac:dyDescent="0.2">
      <c r="A34" s="13"/>
      <c r="B34" s="12"/>
      <c r="D34" s="343"/>
      <c r="E34" s="343"/>
      <c r="F34" s="343"/>
      <c r="G34" s="343"/>
      <c r="H34" s="343"/>
      <c r="I34" s="343"/>
    </row>
    <row r="35" spans="1:9" ht="11.25" customHeight="1" x14ac:dyDescent="0.2">
      <c r="A35" s="12"/>
      <c r="B35" s="12"/>
      <c r="D35" s="345" t="s">
        <v>202</v>
      </c>
      <c r="E35" s="345"/>
      <c r="F35" s="345"/>
      <c r="G35" s="345"/>
      <c r="H35" s="345"/>
      <c r="I35" s="345"/>
    </row>
    <row r="36" spans="1:9" ht="11.25" customHeight="1" x14ac:dyDescent="0.2">
      <c r="A36" s="12"/>
      <c r="B36" s="12"/>
      <c r="D36" s="343" t="s">
        <v>816</v>
      </c>
      <c r="E36" s="343"/>
      <c r="F36" s="343"/>
      <c r="G36" s="343"/>
      <c r="H36" s="343"/>
      <c r="I36" s="343"/>
    </row>
    <row r="37" spans="1:9" x14ac:dyDescent="0.2">
      <c r="A37" s="13" t="s">
        <v>14</v>
      </c>
      <c r="B37" s="12"/>
      <c r="C37" s="12"/>
      <c r="D37" s="423" t="s">
        <v>767</v>
      </c>
      <c r="E37" s="423"/>
      <c r="F37" s="423"/>
      <c r="G37" s="423"/>
      <c r="H37" s="423"/>
      <c r="I37" s="423"/>
    </row>
    <row r="38" spans="1:9" x14ac:dyDescent="0.2">
      <c r="A38" s="13"/>
      <c r="B38" s="12"/>
      <c r="C38" s="12"/>
      <c r="D38" s="423"/>
      <c r="E38" s="423"/>
      <c r="F38" s="423"/>
      <c r="G38" s="423"/>
      <c r="H38" s="423"/>
      <c r="I38" s="423"/>
    </row>
    <row r="39" spans="1:9" x14ac:dyDescent="0.2">
      <c r="A39" s="13"/>
      <c r="B39" s="12"/>
      <c r="C39" s="12"/>
      <c r="D39" s="440" t="s">
        <v>756</v>
      </c>
      <c r="E39" s="440"/>
      <c r="F39" s="440"/>
      <c r="G39" s="440"/>
      <c r="H39" s="440"/>
      <c r="I39" s="440"/>
    </row>
    <row r="40" spans="1:9" x14ac:dyDescent="0.2">
      <c r="A40" s="13"/>
      <c r="B40" s="12"/>
      <c r="C40" s="12"/>
      <c r="D40" s="440"/>
      <c r="E40" s="440"/>
      <c r="F40" s="440"/>
      <c r="G40" s="440"/>
      <c r="H40" s="440"/>
      <c r="I40" s="440"/>
    </row>
    <row r="41" spans="1:9" x14ac:dyDescent="0.2">
      <c r="A41" s="13"/>
      <c r="B41" s="12"/>
      <c r="C41" s="12"/>
      <c r="D41" s="468" t="s">
        <v>814</v>
      </c>
      <c r="E41" s="468"/>
      <c r="F41" s="468"/>
      <c r="G41" s="468"/>
      <c r="H41" s="468"/>
      <c r="I41" s="468"/>
    </row>
    <row r="42" spans="1:9" x14ac:dyDescent="0.2">
      <c r="A42" s="13"/>
      <c r="B42" s="12"/>
      <c r="C42" s="12"/>
      <c r="D42" s="468"/>
      <c r="E42" s="468"/>
      <c r="F42" s="468"/>
      <c r="G42" s="468"/>
      <c r="H42" s="468"/>
      <c r="I42" s="468"/>
    </row>
    <row r="43" spans="1:9" x14ac:dyDescent="0.2">
      <c r="A43" s="13"/>
      <c r="B43" s="12"/>
      <c r="C43" s="12"/>
      <c r="D43" s="354" t="s">
        <v>772</v>
      </c>
      <c r="E43" s="354"/>
      <c r="F43" s="354"/>
      <c r="G43" s="354"/>
      <c r="H43" s="354"/>
      <c r="I43" s="354"/>
    </row>
    <row r="44" spans="1:9" x14ac:dyDescent="0.2">
      <c r="A44" s="13"/>
      <c r="B44" s="12"/>
      <c r="C44" s="12"/>
      <c r="D44" s="440" t="s">
        <v>815</v>
      </c>
      <c r="E44" s="440"/>
      <c r="F44" s="440"/>
      <c r="G44" s="440"/>
      <c r="H44" s="440"/>
      <c r="I44" s="440"/>
    </row>
    <row r="45" spans="1:9" x14ac:dyDescent="0.2">
      <c r="A45" s="13"/>
      <c r="B45" s="12"/>
      <c r="C45" s="12"/>
      <c r="D45" s="440" t="s">
        <v>759</v>
      </c>
      <c r="E45" s="440"/>
      <c r="F45" s="440"/>
      <c r="G45" s="440"/>
      <c r="H45" s="440"/>
      <c r="I45" s="440"/>
    </row>
    <row r="46" spans="1:9" x14ac:dyDescent="0.2">
      <c r="A46" s="13"/>
      <c r="B46" s="12"/>
      <c r="C46" s="12"/>
      <c r="D46" s="420" t="s">
        <v>760</v>
      </c>
      <c r="E46" s="420"/>
      <c r="F46" s="420"/>
      <c r="G46" s="420"/>
      <c r="H46" s="420"/>
      <c r="I46" s="420"/>
    </row>
    <row r="47" spans="1:9" x14ac:dyDescent="0.2">
      <c r="A47" s="13"/>
      <c r="B47" s="12"/>
      <c r="C47" s="12"/>
      <c r="D47" s="420" t="s">
        <v>761</v>
      </c>
      <c r="E47" s="420"/>
      <c r="F47" s="420"/>
      <c r="G47" s="420"/>
      <c r="H47" s="420"/>
      <c r="I47" s="420"/>
    </row>
    <row r="48" spans="1:9" x14ac:dyDescent="0.2">
      <c r="A48" s="13"/>
      <c r="B48" s="12"/>
      <c r="C48" s="12"/>
      <c r="D48" s="440" t="s">
        <v>762</v>
      </c>
      <c r="E48" s="440"/>
      <c r="F48" s="440"/>
      <c r="G48" s="440"/>
      <c r="H48" s="440"/>
      <c r="I48" s="440"/>
    </row>
    <row r="49" spans="1:9" x14ac:dyDescent="0.2">
      <c r="A49" s="13"/>
      <c r="B49" s="12"/>
      <c r="C49" s="12"/>
      <c r="D49" s="467" t="s">
        <v>768</v>
      </c>
      <c r="E49" s="467"/>
      <c r="F49" s="467"/>
      <c r="G49" s="467"/>
      <c r="H49" s="467"/>
      <c r="I49" s="467"/>
    </row>
    <row r="50" spans="1:9" x14ac:dyDescent="0.2">
      <c r="A50" s="13"/>
      <c r="B50" s="12"/>
      <c r="C50" s="12"/>
      <c r="D50" s="467"/>
      <c r="E50" s="467"/>
      <c r="F50" s="467"/>
      <c r="G50" s="467"/>
      <c r="H50" s="467"/>
      <c r="I50" s="467"/>
    </row>
    <row r="51" spans="1:9" hidden="1" x14ac:dyDescent="0.2">
      <c r="A51" s="153" t="s">
        <v>1</v>
      </c>
    </row>
  </sheetData>
  <mergeCells count="39">
    <mergeCell ref="A31:D31"/>
    <mergeCell ref="A25:E25"/>
    <mergeCell ref="A26:E26"/>
    <mergeCell ref="A27:E27"/>
    <mergeCell ref="A28:E28"/>
    <mergeCell ref="A29:E29"/>
    <mergeCell ref="A30:E30"/>
    <mergeCell ref="A2:G2"/>
    <mergeCell ref="A3:G3"/>
    <mergeCell ref="A4:G4"/>
    <mergeCell ref="A7:E7"/>
    <mergeCell ref="A10:E10"/>
    <mergeCell ref="A11:E11"/>
    <mergeCell ref="A12:E12"/>
    <mergeCell ref="A13:E13"/>
    <mergeCell ref="A14:E14"/>
    <mergeCell ref="A15:E15"/>
    <mergeCell ref="A16:E16"/>
    <mergeCell ref="A17:E17"/>
    <mergeCell ref="D47:I47"/>
    <mergeCell ref="D37:I38"/>
    <mergeCell ref="D39:I40"/>
    <mergeCell ref="A18:E18"/>
    <mergeCell ref="A19:E19"/>
    <mergeCell ref="A20:E20"/>
    <mergeCell ref="A21:E21"/>
    <mergeCell ref="A22:E22"/>
    <mergeCell ref="A23:E23"/>
    <mergeCell ref="A24:E24"/>
    <mergeCell ref="D36:I36"/>
    <mergeCell ref="D35:I35"/>
    <mergeCell ref="D33:I34"/>
    <mergeCell ref="D48:I48"/>
    <mergeCell ref="D49:I50"/>
    <mergeCell ref="D41:I42"/>
    <mergeCell ref="D43:I43"/>
    <mergeCell ref="D44:I44"/>
    <mergeCell ref="D45:I45"/>
    <mergeCell ref="D46:I46"/>
  </mergeCells>
  <hyperlinks>
    <hyperlink ref="I2" location="Índice!A1" tooltip="Ir a Índice" display="Índice!A1"/>
  </hyperlinks>
  <pageMargins left="0.78740157480314965" right="0.59055118110236227" top="0.86458333333333337" bottom="0.86614173228346458" header="0" footer="0.39370078740157483"/>
  <pageSetup orientation="portrait" r:id="rId1"/>
  <headerFooter alignWithMargins="0">
    <oddHeader>&amp;L&amp;"Arial,Negrita"&amp;12&amp;K000080INEGI. Anuario estadístico y geográfico de Veracruz de Ignacio de la Llave 2017.
Componente Salud.</oddHeader>
    <oddFooter>&amp;R&amp;P/&amp;N</oddFooter>
  </headerFooter>
  <rowBreaks count="1" manualBreakCount="1">
    <brk id="2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L51"/>
  <sheetViews>
    <sheetView view="pageLayout" zoomScaleNormal="100" workbookViewId="0">
      <selection activeCell="E5" sqref="E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7109375" customWidth="1"/>
    <col min="5" max="5" width="36.7109375" customWidth="1"/>
    <col min="6" max="6" width="12" style="6" customWidth="1"/>
    <col min="7" max="10" width="14.28515625" customWidth="1"/>
    <col min="11" max="11" width="0" hidden="1" customWidth="1"/>
    <col min="12" max="12" width="12" style="1" hidden="1" customWidth="1"/>
  </cols>
  <sheetData>
    <row r="1" spans="1:12" ht="9.75" customHeight="1" x14ac:dyDescent="0.2"/>
    <row r="2" spans="1:12" ht="13.2" x14ac:dyDescent="0.25">
      <c r="A2" s="346" t="s">
        <v>210</v>
      </c>
      <c r="B2" s="346"/>
      <c r="C2" s="346"/>
      <c r="D2" s="346"/>
      <c r="E2" s="346"/>
      <c r="F2" s="346"/>
      <c r="G2" s="346"/>
      <c r="H2" s="346"/>
      <c r="I2" s="58"/>
      <c r="J2" s="207" t="s">
        <v>209</v>
      </c>
      <c r="K2" t="s">
        <v>1</v>
      </c>
    </row>
    <row r="3" spans="1:12" ht="12.75" customHeight="1" x14ac:dyDescent="0.25">
      <c r="A3" s="346" t="s">
        <v>908</v>
      </c>
      <c r="B3" s="346"/>
      <c r="C3" s="346"/>
      <c r="D3" s="346"/>
      <c r="E3" s="346"/>
      <c r="F3" s="346"/>
      <c r="G3" s="346"/>
      <c r="H3" s="346"/>
      <c r="I3" s="58"/>
      <c r="J3" s="3" t="s">
        <v>22</v>
      </c>
    </row>
    <row r="4" spans="1:12" ht="13.2" x14ac:dyDescent="0.25">
      <c r="A4" s="329" t="s">
        <v>891</v>
      </c>
      <c r="B4" s="329"/>
      <c r="C4" s="329"/>
      <c r="D4" s="329"/>
      <c r="E4" s="329"/>
      <c r="F4" s="329"/>
      <c r="G4" s="329"/>
      <c r="H4" s="58"/>
      <c r="I4" s="58"/>
      <c r="J4" s="58"/>
      <c r="L4" s="17"/>
    </row>
    <row r="5" spans="1:12" ht="10.8" thickBot="1" x14ac:dyDescent="0.25">
      <c r="A5" s="78"/>
      <c r="B5" s="78"/>
      <c r="C5" s="78"/>
      <c r="D5" s="78"/>
      <c r="E5" s="78"/>
      <c r="F5" s="85"/>
      <c r="G5" s="85"/>
      <c r="H5" s="85"/>
      <c r="I5" s="85"/>
      <c r="J5" s="78"/>
      <c r="L5" s="17"/>
    </row>
    <row r="6" spans="1:12" ht="1.5" customHeight="1" x14ac:dyDescent="0.2">
      <c r="A6" s="86"/>
      <c r="B6" s="86"/>
      <c r="C6" s="86"/>
      <c r="D6" s="86"/>
      <c r="E6" s="86"/>
      <c r="F6" s="87"/>
      <c r="G6" s="86"/>
      <c r="H6" s="86"/>
      <c r="I6" s="86"/>
      <c r="J6" s="86"/>
      <c r="L6" s="17"/>
    </row>
    <row r="7" spans="1:12" ht="11.25" customHeight="1" x14ac:dyDescent="0.2">
      <c r="A7" s="349" t="s">
        <v>207</v>
      </c>
      <c r="B7" s="465"/>
      <c r="C7" s="465"/>
      <c r="D7" s="465"/>
      <c r="E7" s="465"/>
      <c r="F7" s="16" t="s">
        <v>4</v>
      </c>
      <c r="G7" s="9" t="s">
        <v>6</v>
      </c>
      <c r="H7" s="9" t="s">
        <v>17</v>
      </c>
      <c r="I7" s="10" t="s">
        <v>670</v>
      </c>
      <c r="J7" s="9" t="s">
        <v>16</v>
      </c>
      <c r="L7" s="17"/>
    </row>
    <row r="8" spans="1:12" ht="1.5" customHeight="1" x14ac:dyDescent="0.2">
      <c r="A8" s="5"/>
      <c r="B8" s="5"/>
      <c r="C8" s="5"/>
      <c r="D8" s="5"/>
      <c r="E8" s="5"/>
      <c r="F8" s="11"/>
      <c r="G8" s="11"/>
      <c r="H8" s="11"/>
      <c r="I8" s="11"/>
      <c r="J8" s="5"/>
      <c r="L8" s="17"/>
    </row>
    <row r="9" spans="1:12" ht="23.25" customHeight="1" x14ac:dyDescent="0.2">
      <c r="A9" s="466" t="s">
        <v>4</v>
      </c>
      <c r="B9" s="466"/>
      <c r="C9" s="466"/>
      <c r="D9" s="466"/>
      <c r="E9" s="466"/>
      <c r="F9" s="104">
        <f>SUM(G9:J9,'5.19b'!F10:H10)</f>
        <v>12799</v>
      </c>
      <c r="G9" s="104">
        <f>SUM(G10:G28)</f>
        <v>6411</v>
      </c>
      <c r="H9" s="104">
        <f>SUM(H10:H28)</f>
        <v>614</v>
      </c>
      <c r="I9" s="104">
        <f>SUM(I10:I28)</f>
        <v>1106</v>
      </c>
      <c r="J9" s="104">
        <f>SUM(J10:J28)</f>
        <v>96</v>
      </c>
      <c r="L9"/>
    </row>
    <row r="10" spans="1:12" ht="34.5" customHeight="1" x14ac:dyDescent="0.2">
      <c r="A10" s="420" t="s">
        <v>197</v>
      </c>
      <c r="B10" s="420"/>
      <c r="C10" s="420"/>
      <c r="D10" s="420"/>
      <c r="E10" s="420"/>
      <c r="F10" s="258">
        <f>SUM(G10:J10,'5.19b'!F11:H11)</f>
        <v>755</v>
      </c>
      <c r="G10" s="291">
        <v>264</v>
      </c>
      <c r="H10" s="291">
        <v>36</v>
      </c>
      <c r="I10" s="291">
        <v>54</v>
      </c>
      <c r="J10" s="291">
        <v>4</v>
      </c>
      <c r="L10" s="17"/>
    </row>
    <row r="11" spans="1:12" ht="17.25" customHeight="1" x14ac:dyDescent="0.2">
      <c r="A11" s="420" t="s">
        <v>196</v>
      </c>
      <c r="B11" s="420"/>
      <c r="C11" s="420"/>
      <c r="D11" s="420"/>
      <c r="E11" s="420"/>
      <c r="F11" s="258">
        <f>SUM(G11:J11,'5.19b'!F12:H12)</f>
        <v>1461</v>
      </c>
      <c r="G11" s="291">
        <v>863</v>
      </c>
      <c r="H11" s="291">
        <v>65</v>
      </c>
      <c r="I11" s="291">
        <v>178</v>
      </c>
      <c r="J11" s="291">
        <v>11</v>
      </c>
      <c r="L11" s="17"/>
    </row>
    <row r="12" spans="1:12" ht="39.75" customHeight="1" x14ac:dyDescent="0.2">
      <c r="A12" s="420" t="s">
        <v>206</v>
      </c>
      <c r="B12" s="420"/>
      <c r="C12" s="420"/>
      <c r="D12" s="420"/>
      <c r="E12" s="420"/>
      <c r="F12" s="258">
        <f>SUM(G12:J12,'5.19b'!F13:H13)</f>
        <v>66</v>
      </c>
      <c r="G12" s="291">
        <v>21</v>
      </c>
      <c r="H12" s="291">
        <v>6</v>
      </c>
      <c r="I12" s="291">
        <v>8</v>
      </c>
      <c r="J12" s="291">
        <v>1</v>
      </c>
      <c r="L12" s="17"/>
    </row>
    <row r="13" spans="1:12" ht="28.5" customHeight="1" x14ac:dyDescent="0.2">
      <c r="A13" s="420" t="s">
        <v>194</v>
      </c>
      <c r="B13" s="420"/>
      <c r="C13" s="420"/>
      <c r="D13" s="420"/>
      <c r="E13" s="420"/>
      <c r="F13" s="258">
        <f>SUM(G13:J13,'5.19b'!F14:H14)</f>
        <v>2229</v>
      </c>
      <c r="G13" s="291">
        <v>1359</v>
      </c>
      <c r="H13" s="291">
        <v>103</v>
      </c>
      <c r="I13" s="291">
        <v>129</v>
      </c>
      <c r="J13" s="291">
        <v>22</v>
      </c>
      <c r="L13" s="17"/>
    </row>
    <row r="14" spans="1:12" ht="17.25" customHeight="1" x14ac:dyDescent="0.2">
      <c r="A14" s="420" t="s">
        <v>193</v>
      </c>
      <c r="B14" s="420"/>
      <c r="C14" s="420"/>
      <c r="D14" s="420"/>
      <c r="E14" s="420"/>
      <c r="F14" s="258">
        <f>SUM(G14:J14,'5.19b'!F15:H15)</f>
        <v>37</v>
      </c>
      <c r="G14" s="291">
        <v>3</v>
      </c>
      <c r="H14" s="291">
        <v>9</v>
      </c>
      <c r="I14" s="291">
        <v>2</v>
      </c>
      <c r="J14" s="291">
        <v>0</v>
      </c>
      <c r="L14" s="17"/>
    </row>
    <row r="15" spans="1:12" ht="17.25" customHeight="1" x14ac:dyDescent="0.2">
      <c r="A15" s="420" t="s">
        <v>192</v>
      </c>
      <c r="B15" s="420"/>
      <c r="C15" s="420"/>
      <c r="D15" s="420"/>
      <c r="E15" s="420"/>
      <c r="F15" s="258">
        <f>SUM(G15:J15,'5.19b'!F16:H16)</f>
        <v>195</v>
      </c>
      <c r="G15" s="291">
        <v>77</v>
      </c>
      <c r="H15" s="291">
        <v>17</v>
      </c>
      <c r="I15" s="291">
        <v>26</v>
      </c>
      <c r="J15" s="291">
        <v>0</v>
      </c>
      <c r="L15" s="17"/>
    </row>
    <row r="16" spans="1:12" ht="17.25" customHeight="1" x14ac:dyDescent="0.2">
      <c r="A16" s="420" t="s">
        <v>191</v>
      </c>
      <c r="B16" s="420"/>
      <c r="C16" s="420"/>
      <c r="D16" s="420"/>
      <c r="E16" s="420"/>
      <c r="F16" s="258">
        <f>SUM(G16:J16,'5.19b'!F17:H17)</f>
        <v>2</v>
      </c>
      <c r="G16" s="291">
        <v>0</v>
      </c>
      <c r="H16" s="291">
        <v>0</v>
      </c>
      <c r="I16" s="291">
        <v>0</v>
      </c>
      <c r="J16" s="291">
        <v>1</v>
      </c>
      <c r="L16" s="17"/>
    </row>
    <row r="17" spans="1:12" ht="28.5" customHeight="1" x14ac:dyDescent="0.2">
      <c r="A17" s="420" t="s">
        <v>190</v>
      </c>
      <c r="B17" s="420"/>
      <c r="C17" s="420"/>
      <c r="D17" s="420"/>
      <c r="E17" s="420"/>
      <c r="F17" s="258">
        <f>SUM(G17:J17,'5.19b'!F18:H18)</f>
        <v>1</v>
      </c>
      <c r="G17" s="291">
        <v>0</v>
      </c>
      <c r="H17" s="291">
        <v>0</v>
      </c>
      <c r="I17" s="291">
        <v>0</v>
      </c>
      <c r="J17" s="291">
        <v>0</v>
      </c>
      <c r="L17" s="17"/>
    </row>
    <row r="18" spans="1:12" ht="17.25" customHeight="1" x14ac:dyDescent="0.2">
      <c r="A18" s="420" t="s">
        <v>189</v>
      </c>
      <c r="B18" s="420"/>
      <c r="C18" s="420"/>
      <c r="D18" s="420"/>
      <c r="E18" s="420"/>
      <c r="F18" s="258">
        <f>SUM(G18:J18,'5.19b'!F19:H19)</f>
        <v>2521</v>
      </c>
      <c r="G18" s="291">
        <v>1269</v>
      </c>
      <c r="H18" s="291">
        <v>120</v>
      </c>
      <c r="I18" s="291">
        <v>334</v>
      </c>
      <c r="J18" s="291">
        <v>26</v>
      </c>
      <c r="L18" s="17"/>
    </row>
    <row r="19" spans="1:12" ht="17.25" customHeight="1" x14ac:dyDescent="0.2">
      <c r="A19" s="420" t="s">
        <v>188</v>
      </c>
      <c r="B19" s="420"/>
      <c r="C19" s="420"/>
      <c r="D19" s="420"/>
      <c r="E19" s="420"/>
      <c r="F19" s="258">
        <f>SUM(G19:J19,'5.19b'!F20:H20)</f>
        <v>1403</v>
      </c>
      <c r="G19" s="291">
        <v>677</v>
      </c>
      <c r="H19" s="291">
        <v>75</v>
      </c>
      <c r="I19" s="291">
        <v>115</v>
      </c>
      <c r="J19" s="291">
        <v>6</v>
      </c>
      <c r="L19" s="17"/>
    </row>
    <row r="20" spans="1:12" ht="17.25" customHeight="1" x14ac:dyDescent="0.2">
      <c r="A20" s="420" t="s">
        <v>187</v>
      </c>
      <c r="B20" s="420"/>
      <c r="C20" s="420"/>
      <c r="D20" s="420"/>
      <c r="E20" s="420"/>
      <c r="F20" s="258">
        <f>SUM(G20:J20,'5.19b'!F21:H21)</f>
        <v>1530</v>
      </c>
      <c r="G20" s="291">
        <v>823</v>
      </c>
      <c r="H20" s="291">
        <v>84</v>
      </c>
      <c r="I20" s="291">
        <v>89</v>
      </c>
      <c r="J20" s="291">
        <v>11</v>
      </c>
      <c r="L20" s="17"/>
    </row>
    <row r="21" spans="1:12" ht="28.5" customHeight="1" x14ac:dyDescent="0.2">
      <c r="A21" s="420" t="s">
        <v>186</v>
      </c>
      <c r="B21" s="420"/>
      <c r="C21" s="420"/>
      <c r="D21" s="420"/>
      <c r="E21" s="420"/>
      <c r="F21" s="258">
        <f>SUM(G21:J21,'5.19b'!F22:H22)</f>
        <v>34</v>
      </c>
      <c r="G21" s="291">
        <v>15</v>
      </c>
      <c r="H21" s="291">
        <v>1</v>
      </c>
      <c r="I21" s="291">
        <v>5</v>
      </c>
      <c r="J21" s="291">
        <v>2</v>
      </c>
      <c r="L21" s="17"/>
    </row>
    <row r="22" spans="1:12" ht="28.5" customHeight="1" x14ac:dyDescent="0.2">
      <c r="A22" s="420" t="s">
        <v>185</v>
      </c>
      <c r="B22" s="420"/>
      <c r="C22" s="420"/>
      <c r="D22" s="420"/>
      <c r="E22" s="420"/>
      <c r="F22" s="258">
        <f>SUM(G22:J22,'5.19b'!F23:H23)</f>
        <v>61</v>
      </c>
      <c r="G22" s="291">
        <v>35</v>
      </c>
      <c r="H22" s="291">
        <v>5</v>
      </c>
      <c r="I22" s="291">
        <v>4</v>
      </c>
      <c r="J22" s="291">
        <v>2</v>
      </c>
      <c r="L22" s="17"/>
    </row>
    <row r="23" spans="1:12" ht="17.25" customHeight="1" x14ac:dyDescent="0.2">
      <c r="A23" s="410" t="s">
        <v>184</v>
      </c>
      <c r="B23" s="410"/>
      <c r="C23" s="410"/>
      <c r="D23" s="410"/>
      <c r="E23" s="410"/>
      <c r="F23" s="258">
        <f>SUM(G23:J23,'5.19b'!F24:H24)</f>
        <v>785</v>
      </c>
      <c r="G23" s="291">
        <v>375</v>
      </c>
      <c r="H23" s="291">
        <v>34</v>
      </c>
      <c r="I23" s="291">
        <v>77</v>
      </c>
      <c r="J23" s="291">
        <v>7</v>
      </c>
      <c r="L23" s="17"/>
    </row>
    <row r="24" spans="1:12" ht="17.25" customHeight="1" x14ac:dyDescent="0.2">
      <c r="A24" s="410" t="s">
        <v>183</v>
      </c>
      <c r="B24" s="410"/>
      <c r="C24" s="410"/>
      <c r="D24" s="410"/>
      <c r="E24" s="410"/>
      <c r="F24" s="258">
        <f>SUM(G24:J24,'5.19b'!F25:H25)</f>
        <v>18</v>
      </c>
      <c r="G24" s="291">
        <v>7</v>
      </c>
      <c r="H24" s="291">
        <v>0</v>
      </c>
      <c r="I24" s="291">
        <v>0</v>
      </c>
      <c r="J24" s="291">
        <v>0</v>
      </c>
      <c r="L24" s="17"/>
    </row>
    <row r="25" spans="1:12" ht="28.5" customHeight="1" x14ac:dyDescent="0.2">
      <c r="A25" s="420" t="s">
        <v>182</v>
      </c>
      <c r="B25" s="420"/>
      <c r="C25" s="420"/>
      <c r="D25" s="420"/>
      <c r="E25" s="420"/>
      <c r="F25" s="258">
        <f>SUM(G25:J25,'5.19b'!F26:H26)</f>
        <v>820</v>
      </c>
      <c r="G25" s="291">
        <v>323</v>
      </c>
      <c r="H25" s="291">
        <v>5</v>
      </c>
      <c r="I25" s="291">
        <v>11</v>
      </c>
      <c r="J25" s="291">
        <v>0</v>
      </c>
      <c r="L25" s="17"/>
    </row>
    <row r="26" spans="1:12" ht="28.5" customHeight="1" x14ac:dyDescent="0.2">
      <c r="A26" s="420" t="s">
        <v>181</v>
      </c>
      <c r="B26" s="420"/>
      <c r="C26" s="420"/>
      <c r="D26" s="420"/>
      <c r="E26" s="420"/>
      <c r="F26" s="258">
        <f>SUM(G26:J26,'5.19b'!F27:H27)</f>
        <v>216</v>
      </c>
      <c r="G26" s="291">
        <v>114</v>
      </c>
      <c r="H26" s="291">
        <v>3</v>
      </c>
      <c r="I26" s="291">
        <v>6</v>
      </c>
      <c r="J26" s="291">
        <v>0</v>
      </c>
      <c r="L26" s="17"/>
    </row>
    <row r="27" spans="1:12" ht="39.75" customHeight="1" x14ac:dyDescent="0.2">
      <c r="A27" s="420" t="s">
        <v>180</v>
      </c>
      <c r="B27" s="420"/>
      <c r="C27" s="420"/>
      <c r="D27" s="420"/>
      <c r="E27" s="420"/>
      <c r="F27" s="258">
        <f>SUM(G27:J27,'5.19b'!F28:H28)</f>
        <v>211</v>
      </c>
      <c r="G27" s="291">
        <v>0</v>
      </c>
      <c r="H27" s="291">
        <v>30</v>
      </c>
      <c r="I27" s="291">
        <v>61</v>
      </c>
      <c r="J27" s="291">
        <v>3</v>
      </c>
      <c r="L27" s="17"/>
    </row>
    <row r="28" spans="1:12" ht="28.5" customHeight="1" x14ac:dyDescent="0.2">
      <c r="A28" s="420" t="s">
        <v>205</v>
      </c>
      <c r="B28" s="420"/>
      <c r="C28" s="420"/>
      <c r="D28" s="420"/>
      <c r="E28" s="420"/>
      <c r="F28" s="258">
        <f>SUM(G28:J28,'5.19b'!F29:H29)</f>
        <v>454</v>
      </c>
      <c r="G28" s="291">
        <v>186</v>
      </c>
      <c r="H28" s="291">
        <v>21</v>
      </c>
      <c r="I28" s="291">
        <v>7</v>
      </c>
      <c r="J28" s="291">
        <v>0</v>
      </c>
      <c r="L28" s="17"/>
    </row>
    <row r="29" spans="1:12" ht="17.25" customHeight="1" thickBot="1" x14ac:dyDescent="0.25">
      <c r="A29" s="341"/>
      <c r="B29" s="341"/>
      <c r="C29" s="341"/>
      <c r="D29" s="341"/>
      <c r="E29" s="34"/>
      <c r="F29" s="44"/>
      <c r="G29" s="44"/>
      <c r="H29" s="44"/>
      <c r="I29" s="44"/>
      <c r="J29" s="34"/>
      <c r="L29" s="17"/>
    </row>
    <row r="30" spans="1:12" x14ac:dyDescent="0.2">
      <c r="A30" s="86"/>
      <c r="B30" s="88"/>
      <c r="C30" s="88"/>
      <c r="D30" s="88"/>
      <c r="E30" s="88"/>
      <c r="F30" s="87"/>
      <c r="G30" s="88"/>
      <c r="H30" s="88"/>
      <c r="I30" s="88"/>
      <c r="J30" s="87"/>
    </row>
    <row r="31" spans="1:12" hidden="1" x14ac:dyDescent="0.2">
      <c r="A31" s="153" t="s">
        <v>1</v>
      </c>
    </row>
    <row r="32" spans="1:1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t="17.25" hidden="1" customHeight="1" x14ac:dyDescent="0.2"/>
  </sheetData>
  <mergeCells count="25">
    <mergeCell ref="A23:E23"/>
    <mergeCell ref="A24:E24"/>
    <mergeCell ref="A25:E25"/>
    <mergeCell ref="A29:D29"/>
    <mergeCell ref="A10:E10"/>
    <mergeCell ref="A11:E11"/>
    <mergeCell ref="A12:E12"/>
    <mergeCell ref="A26:E26"/>
    <mergeCell ref="A27:E27"/>
    <mergeCell ref="A28:E28"/>
    <mergeCell ref="A20:E20"/>
    <mergeCell ref="A21:E21"/>
    <mergeCell ref="A22:E22"/>
    <mergeCell ref="A16:E16"/>
    <mergeCell ref="A17:E17"/>
    <mergeCell ref="A18:E18"/>
    <mergeCell ref="A19:E19"/>
    <mergeCell ref="A15:E15"/>
    <mergeCell ref="A13:E13"/>
    <mergeCell ref="A7:E7"/>
    <mergeCell ref="A9:E9"/>
    <mergeCell ref="A2:H2"/>
    <mergeCell ref="A3:H3"/>
    <mergeCell ref="A14:E14"/>
    <mergeCell ref="A4:G4"/>
  </mergeCells>
  <hyperlinks>
    <hyperlink ref="J2" location="Índice!A1" tooltip="Ir a Índice" display="Índice!A1"/>
  </hyperlinks>
  <pageMargins left="0.78740157480314965" right="0.59055118110236227" top="0.85416666666666663"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K49"/>
  <sheetViews>
    <sheetView view="pageLayout" zoomScaleNormal="100" workbookViewId="0">
      <selection activeCell="E5" sqref="E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7109375" customWidth="1"/>
    <col min="5" max="5" width="39.28515625" customWidth="1"/>
    <col min="6" max="7" width="21.42578125" customWidth="1"/>
    <col min="8" max="8" width="21.28515625" customWidth="1"/>
    <col min="9" max="9" width="2.28515625" hidden="1" customWidth="1"/>
    <col min="10" max="10" width="0" hidden="1" customWidth="1"/>
    <col min="11" max="11" width="12" style="1" hidden="1" customWidth="1"/>
  </cols>
  <sheetData>
    <row r="1" spans="1:11" ht="8.25" customHeight="1" x14ac:dyDescent="0.2"/>
    <row r="2" spans="1:11" ht="13.2" x14ac:dyDescent="0.25">
      <c r="A2" s="329" t="s">
        <v>210</v>
      </c>
      <c r="B2" s="348"/>
      <c r="C2" s="348"/>
      <c r="D2" s="348"/>
      <c r="E2" s="348"/>
      <c r="F2" s="348"/>
      <c r="G2" s="348"/>
      <c r="H2" s="328" t="s">
        <v>209</v>
      </c>
      <c r="I2" s="328"/>
      <c r="J2" t="s">
        <v>1</v>
      </c>
    </row>
    <row r="3" spans="1:11" ht="12.75" customHeight="1" x14ac:dyDescent="0.25">
      <c r="A3" s="329" t="s">
        <v>908</v>
      </c>
      <c r="B3" s="348"/>
      <c r="C3" s="348"/>
      <c r="D3" s="348"/>
      <c r="E3" s="348"/>
      <c r="F3" s="348"/>
      <c r="G3" s="348"/>
      <c r="H3" s="33"/>
      <c r="I3" s="3" t="s">
        <v>27</v>
      </c>
    </row>
    <row r="4" spans="1:11" ht="13.2" x14ac:dyDescent="0.25">
      <c r="A4" s="329" t="s">
        <v>891</v>
      </c>
      <c r="B4" s="348"/>
      <c r="C4" s="348"/>
      <c r="D4" s="348"/>
      <c r="E4" s="348"/>
      <c r="F4" s="348"/>
      <c r="G4" s="348"/>
      <c r="H4" s="33"/>
      <c r="K4" s="17"/>
    </row>
    <row r="5" spans="1:11" ht="10.8" thickBot="1" x14ac:dyDescent="0.25">
      <c r="A5" s="78"/>
      <c r="B5" s="78"/>
      <c r="C5" s="78"/>
      <c r="D5" s="78"/>
      <c r="E5" s="78"/>
      <c r="F5" s="85"/>
      <c r="G5" s="85"/>
      <c r="H5" s="85"/>
      <c r="I5" s="1"/>
      <c r="K5" s="17"/>
    </row>
    <row r="6" spans="1:11" ht="1.5" customHeight="1" x14ac:dyDescent="0.2">
      <c r="A6" s="86"/>
      <c r="B6" s="86"/>
      <c r="C6" s="86"/>
      <c r="D6" s="86"/>
      <c r="E6" s="86"/>
      <c r="F6" s="86"/>
      <c r="G6" s="86"/>
      <c r="H6" s="86"/>
      <c r="I6" s="86"/>
      <c r="K6" s="17"/>
    </row>
    <row r="7" spans="1:11" ht="11.25" customHeight="1" x14ac:dyDescent="0.2">
      <c r="A7" s="349" t="s">
        <v>207</v>
      </c>
      <c r="B7" s="465"/>
      <c r="C7" s="465"/>
      <c r="D7" s="465"/>
      <c r="E7" s="465"/>
      <c r="F7" s="60" t="s">
        <v>729</v>
      </c>
      <c r="G7" s="8" t="s">
        <v>26</v>
      </c>
      <c r="H7" s="8" t="s">
        <v>874</v>
      </c>
      <c r="I7" s="29" t="s">
        <v>12</v>
      </c>
      <c r="K7" s="17"/>
    </row>
    <row r="8" spans="1:11" ht="1.5" customHeight="1" x14ac:dyDescent="0.2">
      <c r="A8" s="5"/>
      <c r="B8" s="5"/>
      <c r="C8" s="5"/>
      <c r="D8" s="5"/>
      <c r="E8" s="5"/>
      <c r="F8" s="11"/>
      <c r="G8" s="11"/>
      <c r="H8" s="11"/>
      <c r="I8" s="5"/>
      <c r="K8" s="17"/>
    </row>
    <row r="9" spans="1:11" ht="6" customHeight="1" x14ac:dyDescent="0.2">
      <c r="A9" s="1"/>
      <c r="B9" s="1"/>
      <c r="C9" s="1"/>
      <c r="D9" s="1"/>
      <c r="E9" s="1"/>
      <c r="F9" s="44"/>
      <c r="G9" s="44"/>
      <c r="H9" s="44"/>
      <c r="I9" s="1"/>
      <c r="K9" s="17"/>
    </row>
    <row r="10" spans="1:11" ht="17.25" customHeight="1" x14ac:dyDescent="0.2">
      <c r="A10" s="466" t="s">
        <v>4</v>
      </c>
      <c r="B10" s="466"/>
      <c r="C10" s="466"/>
      <c r="D10" s="466"/>
      <c r="E10" s="466"/>
      <c r="F10" s="258">
        <f>SUM(F11:F29)</f>
        <v>191</v>
      </c>
      <c r="G10" s="258">
        <f>SUM(G11:G29)</f>
        <v>241</v>
      </c>
      <c r="H10" s="258">
        <f>SUM(H11:H29)</f>
        <v>4140</v>
      </c>
      <c r="I10" s="12"/>
      <c r="K10"/>
    </row>
    <row r="11" spans="1:11" ht="34.5" customHeight="1" x14ac:dyDescent="0.2">
      <c r="A11" s="420" t="s">
        <v>197</v>
      </c>
      <c r="B11" s="420"/>
      <c r="C11" s="420"/>
      <c r="D11" s="420"/>
      <c r="E11" s="420"/>
      <c r="F11" s="261">
        <v>9</v>
      </c>
      <c r="G11" s="260">
        <v>9</v>
      </c>
      <c r="H11" s="260">
        <v>379</v>
      </c>
      <c r="I11" s="12"/>
      <c r="J11" s="12"/>
      <c r="K11" s="17"/>
    </row>
    <row r="12" spans="1:11" ht="17.25" customHeight="1" x14ac:dyDescent="0.2">
      <c r="A12" s="420" t="s">
        <v>196</v>
      </c>
      <c r="B12" s="420"/>
      <c r="C12" s="420"/>
      <c r="D12" s="420"/>
      <c r="E12" s="420"/>
      <c r="F12" s="261">
        <v>20</v>
      </c>
      <c r="G12" s="260">
        <v>0</v>
      </c>
      <c r="H12" s="260">
        <v>324</v>
      </c>
      <c r="I12" s="12"/>
      <c r="J12" s="12"/>
      <c r="K12" s="17"/>
    </row>
    <row r="13" spans="1:11" ht="39.75" customHeight="1" x14ac:dyDescent="0.2">
      <c r="A13" s="420" t="s">
        <v>206</v>
      </c>
      <c r="B13" s="420"/>
      <c r="C13" s="420"/>
      <c r="D13" s="420"/>
      <c r="E13" s="420"/>
      <c r="F13" s="261">
        <v>1</v>
      </c>
      <c r="G13" s="260">
        <v>4</v>
      </c>
      <c r="H13" s="260">
        <v>25</v>
      </c>
      <c r="I13" s="12"/>
      <c r="J13" s="12"/>
      <c r="K13" s="17"/>
    </row>
    <row r="14" spans="1:11" ht="28.5" customHeight="1" x14ac:dyDescent="0.2">
      <c r="A14" s="420" t="s">
        <v>194</v>
      </c>
      <c r="B14" s="420"/>
      <c r="C14" s="420"/>
      <c r="D14" s="420"/>
      <c r="E14" s="420"/>
      <c r="F14" s="261">
        <v>55</v>
      </c>
      <c r="G14" s="260">
        <v>24</v>
      </c>
      <c r="H14" s="260">
        <v>537</v>
      </c>
      <c r="I14" s="12"/>
      <c r="J14" s="12"/>
      <c r="K14" s="17"/>
    </row>
    <row r="15" spans="1:11" ht="17.25" customHeight="1" x14ac:dyDescent="0.2">
      <c r="A15" s="420" t="s">
        <v>193</v>
      </c>
      <c r="B15" s="420"/>
      <c r="C15" s="420"/>
      <c r="D15" s="420"/>
      <c r="E15" s="420"/>
      <c r="F15" s="261">
        <v>0</v>
      </c>
      <c r="G15" s="260">
        <v>0</v>
      </c>
      <c r="H15" s="260">
        <v>23</v>
      </c>
      <c r="I15" s="12"/>
      <c r="J15" s="12"/>
      <c r="K15" s="17"/>
    </row>
    <row r="16" spans="1:11" ht="17.25" customHeight="1" x14ac:dyDescent="0.2">
      <c r="A16" s="420" t="s">
        <v>192</v>
      </c>
      <c r="B16" s="420"/>
      <c r="C16" s="420"/>
      <c r="D16" s="420"/>
      <c r="E16" s="420"/>
      <c r="F16" s="261">
        <v>2</v>
      </c>
      <c r="G16" s="260">
        <v>3</v>
      </c>
      <c r="H16" s="260">
        <v>70</v>
      </c>
      <c r="I16" s="12"/>
      <c r="J16" s="12"/>
      <c r="K16" s="17"/>
    </row>
    <row r="17" spans="1:11" ht="17.25" customHeight="1" x14ac:dyDescent="0.2">
      <c r="A17" s="420" t="s">
        <v>191</v>
      </c>
      <c r="B17" s="420"/>
      <c r="C17" s="420"/>
      <c r="D17" s="420"/>
      <c r="E17" s="420"/>
      <c r="F17" s="261">
        <v>0</v>
      </c>
      <c r="G17" s="260">
        <v>0</v>
      </c>
      <c r="H17" s="260">
        <v>1</v>
      </c>
      <c r="I17" s="12"/>
      <c r="J17" s="12"/>
      <c r="K17" s="17"/>
    </row>
    <row r="18" spans="1:11" ht="28.5" customHeight="1" x14ac:dyDescent="0.2">
      <c r="A18" s="420" t="s">
        <v>190</v>
      </c>
      <c r="B18" s="420"/>
      <c r="C18" s="420"/>
      <c r="D18" s="420"/>
      <c r="E18" s="420"/>
      <c r="F18" s="261">
        <v>0</v>
      </c>
      <c r="G18" s="260">
        <v>0</v>
      </c>
      <c r="H18" s="260">
        <v>1</v>
      </c>
      <c r="I18" s="12"/>
      <c r="J18" s="12"/>
      <c r="K18" s="17"/>
    </row>
    <row r="19" spans="1:11" ht="17.25" customHeight="1" x14ac:dyDescent="0.2">
      <c r="A19" s="420" t="s">
        <v>189</v>
      </c>
      <c r="B19" s="420"/>
      <c r="C19" s="420"/>
      <c r="D19" s="420"/>
      <c r="E19" s="420"/>
      <c r="F19" s="261">
        <v>65</v>
      </c>
      <c r="G19" s="260">
        <v>39</v>
      </c>
      <c r="H19" s="260">
        <v>668</v>
      </c>
      <c r="I19" s="12"/>
      <c r="J19" s="12"/>
      <c r="K19" s="17"/>
    </row>
    <row r="20" spans="1:11" ht="17.25" customHeight="1" x14ac:dyDescent="0.2">
      <c r="A20" s="420" t="s">
        <v>188</v>
      </c>
      <c r="B20" s="420"/>
      <c r="C20" s="420"/>
      <c r="D20" s="420"/>
      <c r="E20" s="420"/>
      <c r="F20" s="261">
        <v>6</v>
      </c>
      <c r="G20" s="260">
        <v>38</v>
      </c>
      <c r="H20" s="260">
        <v>486</v>
      </c>
      <c r="I20" s="12"/>
      <c r="J20" s="12"/>
      <c r="K20" s="17"/>
    </row>
    <row r="21" spans="1:11" ht="17.25" customHeight="1" x14ac:dyDescent="0.2">
      <c r="A21" s="420" t="s">
        <v>187</v>
      </c>
      <c r="B21" s="420"/>
      <c r="C21" s="420"/>
      <c r="D21" s="420"/>
      <c r="E21" s="420"/>
      <c r="F21" s="261">
        <v>14</v>
      </c>
      <c r="G21" s="260">
        <v>22</v>
      </c>
      <c r="H21" s="260">
        <v>487</v>
      </c>
      <c r="I21" s="12"/>
      <c r="J21" s="12"/>
      <c r="K21" s="17"/>
    </row>
    <row r="22" spans="1:11" ht="28.5" customHeight="1" x14ac:dyDescent="0.2">
      <c r="A22" s="420" t="s">
        <v>186</v>
      </c>
      <c r="B22" s="420"/>
      <c r="C22" s="420"/>
      <c r="D22" s="420"/>
      <c r="E22" s="420"/>
      <c r="F22" s="261">
        <v>1</v>
      </c>
      <c r="G22" s="260">
        <v>0</v>
      </c>
      <c r="H22" s="260">
        <v>10</v>
      </c>
      <c r="I22" s="12"/>
      <c r="J22" s="12"/>
      <c r="K22" s="17"/>
    </row>
    <row r="23" spans="1:11" ht="28.5" customHeight="1" x14ac:dyDescent="0.2">
      <c r="A23" s="420" t="s">
        <v>185</v>
      </c>
      <c r="B23" s="420"/>
      <c r="C23" s="420"/>
      <c r="D23" s="420"/>
      <c r="E23" s="420"/>
      <c r="F23" s="261">
        <v>1</v>
      </c>
      <c r="G23" s="260">
        <v>0</v>
      </c>
      <c r="H23" s="260">
        <v>14</v>
      </c>
      <c r="I23" s="12"/>
      <c r="J23" s="12"/>
      <c r="K23" s="17"/>
    </row>
    <row r="24" spans="1:11" ht="17.25" customHeight="1" x14ac:dyDescent="0.2">
      <c r="A24" s="410" t="s">
        <v>184</v>
      </c>
      <c r="B24" s="410"/>
      <c r="C24" s="410"/>
      <c r="D24" s="410"/>
      <c r="E24" s="410"/>
      <c r="F24" s="261">
        <v>10</v>
      </c>
      <c r="G24" s="260">
        <v>7</v>
      </c>
      <c r="H24" s="260">
        <v>275</v>
      </c>
      <c r="I24" s="12"/>
      <c r="J24" s="12"/>
      <c r="K24" s="17"/>
    </row>
    <row r="25" spans="1:11" ht="17.25" customHeight="1" x14ac:dyDescent="0.2">
      <c r="A25" s="410" t="s">
        <v>183</v>
      </c>
      <c r="B25" s="410"/>
      <c r="C25" s="410"/>
      <c r="D25" s="410"/>
      <c r="E25" s="410"/>
      <c r="F25" s="261">
        <v>1</v>
      </c>
      <c r="G25" s="260">
        <v>1</v>
      </c>
      <c r="H25" s="260">
        <v>9</v>
      </c>
      <c r="I25" s="12"/>
      <c r="J25" s="12"/>
      <c r="K25" s="17"/>
    </row>
    <row r="26" spans="1:11" ht="28.5" customHeight="1" x14ac:dyDescent="0.2">
      <c r="A26" s="420" t="s">
        <v>182</v>
      </c>
      <c r="B26" s="420"/>
      <c r="C26" s="420"/>
      <c r="D26" s="420"/>
      <c r="E26" s="420"/>
      <c r="F26" s="261">
        <v>5</v>
      </c>
      <c r="G26" s="260">
        <v>45</v>
      </c>
      <c r="H26" s="260">
        <v>431</v>
      </c>
      <c r="I26" s="12"/>
      <c r="J26" s="12"/>
      <c r="K26" s="17"/>
    </row>
    <row r="27" spans="1:11" ht="28.5" customHeight="1" x14ac:dyDescent="0.2">
      <c r="A27" s="420" t="s">
        <v>181</v>
      </c>
      <c r="B27" s="420"/>
      <c r="C27" s="420"/>
      <c r="D27" s="420"/>
      <c r="E27" s="420"/>
      <c r="F27" s="261">
        <v>1</v>
      </c>
      <c r="G27" s="260">
        <v>1</v>
      </c>
      <c r="H27" s="260">
        <v>91</v>
      </c>
      <c r="I27" s="12"/>
      <c r="J27" s="12"/>
      <c r="K27" s="17"/>
    </row>
    <row r="28" spans="1:11" ht="39.75" customHeight="1" x14ac:dyDescent="0.2">
      <c r="A28" s="420" t="s">
        <v>180</v>
      </c>
      <c r="B28" s="420"/>
      <c r="C28" s="420"/>
      <c r="D28" s="420"/>
      <c r="E28" s="420"/>
      <c r="F28" s="261">
        <v>0</v>
      </c>
      <c r="G28" s="260">
        <v>45</v>
      </c>
      <c r="H28" s="260">
        <v>72</v>
      </c>
      <c r="I28" s="12"/>
      <c r="J28" s="12"/>
      <c r="K28" s="17"/>
    </row>
    <row r="29" spans="1:11" ht="28.5" customHeight="1" x14ac:dyDescent="0.2">
      <c r="A29" s="420" t="s">
        <v>205</v>
      </c>
      <c r="B29" s="420"/>
      <c r="C29" s="420"/>
      <c r="D29" s="420"/>
      <c r="E29" s="420"/>
      <c r="F29" s="261">
        <v>0</v>
      </c>
      <c r="G29" s="260">
        <v>3</v>
      </c>
      <c r="H29" s="260">
        <v>237</v>
      </c>
      <c r="I29" s="12"/>
      <c r="J29" s="12"/>
      <c r="K29" s="17"/>
    </row>
    <row r="30" spans="1:11" ht="17.25" customHeight="1" thickBot="1" x14ac:dyDescent="0.25">
      <c r="A30" s="341"/>
      <c r="B30" s="341"/>
      <c r="C30" s="341"/>
      <c r="D30" s="341"/>
      <c r="E30" s="34"/>
      <c r="F30" s="44"/>
      <c r="G30" s="44"/>
      <c r="H30" s="44"/>
      <c r="I30" s="34"/>
      <c r="K30" s="17"/>
    </row>
    <row r="31" spans="1:11" x14ac:dyDescent="0.2">
      <c r="A31" s="88"/>
      <c r="B31" s="88"/>
      <c r="C31" s="88"/>
      <c r="D31" s="88"/>
      <c r="E31" s="88"/>
      <c r="F31" s="88"/>
      <c r="G31" s="88"/>
      <c r="H31" s="88"/>
      <c r="I31" s="87"/>
    </row>
    <row r="32" spans="1:11" ht="11.25" customHeight="1" x14ac:dyDescent="0.2">
      <c r="A32" s="13" t="s">
        <v>11</v>
      </c>
      <c r="B32" s="12"/>
      <c r="D32" s="436" t="s">
        <v>817</v>
      </c>
      <c r="E32" s="436"/>
      <c r="F32" s="436"/>
      <c r="G32" s="436"/>
      <c r="H32" s="436"/>
      <c r="I32" s="218"/>
    </row>
    <row r="33" spans="1:9" x14ac:dyDescent="0.2">
      <c r="A33" s="12"/>
      <c r="B33" s="12"/>
      <c r="D33" s="436"/>
      <c r="E33" s="436"/>
      <c r="F33" s="436"/>
      <c r="G33" s="436"/>
      <c r="H33" s="436"/>
      <c r="I33" s="218"/>
    </row>
    <row r="34" spans="1:9" x14ac:dyDescent="0.2">
      <c r="A34" s="12"/>
      <c r="B34" s="12"/>
      <c r="D34" s="410" t="s">
        <v>202</v>
      </c>
      <c r="E34" s="410"/>
      <c r="F34" s="410"/>
      <c r="G34" s="410"/>
      <c r="H34" s="410"/>
      <c r="I34" s="12"/>
    </row>
    <row r="35" spans="1:9" x14ac:dyDescent="0.2">
      <c r="A35" s="12" t="s">
        <v>12</v>
      </c>
      <c r="C35" s="12"/>
      <c r="D35" s="12" t="s">
        <v>727</v>
      </c>
      <c r="E35" s="12"/>
      <c r="F35" s="12"/>
      <c r="G35" s="12"/>
      <c r="H35" s="12"/>
      <c r="I35" s="12"/>
    </row>
    <row r="36" spans="1:9" x14ac:dyDescent="0.2">
      <c r="A36" s="13" t="s">
        <v>14</v>
      </c>
      <c r="B36" s="12"/>
      <c r="C36" s="12"/>
      <c r="D36" s="449" t="s">
        <v>767</v>
      </c>
      <c r="E36" s="449"/>
      <c r="F36" s="449"/>
      <c r="G36" s="449"/>
      <c r="H36" s="449"/>
      <c r="I36" s="449"/>
    </row>
    <row r="37" spans="1:9" x14ac:dyDescent="0.2">
      <c r="A37" s="13"/>
      <c r="B37" s="12"/>
      <c r="C37" s="12"/>
      <c r="D37" s="449"/>
      <c r="E37" s="449"/>
      <c r="F37" s="449"/>
      <c r="G37" s="449"/>
      <c r="H37" s="449"/>
      <c r="I37" s="449"/>
    </row>
    <row r="38" spans="1:9" x14ac:dyDescent="0.2">
      <c r="A38" s="13"/>
      <c r="B38" s="12"/>
      <c r="C38" s="12"/>
      <c r="D38" s="445" t="s">
        <v>756</v>
      </c>
      <c r="E38" s="445"/>
      <c r="F38" s="445"/>
      <c r="G38" s="445"/>
      <c r="H38" s="445"/>
      <c r="I38" s="445"/>
    </row>
    <row r="39" spans="1:9" x14ac:dyDescent="0.2">
      <c r="A39" s="13"/>
      <c r="B39" s="12"/>
      <c r="C39" s="12"/>
      <c r="D39" s="445"/>
      <c r="E39" s="445"/>
      <c r="F39" s="445"/>
      <c r="G39" s="445"/>
      <c r="H39" s="445"/>
      <c r="I39" s="445"/>
    </row>
    <row r="40" spans="1:9" x14ac:dyDescent="0.2">
      <c r="A40" s="13"/>
      <c r="B40" s="12"/>
      <c r="C40" s="12"/>
      <c r="D40" s="469" t="s">
        <v>757</v>
      </c>
      <c r="E40" s="469"/>
      <c r="F40" s="469"/>
      <c r="G40" s="469"/>
      <c r="H40" s="469"/>
      <c r="I40" s="469"/>
    </row>
    <row r="41" spans="1:9" x14ac:dyDescent="0.2">
      <c r="A41" s="13"/>
      <c r="B41" s="12"/>
      <c r="C41" s="12"/>
      <c r="D41" s="384" t="s">
        <v>772</v>
      </c>
      <c r="E41" s="384"/>
      <c r="F41" s="384"/>
      <c r="G41" s="384"/>
      <c r="H41" s="384"/>
      <c r="I41" s="384"/>
    </row>
    <row r="42" spans="1:9" x14ac:dyDescent="0.2">
      <c r="A42" s="13"/>
      <c r="B42" s="12"/>
      <c r="C42" s="12"/>
      <c r="D42" s="410" t="s">
        <v>758</v>
      </c>
      <c r="E42" s="414"/>
      <c r="F42" s="414"/>
      <c r="G42" s="414"/>
      <c r="H42" s="414"/>
      <c r="I42" s="414"/>
    </row>
    <row r="43" spans="1:9" x14ac:dyDescent="0.2">
      <c r="A43" s="13"/>
      <c r="B43" s="12"/>
      <c r="C43" s="12"/>
      <c r="D43" s="414" t="s">
        <v>759</v>
      </c>
      <c r="E43" s="414"/>
      <c r="F43" s="414"/>
      <c r="G43" s="414"/>
      <c r="H43" s="414"/>
      <c r="I43" s="414"/>
    </row>
    <row r="44" spans="1:9" x14ac:dyDescent="0.2">
      <c r="A44" s="13"/>
      <c r="B44" s="12"/>
      <c r="C44" s="12"/>
      <c r="D44" s="420" t="s">
        <v>760</v>
      </c>
      <c r="E44" s="420"/>
      <c r="F44" s="420"/>
      <c r="G44" s="420"/>
      <c r="H44" s="420"/>
      <c r="I44" s="420"/>
    </row>
    <row r="45" spans="1:9" x14ac:dyDescent="0.2">
      <c r="A45" s="13"/>
      <c r="B45" s="12"/>
      <c r="C45" s="12"/>
      <c r="D45" s="420" t="s">
        <v>761</v>
      </c>
      <c r="E45" s="420"/>
      <c r="F45" s="420"/>
      <c r="G45" s="420"/>
      <c r="H45" s="420"/>
      <c r="I45" s="420"/>
    </row>
    <row r="46" spans="1:9" x14ac:dyDescent="0.2">
      <c r="A46" s="13"/>
      <c r="B46" s="12"/>
      <c r="C46" s="12"/>
      <c r="D46" s="414" t="s">
        <v>762</v>
      </c>
      <c r="E46" s="414"/>
      <c r="F46" s="414"/>
      <c r="G46" s="414"/>
      <c r="H46" s="414"/>
      <c r="I46" s="414"/>
    </row>
    <row r="47" spans="1:9" x14ac:dyDescent="0.2">
      <c r="A47" s="13"/>
      <c r="B47" s="12"/>
      <c r="C47" s="12"/>
      <c r="D47" s="425" t="s">
        <v>768</v>
      </c>
      <c r="E47" s="425"/>
      <c r="F47" s="425"/>
      <c r="G47" s="425"/>
      <c r="H47" s="425"/>
      <c r="I47" s="425"/>
    </row>
    <row r="48" spans="1:9" x14ac:dyDescent="0.2">
      <c r="A48" s="13"/>
      <c r="B48" s="12"/>
      <c r="C48" s="12"/>
      <c r="D48" s="425"/>
      <c r="E48" s="425"/>
      <c r="F48" s="425"/>
      <c r="G48" s="425"/>
      <c r="H48" s="425"/>
      <c r="I48" s="425"/>
    </row>
    <row r="49" spans="1:1" hidden="1" x14ac:dyDescent="0.2">
      <c r="A49" t="s">
        <v>1</v>
      </c>
    </row>
  </sheetData>
  <mergeCells count="38">
    <mergeCell ref="A16:E16"/>
    <mergeCell ref="A2:G2"/>
    <mergeCell ref="A3:G3"/>
    <mergeCell ref="A11:E11"/>
    <mergeCell ref="A12:E12"/>
    <mergeCell ref="A13:E13"/>
    <mergeCell ref="A4:G4"/>
    <mergeCell ref="A7:E7"/>
    <mergeCell ref="A10:E10"/>
    <mergeCell ref="A22:E22"/>
    <mergeCell ref="A14:E14"/>
    <mergeCell ref="A26:E26"/>
    <mergeCell ref="A18:E18"/>
    <mergeCell ref="A19:E19"/>
    <mergeCell ref="A20:E20"/>
    <mergeCell ref="A25:E25"/>
    <mergeCell ref="A17:E17"/>
    <mergeCell ref="A21:E21"/>
    <mergeCell ref="A15:E15"/>
    <mergeCell ref="D40:I40"/>
    <mergeCell ref="A24:E24"/>
    <mergeCell ref="A30:D30"/>
    <mergeCell ref="A29:E29"/>
    <mergeCell ref="A23:E23"/>
    <mergeCell ref="A27:E27"/>
    <mergeCell ref="A28:E28"/>
    <mergeCell ref="D34:H34"/>
    <mergeCell ref="D32:H33"/>
    <mergeCell ref="H2:I2"/>
    <mergeCell ref="D47:I48"/>
    <mergeCell ref="D44:I44"/>
    <mergeCell ref="D45:I45"/>
    <mergeCell ref="D46:I46"/>
    <mergeCell ref="D38:I39"/>
    <mergeCell ref="D41:I41"/>
    <mergeCell ref="D42:I42"/>
    <mergeCell ref="D43:I43"/>
    <mergeCell ref="D36:I37"/>
  </mergeCells>
  <hyperlinks>
    <hyperlink ref="H2:I2" location="Índice!A1" tooltip="Ir a Índice" display="Índice!A1"/>
  </hyperlinks>
  <pageMargins left="0.78740157480314965" right="0.59055118110236227" top="0.84375" bottom="0.86614173228346458" header="0" footer="0.39370078740157483"/>
  <pageSetup orientation="portrait" r:id="rId1"/>
  <headerFooter alignWithMargins="0">
    <oddHeader>&amp;L&amp;"Arial,Negrita"&amp;12&amp;K000080INEGI. Anuario estadístico y geográfico de Veracruz de Ignacio de la Llave 2017.
Componente Salud.</oddHeader>
    <oddFooter>&amp;R&amp;P/&amp;N</oddFooter>
  </headerFooter>
  <rowBreaks count="1" manualBreakCount="1">
    <brk id="27"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K58"/>
  <sheetViews>
    <sheetView view="pageLayout" zoomScaleNormal="100" workbookViewId="0">
      <selection activeCell="E5" sqref="E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7109375" customWidth="1"/>
    <col min="5" max="5" width="39.85546875" customWidth="1"/>
    <col min="6" max="6" width="15.85546875" style="6" customWidth="1"/>
    <col min="7" max="8" width="16" customWidth="1"/>
    <col min="9" max="9" width="18.28515625" customWidth="1"/>
    <col min="10" max="10" width="0" hidden="1" customWidth="1"/>
    <col min="11" max="11" width="12" style="1" hidden="1" customWidth="1"/>
  </cols>
  <sheetData>
    <row r="1" spans="1:11" ht="9" customHeight="1" x14ac:dyDescent="0.2"/>
    <row r="2" spans="1:11" ht="13.2" x14ac:dyDescent="0.25">
      <c r="A2" s="329" t="s">
        <v>210</v>
      </c>
      <c r="B2" s="348"/>
      <c r="C2" s="348"/>
      <c r="D2" s="348"/>
      <c r="E2" s="348"/>
      <c r="F2" s="348"/>
      <c r="G2" s="348"/>
      <c r="H2" s="348"/>
      <c r="I2" s="207" t="s">
        <v>212</v>
      </c>
      <c r="J2" t="s">
        <v>1</v>
      </c>
    </row>
    <row r="3" spans="1:11" ht="12.75" customHeight="1" x14ac:dyDescent="0.25">
      <c r="A3" s="329" t="s">
        <v>909</v>
      </c>
      <c r="B3" s="348"/>
      <c r="C3" s="348"/>
      <c r="D3" s="348"/>
      <c r="E3" s="348"/>
      <c r="F3" s="348"/>
      <c r="G3" s="348"/>
      <c r="H3" s="348"/>
      <c r="K3" s="17"/>
    </row>
    <row r="4" spans="1:11" ht="13.2" x14ac:dyDescent="0.25">
      <c r="A4" s="329" t="s">
        <v>891</v>
      </c>
      <c r="B4" s="348"/>
      <c r="C4" s="348"/>
      <c r="D4" s="348"/>
      <c r="E4" s="348"/>
      <c r="F4" s="348"/>
      <c r="G4" s="348"/>
      <c r="H4" s="348"/>
      <c r="K4" s="17"/>
    </row>
    <row r="5" spans="1:11" ht="10.8" thickBot="1" x14ac:dyDescent="0.25">
      <c r="A5" s="78"/>
      <c r="B5" s="78"/>
      <c r="C5" s="78"/>
      <c r="D5" s="78"/>
      <c r="E5" s="78"/>
      <c r="F5" s="85"/>
      <c r="G5" s="85"/>
      <c r="H5" s="78"/>
      <c r="I5" s="1"/>
      <c r="K5" s="17"/>
    </row>
    <row r="6" spans="1:11" ht="1.5" customHeight="1" x14ac:dyDescent="0.2">
      <c r="A6" s="86"/>
      <c r="B6" s="86"/>
      <c r="C6" s="86"/>
      <c r="D6" s="86"/>
      <c r="E6" s="86"/>
      <c r="F6" s="87"/>
      <c r="G6" s="86"/>
      <c r="H6" s="86"/>
      <c r="I6" s="86"/>
      <c r="K6" s="17"/>
    </row>
    <row r="7" spans="1:11" ht="11.25" customHeight="1" x14ac:dyDescent="0.2">
      <c r="A7" s="349" t="s">
        <v>207</v>
      </c>
      <c r="B7" s="465"/>
      <c r="C7" s="465"/>
      <c r="D7" s="465"/>
      <c r="E7" s="465"/>
      <c r="F7" s="16" t="s">
        <v>4</v>
      </c>
      <c r="G7" s="8" t="s">
        <v>170</v>
      </c>
      <c r="H7" s="8" t="s">
        <v>169</v>
      </c>
      <c r="I7" s="8" t="s">
        <v>754</v>
      </c>
      <c r="K7" s="17"/>
    </row>
    <row r="8" spans="1:11" ht="1.5" customHeight="1" x14ac:dyDescent="0.2">
      <c r="A8" s="5"/>
      <c r="B8" s="5"/>
      <c r="C8" s="5"/>
      <c r="D8" s="5"/>
      <c r="E8" s="5"/>
      <c r="F8" s="11"/>
      <c r="G8" s="11"/>
      <c r="H8" s="5"/>
      <c r="I8" s="5"/>
      <c r="K8" s="17"/>
    </row>
    <row r="9" spans="1:11" ht="6" customHeight="1" x14ac:dyDescent="0.2">
      <c r="A9" s="1"/>
      <c r="B9" s="1"/>
      <c r="C9" s="1"/>
      <c r="D9" s="1"/>
      <c r="E9" s="1"/>
      <c r="F9" s="44"/>
      <c r="G9" s="44"/>
      <c r="H9" s="1"/>
      <c r="I9" s="1"/>
      <c r="K9" s="17"/>
    </row>
    <row r="10" spans="1:11" ht="17.25" customHeight="1" x14ac:dyDescent="0.2">
      <c r="A10" s="466" t="s">
        <v>4</v>
      </c>
      <c r="B10" s="466"/>
      <c r="C10" s="466"/>
      <c r="D10" s="466"/>
      <c r="E10" s="466"/>
      <c r="F10" s="258">
        <f>SUM(G10:I10)</f>
        <v>12799</v>
      </c>
      <c r="G10" s="258">
        <f>SUM(G11:G29)</f>
        <v>6728</v>
      </c>
      <c r="H10" s="258">
        <f>SUM(H11:H29)</f>
        <v>6062</v>
      </c>
      <c r="I10" s="258">
        <f>SUM(I11:I29)</f>
        <v>9</v>
      </c>
      <c r="K10"/>
    </row>
    <row r="11" spans="1:11" ht="34.5" customHeight="1" x14ac:dyDescent="0.2">
      <c r="A11" s="420" t="s">
        <v>197</v>
      </c>
      <c r="B11" s="420"/>
      <c r="C11" s="420"/>
      <c r="D11" s="420"/>
      <c r="E11" s="420"/>
      <c r="F11" s="258">
        <f t="shared" ref="F11:F29" si="0">SUM(G11:I11)</f>
        <v>755</v>
      </c>
      <c r="G11" s="260">
        <v>454</v>
      </c>
      <c r="H11" s="260">
        <v>301</v>
      </c>
      <c r="I11" s="260">
        <v>0</v>
      </c>
      <c r="K11" s="17"/>
    </row>
    <row r="12" spans="1:11" ht="17.25" customHeight="1" x14ac:dyDescent="0.2">
      <c r="A12" s="420" t="s">
        <v>196</v>
      </c>
      <c r="B12" s="420"/>
      <c r="C12" s="420"/>
      <c r="D12" s="420"/>
      <c r="E12" s="420"/>
      <c r="F12" s="258">
        <f t="shared" si="0"/>
        <v>1461</v>
      </c>
      <c r="G12" s="260">
        <v>683</v>
      </c>
      <c r="H12" s="260">
        <v>778</v>
      </c>
      <c r="I12" s="260">
        <v>0</v>
      </c>
      <c r="K12" s="17"/>
    </row>
    <row r="13" spans="1:11" ht="39.75" customHeight="1" x14ac:dyDescent="0.2">
      <c r="A13" s="420" t="s">
        <v>206</v>
      </c>
      <c r="B13" s="420"/>
      <c r="C13" s="420"/>
      <c r="D13" s="420"/>
      <c r="E13" s="420"/>
      <c r="F13" s="258">
        <f t="shared" si="0"/>
        <v>66</v>
      </c>
      <c r="G13" s="260">
        <v>33</v>
      </c>
      <c r="H13" s="260">
        <v>33</v>
      </c>
      <c r="I13" s="260">
        <v>0</v>
      </c>
      <c r="K13" s="17"/>
    </row>
    <row r="14" spans="1:11" ht="28.5" customHeight="1" x14ac:dyDescent="0.2">
      <c r="A14" s="420" t="s">
        <v>194</v>
      </c>
      <c r="B14" s="420"/>
      <c r="C14" s="420"/>
      <c r="D14" s="420"/>
      <c r="E14" s="420"/>
      <c r="F14" s="258">
        <f t="shared" si="0"/>
        <v>2229</v>
      </c>
      <c r="G14" s="260">
        <v>1055</v>
      </c>
      <c r="H14" s="260">
        <v>1174</v>
      </c>
      <c r="I14" s="260">
        <v>0</v>
      </c>
      <c r="K14" s="17"/>
    </row>
    <row r="15" spans="1:11" ht="17.25" customHeight="1" x14ac:dyDescent="0.2">
      <c r="A15" s="420" t="s">
        <v>193</v>
      </c>
      <c r="B15" s="420"/>
      <c r="C15" s="420"/>
      <c r="D15" s="420"/>
      <c r="E15" s="420"/>
      <c r="F15" s="258">
        <f t="shared" si="0"/>
        <v>37</v>
      </c>
      <c r="G15" s="260">
        <v>26</v>
      </c>
      <c r="H15" s="260">
        <v>11</v>
      </c>
      <c r="I15" s="260">
        <v>0</v>
      </c>
      <c r="K15" s="17"/>
    </row>
    <row r="16" spans="1:11" ht="17.25" customHeight="1" x14ac:dyDescent="0.2">
      <c r="A16" s="420" t="s">
        <v>192</v>
      </c>
      <c r="B16" s="420"/>
      <c r="C16" s="420"/>
      <c r="D16" s="420"/>
      <c r="E16" s="420"/>
      <c r="F16" s="258">
        <f t="shared" si="0"/>
        <v>195</v>
      </c>
      <c r="G16" s="260">
        <v>105</v>
      </c>
      <c r="H16" s="260">
        <v>90</v>
      </c>
      <c r="I16" s="260">
        <v>0</v>
      </c>
      <c r="K16" s="17"/>
    </row>
    <row r="17" spans="1:11" ht="17.25" customHeight="1" x14ac:dyDescent="0.2">
      <c r="A17" s="420" t="s">
        <v>191</v>
      </c>
      <c r="B17" s="420"/>
      <c r="C17" s="420"/>
      <c r="D17" s="420"/>
      <c r="E17" s="420"/>
      <c r="F17" s="258">
        <f t="shared" si="0"/>
        <v>2</v>
      </c>
      <c r="G17" s="260">
        <v>1</v>
      </c>
      <c r="H17" s="260">
        <v>1</v>
      </c>
      <c r="I17" s="260">
        <v>0</v>
      </c>
      <c r="K17" s="17"/>
    </row>
    <row r="18" spans="1:11" ht="28.5" customHeight="1" x14ac:dyDescent="0.2">
      <c r="A18" s="420" t="s">
        <v>190</v>
      </c>
      <c r="B18" s="420"/>
      <c r="C18" s="420"/>
      <c r="D18" s="420"/>
      <c r="E18" s="420"/>
      <c r="F18" s="258">
        <f t="shared" si="0"/>
        <v>1</v>
      </c>
      <c r="G18" s="260">
        <v>1</v>
      </c>
      <c r="H18" s="260">
        <v>0</v>
      </c>
      <c r="I18" s="260">
        <v>0</v>
      </c>
      <c r="K18" s="17"/>
    </row>
    <row r="19" spans="1:11" ht="17.25" customHeight="1" x14ac:dyDescent="0.2">
      <c r="A19" s="420" t="s">
        <v>189</v>
      </c>
      <c r="B19" s="420"/>
      <c r="C19" s="420"/>
      <c r="D19" s="420"/>
      <c r="E19" s="420"/>
      <c r="F19" s="258">
        <f t="shared" si="0"/>
        <v>2521</v>
      </c>
      <c r="G19" s="260">
        <v>1315</v>
      </c>
      <c r="H19" s="260">
        <v>1206</v>
      </c>
      <c r="I19" s="260">
        <v>0</v>
      </c>
      <c r="K19" s="17"/>
    </row>
    <row r="20" spans="1:11" ht="17.25" customHeight="1" x14ac:dyDescent="0.2">
      <c r="A20" s="420" t="s">
        <v>188</v>
      </c>
      <c r="B20" s="420"/>
      <c r="C20" s="420"/>
      <c r="D20" s="420"/>
      <c r="E20" s="420"/>
      <c r="F20" s="258">
        <f t="shared" si="0"/>
        <v>1403</v>
      </c>
      <c r="G20" s="260">
        <v>725</v>
      </c>
      <c r="H20" s="260">
        <v>678</v>
      </c>
      <c r="I20" s="260">
        <v>0</v>
      </c>
      <c r="K20" s="17"/>
    </row>
    <row r="21" spans="1:11" ht="17.25" customHeight="1" x14ac:dyDescent="0.2">
      <c r="A21" s="420" t="s">
        <v>187</v>
      </c>
      <c r="B21" s="420"/>
      <c r="C21" s="420"/>
      <c r="D21" s="420"/>
      <c r="E21" s="420"/>
      <c r="F21" s="258">
        <f t="shared" si="0"/>
        <v>1530</v>
      </c>
      <c r="G21" s="260">
        <v>889</v>
      </c>
      <c r="H21" s="260">
        <v>641</v>
      </c>
      <c r="I21" s="260">
        <v>0</v>
      </c>
      <c r="K21" s="17"/>
    </row>
    <row r="22" spans="1:11" ht="28.5" customHeight="1" x14ac:dyDescent="0.2">
      <c r="A22" s="420" t="s">
        <v>186</v>
      </c>
      <c r="B22" s="420"/>
      <c r="C22" s="420"/>
      <c r="D22" s="420"/>
      <c r="E22" s="420"/>
      <c r="F22" s="258">
        <f t="shared" si="0"/>
        <v>34</v>
      </c>
      <c r="G22" s="260">
        <v>15</v>
      </c>
      <c r="H22" s="260">
        <v>19</v>
      </c>
      <c r="I22" s="260">
        <v>0</v>
      </c>
      <c r="K22" s="17"/>
    </row>
    <row r="23" spans="1:11" ht="28.5" customHeight="1" x14ac:dyDescent="0.2">
      <c r="A23" s="420" t="s">
        <v>185</v>
      </c>
      <c r="B23" s="420"/>
      <c r="C23" s="420"/>
      <c r="D23" s="420"/>
      <c r="E23" s="420"/>
      <c r="F23" s="258">
        <f t="shared" si="0"/>
        <v>61</v>
      </c>
      <c r="G23" s="260">
        <v>18</v>
      </c>
      <c r="H23" s="260">
        <v>43</v>
      </c>
      <c r="I23" s="260">
        <v>0</v>
      </c>
      <c r="K23" s="17"/>
    </row>
    <row r="24" spans="1:11" ht="17.25" customHeight="1" x14ac:dyDescent="0.2">
      <c r="A24" s="410" t="s">
        <v>184</v>
      </c>
      <c r="B24" s="410"/>
      <c r="C24" s="410"/>
      <c r="D24" s="410"/>
      <c r="E24" s="410"/>
      <c r="F24" s="258">
        <f t="shared" si="0"/>
        <v>785</v>
      </c>
      <c r="G24" s="260">
        <v>413</v>
      </c>
      <c r="H24" s="260">
        <v>372</v>
      </c>
      <c r="I24" s="260">
        <v>0</v>
      </c>
      <c r="K24" s="17"/>
    </row>
    <row r="25" spans="1:11" ht="17.25" customHeight="1" x14ac:dyDescent="0.2">
      <c r="A25" s="410" t="s">
        <v>183</v>
      </c>
      <c r="B25" s="410"/>
      <c r="C25" s="410"/>
      <c r="D25" s="410"/>
      <c r="E25" s="410"/>
      <c r="F25" s="258">
        <f t="shared" si="0"/>
        <v>18</v>
      </c>
      <c r="G25" s="260">
        <v>0</v>
      </c>
      <c r="H25" s="260">
        <v>18</v>
      </c>
      <c r="I25" s="260">
        <v>0</v>
      </c>
      <c r="K25" s="17"/>
    </row>
    <row r="26" spans="1:11" ht="28.5" customHeight="1" x14ac:dyDescent="0.2">
      <c r="A26" s="420" t="s">
        <v>182</v>
      </c>
      <c r="B26" s="420"/>
      <c r="C26" s="420"/>
      <c r="D26" s="420"/>
      <c r="E26" s="420"/>
      <c r="F26" s="258">
        <f t="shared" si="0"/>
        <v>820</v>
      </c>
      <c r="G26" s="260">
        <v>470</v>
      </c>
      <c r="H26" s="260">
        <v>342</v>
      </c>
      <c r="I26" s="260">
        <v>8</v>
      </c>
      <c r="K26" s="17"/>
    </row>
    <row r="27" spans="1:11" ht="28.5" customHeight="1" x14ac:dyDescent="0.2">
      <c r="A27" s="420" t="s">
        <v>181</v>
      </c>
      <c r="B27" s="420"/>
      <c r="C27" s="420"/>
      <c r="D27" s="420"/>
      <c r="E27" s="420"/>
      <c r="F27" s="258">
        <f t="shared" si="0"/>
        <v>216</v>
      </c>
      <c r="G27" s="260">
        <v>100</v>
      </c>
      <c r="H27" s="260">
        <v>115</v>
      </c>
      <c r="I27" s="260">
        <v>1</v>
      </c>
      <c r="K27" s="17"/>
    </row>
    <row r="28" spans="1:11" ht="39.75" customHeight="1" x14ac:dyDescent="0.2">
      <c r="A28" s="420" t="s">
        <v>180</v>
      </c>
      <c r="B28" s="420"/>
      <c r="C28" s="420"/>
      <c r="D28" s="420"/>
      <c r="E28" s="420"/>
      <c r="F28" s="258">
        <f t="shared" si="0"/>
        <v>211</v>
      </c>
      <c r="G28" s="260">
        <v>114</v>
      </c>
      <c r="H28" s="260">
        <v>97</v>
      </c>
      <c r="I28" s="260">
        <v>0</v>
      </c>
      <c r="K28" s="17"/>
    </row>
    <row r="29" spans="1:11" ht="28.5" customHeight="1" x14ac:dyDescent="0.2">
      <c r="A29" s="420" t="s">
        <v>205</v>
      </c>
      <c r="B29" s="420"/>
      <c r="C29" s="420"/>
      <c r="D29" s="420"/>
      <c r="E29" s="420"/>
      <c r="F29" s="258">
        <f t="shared" si="0"/>
        <v>454</v>
      </c>
      <c r="G29" s="260">
        <v>311</v>
      </c>
      <c r="H29" s="260">
        <v>143</v>
      </c>
      <c r="I29" s="260">
        <v>0</v>
      </c>
      <c r="K29" s="17"/>
    </row>
    <row r="30" spans="1:11" ht="17.25" customHeight="1" thickBot="1" x14ac:dyDescent="0.25">
      <c r="A30" s="341"/>
      <c r="B30" s="341"/>
      <c r="C30" s="341"/>
      <c r="D30" s="341"/>
      <c r="E30" s="34"/>
      <c r="F30" s="44"/>
      <c r="G30" s="44"/>
      <c r="H30" s="34"/>
      <c r="I30" s="34"/>
      <c r="K30" s="17"/>
    </row>
    <row r="31" spans="1:11" ht="11.25" customHeight="1" x14ac:dyDescent="0.2">
      <c r="A31" s="88"/>
      <c r="B31" s="88"/>
      <c r="C31" s="88"/>
      <c r="D31" s="88"/>
      <c r="E31" s="88"/>
      <c r="F31" s="87"/>
      <c r="G31" s="87"/>
      <c r="H31" s="88"/>
      <c r="I31" s="87"/>
    </row>
    <row r="32" spans="1:11" ht="11.25" customHeight="1" x14ac:dyDescent="0.2">
      <c r="A32" s="13" t="s">
        <v>11</v>
      </c>
      <c r="B32" s="12"/>
      <c r="D32" s="343" t="s">
        <v>753</v>
      </c>
      <c r="E32" s="343"/>
      <c r="F32" s="343"/>
      <c r="G32" s="343"/>
      <c r="H32" s="343"/>
      <c r="I32" s="343"/>
    </row>
    <row r="33" spans="1:9" ht="11.25" customHeight="1" x14ac:dyDescent="0.2">
      <c r="A33" s="13"/>
      <c r="B33" s="12"/>
      <c r="D33" s="343"/>
      <c r="E33" s="343"/>
      <c r="F33" s="343"/>
      <c r="G33" s="343"/>
      <c r="H33" s="343"/>
      <c r="I33" s="343"/>
    </row>
    <row r="34" spans="1:9" ht="11.25" customHeight="1" x14ac:dyDescent="0.2">
      <c r="A34" s="12"/>
      <c r="B34" s="12"/>
      <c r="D34" s="453" t="s">
        <v>202</v>
      </c>
      <c r="E34" s="453"/>
      <c r="F34" s="453"/>
      <c r="G34" s="453"/>
      <c r="H34" s="453"/>
      <c r="I34" s="453"/>
    </row>
    <row r="35" spans="1:9" ht="11.25" customHeight="1" x14ac:dyDescent="0.2">
      <c r="A35" s="12"/>
      <c r="B35" s="12"/>
      <c r="D35" s="343" t="s">
        <v>816</v>
      </c>
      <c r="E35" s="343"/>
      <c r="F35" s="343"/>
      <c r="G35" s="343"/>
      <c r="H35" s="343"/>
      <c r="I35" s="343"/>
    </row>
    <row r="36" spans="1:9" x14ac:dyDescent="0.2">
      <c r="A36" s="13" t="s">
        <v>14</v>
      </c>
      <c r="B36" s="12"/>
      <c r="C36" s="12"/>
      <c r="D36" s="423" t="s">
        <v>767</v>
      </c>
      <c r="E36" s="423"/>
      <c r="F36" s="423"/>
      <c r="G36" s="423"/>
      <c r="H36" s="423"/>
      <c r="I36" s="423"/>
    </row>
    <row r="37" spans="1:9" x14ac:dyDescent="0.2">
      <c r="A37" s="13"/>
      <c r="B37" s="12"/>
      <c r="C37" s="12"/>
      <c r="D37" s="423"/>
      <c r="E37" s="423"/>
      <c r="F37" s="423"/>
      <c r="G37" s="423"/>
      <c r="H37" s="423"/>
      <c r="I37" s="423"/>
    </row>
    <row r="38" spans="1:9" x14ac:dyDescent="0.2">
      <c r="A38" s="13"/>
      <c r="B38" s="12"/>
      <c r="C38" s="12"/>
      <c r="D38" s="440" t="s">
        <v>756</v>
      </c>
      <c r="E38" s="440"/>
      <c r="F38" s="440"/>
      <c r="G38" s="440"/>
      <c r="H38" s="440"/>
      <c r="I38" s="440"/>
    </row>
    <row r="39" spans="1:9" x14ac:dyDescent="0.2">
      <c r="A39" s="13"/>
      <c r="B39" s="12"/>
      <c r="C39" s="12"/>
      <c r="D39" s="440"/>
      <c r="E39" s="440"/>
      <c r="F39" s="440"/>
      <c r="G39" s="440"/>
      <c r="H39" s="440"/>
      <c r="I39" s="440"/>
    </row>
    <row r="40" spans="1:9" x14ac:dyDescent="0.2">
      <c r="A40" s="13"/>
      <c r="B40" s="12"/>
      <c r="C40" s="12"/>
      <c r="D40" s="423" t="s">
        <v>757</v>
      </c>
      <c r="E40" s="468"/>
      <c r="F40" s="468"/>
      <c r="G40" s="468"/>
      <c r="H40" s="468"/>
      <c r="I40" s="468"/>
    </row>
    <row r="41" spans="1:9" x14ac:dyDescent="0.2">
      <c r="A41" s="13"/>
      <c r="B41" s="12"/>
      <c r="C41" s="12"/>
      <c r="D41" s="354" t="s">
        <v>772</v>
      </c>
      <c r="E41" s="354"/>
      <c r="F41" s="354"/>
      <c r="G41" s="354"/>
      <c r="H41" s="354"/>
      <c r="I41" s="354"/>
    </row>
    <row r="42" spans="1:9" x14ac:dyDescent="0.2">
      <c r="A42" s="13"/>
      <c r="B42" s="12"/>
      <c r="C42" s="12"/>
      <c r="D42" s="440" t="s">
        <v>815</v>
      </c>
      <c r="E42" s="440"/>
      <c r="F42" s="440"/>
      <c r="G42" s="440"/>
      <c r="H42" s="440"/>
      <c r="I42" s="440"/>
    </row>
    <row r="43" spans="1:9" x14ac:dyDescent="0.2">
      <c r="A43" s="13"/>
      <c r="B43" s="12"/>
      <c r="C43" s="12"/>
      <c r="D43" s="440" t="s">
        <v>759</v>
      </c>
      <c r="E43" s="440"/>
      <c r="F43" s="440"/>
      <c r="G43" s="440"/>
      <c r="H43" s="440"/>
      <c r="I43" s="440"/>
    </row>
    <row r="44" spans="1:9" x14ac:dyDescent="0.2">
      <c r="A44" s="13"/>
      <c r="B44" s="12"/>
      <c r="C44" s="12"/>
      <c r="D44" s="420" t="s">
        <v>760</v>
      </c>
      <c r="E44" s="420"/>
      <c r="F44" s="420"/>
      <c r="G44" s="420"/>
      <c r="H44" s="420"/>
      <c r="I44" s="420"/>
    </row>
    <row r="45" spans="1:9" x14ac:dyDescent="0.2">
      <c r="A45" s="13"/>
      <c r="B45" s="12"/>
      <c r="C45" s="12"/>
      <c r="D45" s="420" t="s">
        <v>761</v>
      </c>
      <c r="E45" s="420"/>
      <c r="F45" s="420"/>
      <c r="G45" s="420"/>
      <c r="H45" s="420"/>
      <c r="I45" s="420"/>
    </row>
    <row r="46" spans="1:9" x14ac:dyDescent="0.2">
      <c r="A46" s="13"/>
      <c r="B46" s="12"/>
      <c r="C46" s="12"/>
      <c r="D46" s="414" t="s">
        <v>762</v>
      </c>
      <c r="E46" s="414"/>
      <c r="F46" s="414"/>
      <c r="G46" s="414"/>
      <c r="H46" s="414"/>
      <c r="I46" s="414"/>
    </row>
    <row r="47" spans="1:9" x14ac:dyDescent="0.2">
      <c r="A47" s="13"/>
      <c r="B47" s="12"/>
      <c r="C47" s="12"/>
      <c r="D47" s="425" t="s">
        <v>768</v>
      </c>
      <c r="E47" s="425"/>
      <c r="F47" s="425"/>
      <c r="G47" s="425"/>
      <c r="H47" s="425"/>
      <c r="I47" s="425"/>
    </row>
    <row r="48" spans="1:9" x14ac:dyDescent="0.2">
      <c r="A48" s="13"/>
      <c r="B48" s="12"/>
      <c r="C48" s="12"/>
      <c r="D48" s="425"/>
      <c r="E48" s="425"/>
      <c r="F48" s="425"/>
      <c r="G48" s="425"/>
      <c r="H48" s="425"/>
      <c r="I48" s="425"/>
    </row>
    <row r="49" spans="1:1" hidden="1" x14ac:dyDescent="0.2">
      <c r="A49" s="151" t="s">
        <v>1</v>
      </c>
    </row>
    <row r="50" spans="1:1" hidden="1" x14ac:dyDescent="0.2"/>
    <row r="51" spans="1:1" hidden="1" x14ac:dyDescent="0.2"/>
    <row r="52" spans="1:1" hidden="1" x14ac:dyDescent="0.2"/>
    <row r="53" spans="1:1" ht="11.25" hidden="1" customHeight="1" x14ac:dyDescent="0.2"/>
    <row r="54" spans="1:1" ht="11.25" hidden="1" customHeight="1" x14ac:dyDescent="0.2"/>
    <row r="55" spans="1:1" ht="11.25" hidden="1" customHeight="1" x14ac:dyDescent="0.2"/>
    <row r="56" spans="1:1" ht="11.25" hidden="1" customHeight="1" x14ac:dyDescent="0.2"/>
    <row r="57" spans="1:1" hidden="1" x14ac:dyDescent="0.2"/>
    <row r="58" spans="1:1" ht="11.25" hidden="1" customHeight="1" x14ac:dyDescent="0.2"/>
  </sheetData>
  <mergeCells count="38">
    <mergeCell ref="A2:H2"/>
    <mergeCell ref="A3:H3"/>
    <mergeCell ref="A4:H4"/>
    <mergeCell ref="A7:E7"/>
    <mergeCell ref="A10:E10"/>
    <mergeCell ref="A13:E13"/>
    <mergeCell ref="A30:D30"/>
    <mergeCell ref="A15:E15"/>
    <mergeCell ref="A16:E16"/>
    <mergeCell ref="A29:E29"/>
    <mergeCell ref="A18:E18"/>
    <mergeCell ref="A21:E21"/>
    <mergeCell ref="A22:E22"/>
    <mergeCell ref="A19:E19"/>
    <mergeCell ref="A20:E20"/>
    <mergeCell ref="A25:E25"/>
    <mergeCell ref="A26:E26"/>
    <mergeCell ref="A27:E27"/>
    <mergeCell ref="A28:E28"/>
    <mergeCell ref="A11:E11"/>
    <mergeCell ref="A12:E12"/>
    <mergeCell ref="A14:E14"/>
    <mergeCell ref="A23:E23"/>
    <mergeCell ref="A24:E24"/>
    <mergeCell ref="A17:E17"/>
    <mergeCell ref="D47:I48"/>
    <mergeCell ref="D36:I37"/>
    <mergeCell ref="D38:I39"/>
    <mergeCell ref="D40:I40"/>
    <mergeCell ref="D41:I41"/>
    <mergeCell ref="D42:I42"/>
    <mergeCell ref="D43:I43"/>
    <mergeCell ref="D35:I35"/>
    <mergeCell ref="D34:I34"/>
    <mergeCell ref="D32:I33"/>
    <mergeCell ref="D44:I44"/>
    <mergeCell ref="D45:I45"/>
    <mergeCell ref="D46:I46"/>
  </mergeCells>
  <hyperlinks>
    <hyperlink ref="I2" location="Índice!A1" tooltip="Ir a Índice" display="Índice!A1"/>
  </hyperlinks>
  <pageMargins left="0.78740157480314965" right="0.59055118110236227" top="0.86458333333333337" bottom="0.86614173228346458" header="0" footer="0.39370078740157483"/>
  <pageSetup orientation="portrait" r:id="rId1"/>
  <headerFooter alignWithMargins="0">
    <oddHeader>&amp;L&amp;"Arial,Negrita"&amp;12&amp;K000080INEGI. Anuario estadístico y geográfico de Veracruz de Ignacio de la Llave 2017.
Componente Salud.</oddHeader>
    <oddFooter>&amp;R&amp;P/&amp;N</oddFooter>
  </headerFooter>
  <rowBreaks count="1" manualBreakCount="1">
    <brk id="27"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pageSetUpPr fitToPage="1"/>
  </sheetPr>
  <dimension ref="A1:K104"/>
  <sheetViews>
    <sheetView view="pageLayout" zoomScaleNormal="100" workbookViewId="0">
      <selection activeCell="B1" sqref="B1"/>
    </sheetView>
  </sheetViews>
  <sheetFormatPr baseColWidth="10" defaultColWidth="8.85546875" defaultRowHeight="7.5" customHeight="1" x14ac:dyDescent="0.2"/>
  <cols>
    <col min="1" max="1" width="8.85546875" style="167" customWidth="1"/>
    <col min="2" max="2" width="79.42578125" style="167" customWidth="1"/>
    <col min="3" max="3" width="20.85546875" style="167" customWidth="1"/>
    <col min="4" max="4" width="5.85546875" style="167" customWidth="1"/>
    <col min="5" max="5" width="19.7109375" style="172" customWidth="1"/>
    <col min="6" max="7" width="19.140625" style="172" customWidth="1"/>
    <col min="8" max="8" width="18.42578125" style="172" customWidth="1"/>
    <col min="9" max="9" width="12" style="172" customWidth="1"/>
    <col min="10" max="16384" width="8.85546875" style="172"/>
  </cols>
  <sheetData>
    <row r="1" spans="1:11" ht="9.75" customHeight="1" x14ac:dyDescent="0.2">
      <c r="A1" s="209"/>
      <c r="B1" s="209"/>
      <c r="C1" s="209"/>
      <c r="D1" s="209"/>
    </row>
    <row r="2" spans="1:11" ht="3.9" customHeight="1" x14ac:dyDescent="0.2">
      <c r="A2" s="182"/>
      <c r="B2" s="45"/>
      <c r="C2" s="45"/>
      <c r="D2" s="45"/>
      <c r="E2" s="172" t="s">
        <v>1</v>
      </c>
    </row>
    <row r="3" spans="1:11" ht="12.75" customHeight="1" x14ac:dyDescent="0.25">
      <c r="A3" s="45"/>
      <c r="B3" s="51" t="s">
        <v>221</v>
      </c>
      <c r="C3" s="208" t="s">
        <v>220</v>
      </c>
      <c r="D3" s="45"/>
      <c r="E3" s="176"/>
      <c r="F3" s="177"/>
    </row>
    <row r="4" spans="1:11" ht="12.75" customHeight="1" x14ac:dyDescent="0.25">
      <c r="A4" s="45"/>
      <c r="B4" s="50" t="s">
        <v>910</v>
      </c>
      <c r="C4" s="45"/>
      <c r="D4" s="45"/>
      <c r="G4" s="174">
        <v>2015</v>
      </c>
      <c r="H4" s="174">
        <v>2016</v>
      </c>
    </row>
    <row r="5" spans="1:11" ht="12.75" customHeight="1" x14ac:dyDescent="0.25">
      <c r="A5" s="45"/>
      <c r="B5" s="50" t="s">
        <v>911</v>
      </c>
      <c r="C5" s="47"/>
      <c r="D5" s="45"/>
      <c r="F5" s="171" t="s">
        <v>218</v>
      </c>
      <c r="G5" s="171">
        <v>32</v>
      </c>
      <c r="H5" s="175">
        <v>33</v>
      </c>
      <c r="I5" s="178"/>
      <c r="J5" s="178"/>
      <c r="K5" s="178"/>
    </row>
    <row r="6" spans="1:11" ht="12.75" customHeight="1" x14ac:dyDescent="0.2">
      <c r="A6" s="45"/>
      <c r="B6" s="49"/>
      <c r="C6" s="47"/>
      <c r="D6" s="45"/>
      <c r="F6" s="171" t="s">
        <v>217</v>
      </c>
      <c r="G6" s="171">
        <v>60</v>
      </c>
      <c r="H6" s="175">
        <v>57</v>
      </c>
      <c r="I6" s="178"/>
      <c r="J6" s="178"/>
      <c r="K6" s="178"/>
    </row>
    <row r="7" spans="1:11" ht="11.25" customHeight="1" x14ac:dyDescent="0.25">
      <c r="A7" s="45"/>
      <c r="B7" s="48"/>
      <c r="C7" s="47"/>
      <c r="D7" s="45"/>
      <c r="F7" s="171" t="s">
        <v>216</v>
      </c>
      <c r="G7" s="171">
        <v>31</v>
      </c>
      <c r="H7" s="175">
        <v>27</v>
      </c>
      <c r="I7" s="178"/>
      <c r="J7" s="178"/>
      <c r="K7" s="178"/>
    </row>
    <row r="8" spans="1:11" ht="11.25" customHeight="1" x14ac:dyDescent="0.2">
      <c r="A8" s="45"/>
      <c r="B8" s="470"/>
      <c r="C8" s="470"/>
      <c r="D8" s="45"/>
      <c r="F8" s="171" t="s">
        <v>215</v>
      </c>
      <c r="G8" s="171">
        <v>7</v>
      </c>
      <c r="H8" s="175">
        <v>11</v>
      </c>
      <c r="I8" s="178"/>
      <c r="J8" s="178"/>
      <c r="K8" s="178"/>
    </row>
    <row r="9" spans="1:11" ht="11.25" customHeight="1" x14ac:dyDescent="0.2">
      <c r="A9" s="45"/>
      <c r="B9" s="470"/>
      <c r="C9" s="470"/>
      <c r="D9" s="45"/>
      <c r="F9" s="171" t="s">
        <v>214</v>
      </c>
      <c r="G9" s="171">
        <v>8</v>
      </c>
      <c r="H9" s="175">
        <v>7</v>
      </c>
    </row>
    <row r="10" spans="1:11" ht="11.25" customHeight="1" x14ac:dyDescent="0.2">
      <c r="A10" s="45"/>
      <c r="B10" s="470"/>
      <c r="C10" s="470"/>
      <c r="D10" s="45"/>
      <c r="F10" s="171" t="s">
        <v>213</v>
      </c>
      <c r="G10" s="171">
        <v>2</v>
      </c>
      <c r="H10" s="175">
        <v>1</v>
      </c>
    </row>
    <row r="11" spans="1:11" ht="11.25" customHeight="1" x14ac:dyDescent="0.2">
      <c r="A11" s="45"/>
      <c r="B11" s="470"/>
      <c r="C11" s="470"/>
      <c r="D11" s="45"/>
      <c r="F11" s="171"/>
      <c r="G11" s="171"/>
    </row>
    <row r="12" spans="1:11" ht="11.25" customHeight="1" x14ac:dyDescent="0.2">
      <c r="A12" s="45"/>
      <c r="B12" s="470"/>
      <c r="C12" s="470"/>
      <c r="D12" s="45"/>
      <c r="F12" s="173"/>
    </row>
    <row r="13" spans="1:11" ht="11.25" customHeight="1" x14ac:dyDescent="0.2">
      <c r="A13" s="45"/>
      <c r="B13" s="470"/>
      <c r="C13" s="470"/>
      <c r="D13" s="45"/>
      <c r="F13" s="173"/>
      <c r="G13" s="170"/>
      <c r="H13" s="170"/>
    </row>
    <row r="14" spans="1:11" ht="11.25" customHeight="1" x14ac:dyDescent="0.2">
      <c r="A14" s="45"/>
      <c r="B14" s="470"/>
      <c r="C14" s="470"/>
      <c r="D14" s="45"/>
      <c r="F14" s="173"/>
      <c r="G14" s="170"/>
      <c r="H14" s="170"/>
    </row>
    <row r="15" spans="1:11" ht="11.25" customHeight="1" x14ac:dyDescent="0.2">
      <c r="A15" s="45"/>
      <c r="B15" s="470"/>
      <c r="C15" s="470"/>
      <c r="D15" s="45"/>
    </row>
    <row r="16" spans="1:11" ht="11.25" customHeight="1" x14ac:dyDescent="0.2">
      <c r="A16" s="45"/>
      <c r="B16" s="470"/>
      <c r="C16" s="470"/>
      <c r="D16" s="45"/>
    </row>
    <row r="17" spans="1:8" ht="11.25" customHeight="1" x14ac:dyDescent="0.2">
      <c r="A17" s="45"/>
      <c r="B17" s="470"/>
      <c r="C17" s="470"/>
      <c r="D17" s="45"/>
      <c r="F17" s="179"/>
    </row>
    <row r="18" spans="1:8" ht="11.25" customHeight="1" x14ac:dyDescent="0.2">
      <c r="A18" s="45"/>
      <c r="B18" s="470"/>
      <c r="C18" s="470"/>
      <c r="D18" s="45"/>
    </row>
    <row r="19" spans="1:8" ht="11.25" customHeight="1" x14ac:dyDescent="0.2">
      <c r="A19" s="45"/>
      <c r="B19" s="470"/>
      <c r="C19" s="470"/>
      <c r="D19" s="45"/>
      <c r="G19" s="174"/>
      <c r="H19" s="174"/>
    </row>
    <row r="20" spans="1:8" ht="11.25" customHeight="1" x14ac:dyDescent="0.2">
      <c r="A20" s="45"/>
      <c r="B20" s="470"/>
      <c r="C20" s="470"/>
      <c r="D20" s="45"/>
      <c r="F20" s="171"/>
      <c r="G20" s="171"/>
      <c r="H20" s="175"/>
    </row>
    <row r="21" spans="1:8" ht="11.25" customHeight="1" x14ac:dyDescent="0.2">
      <c r="A21" s="45"/>
      <c r="B21" s="470"/>
      <c r="C21" s="470"/>
      <c r="D21" s="45"/>
      <c r="F21" s="171"/>
      <c r="G21" s="171"/>
      <c r="H21" s="175"/>
    </row>
    <row r="22" spans="1:8" ht="11.25" customHeight="1" x14ac:dyDescent="0.2">
      <c r="A22" s="45"/>
      <c r="B22" s="470"/>
      <c r="C22" s="470"/>
      <c r="D22" s="45"/>
      <c r="F22" s="171"/>
      <c r="G22" s="171"/>
      <c r="H22" s="175"/>
    </row>
    <row r="23" spans="1:8" ht="11.25" customHeight="1" x14ac:dyDescent="0.2">
      <c r="A23" s="45"/>
      <c r="B23" s="470"/>
      <c r="C23" s="470"/>
      <c r="D23" s="45"/>
      <c r="F23" s="171"/>
      <c r="G23" s="171"/>
      <c r="H23" s="175"/>
    </row>
    <row r="24" spans="1:8" ht="11.25" customHeight="1" x14ac:dyDescent="0.2">
      <c r="A24" s="45"/>
      <c r="B24" s="470"/>
      <c r="C24" s="470"/>
      <c r="D24" s="45"/>
      <c r="F24" s="171"/>
      <c r="G24" s="171"/>
      <c r="H24" s="175"/>
    </row>
    <row r="25" spans="1:8" ht="11.25" customHeight="1" x14ac:dyDescent="0.2">
      <c r="A25" s="45"/>
      <c r="B25" s="470"/>
      <c r="C25" s="470"/>
      <c r="D25" s="45"/>
      <c r="F25" s="171"/>
      <c r="G25" s="171"/>
      <c r="H25" s="175"/>
    </row>
    <row r="26" spans="1:8" ht="11.25" customHeight="1" x14ac:dyDescent="0.2">
      <c r="A26" s="45"/>
      <c r="B26" s="470"/>
      <c r="C26" s="470"/>
      <c r="D26" s="45"/>
      <c r="F26" s="171"/>
      <c r="G26" s="171"/>
    </row>
    <row r="27" spans="1:8" ht="11.25" customHeight="1" x14ac:dyDescent="0.2">
      <c r="A27" s="45"/>
      <c r="B27" s="470"/>
      <c r="C27" s="470"/>
      <c r="D27" s="45"/>
    </row>
    <row r="28" spans="1:8" ht="11.25" customHeight="1" x14ac:dyDescent="0.2">
      <c r="A28" s="45"/>
      <c r="B28" s="470"/>
      <c r="C28" s="470"/>
      <c r="D28" s="45"/>
    </row>
    <row r="29" spans="1:8" ht="11.25" customHeight="1" x14ac:dyDescent="0.2">
      <c r="A29" s="45"/>
      <c r="B29" s="470"/>
      <c r="C29" s="470"/>
      <c r="D29" s="45"/>
    </row>
    <row r="30" spans="1:8" ht="11.25" customHeight="1" x14ac:dyDescent="0.2">
      <c r="A30" s="45"/>
      <c r="B30" s="470"/>
      <c r="C30" s="470"/>
      <c r="D30" s="45"/>
    </row>
    <row r="31" spans="1:8" ht="11.25" customHeight="1" x14ac:dyDescent="0.2">
      <c r="A31" s="45"/>
      <c r="B31" s="470"/>
      <c r="C31" s="470"/>
      <c r="D31" s="45"/>
    </row>
    <row r="32" spans="1:8" s="180" customFormat="1" ht="11.25" customHeight="1" x14ac:dyDescent="0.2">
      <c r="A32" s="46"/>
      <c r="B32" s="46"/>
      <c r="C32" s="46"/>
      <c r="D32" s="46"/>
      <c r="F32" s="172"/>
      <c r="G32" s="172"/>
      <c r="H32" s="172"/>
    </row>
    <row r="33" spans="1:8" s="180" customFormat="1" ht="11.25" customHeight="1" x14ac:dyDescent="0.2">
      <c r="A33" s="46"/>
      <c r="B33" s="46"/>
      <c r="C33" s="46"/>
      <c r="D33" s="46"/>
      <c r="F33" s="181"/>
      <c r="G33" s="172"/>
      <c r="H33" s="169"/>
    </row>
    <row r="34" spans="1:8" s="180" customFormat="1" ht="11.25" customHeight="1" x14ac:dyDescent="0.2">
      <c r="A34" s="46"/>
      <c r="B34" s="46"/>
      <c r="C34" s="46"/>
      <c r="D34" s="46"/>
      <c r="F34" s="172"/>
      <c r="G34" s="172"/>
      <c r="H34" s="168"/>
    </row>
    <row r="35" spans="1:8" s="180" customFormat="1" ht="11.25" customHeight="1" x14ac:dyDescent="0.2">
      <c r="A35" s="166" t="s">
        <v>1</v>
      </c>
      <c r="B35" s="166"/>
      <c r="C35" s="166"/>
      <c r="D35" s="166"/>
      <c r="F35" s="172"/>
      <c r="G35" s="172"/>
      <c r="H35" s="168"/>
    </row>
    <row r="36" spans="1:8" s="180" customFormat="1" ht="11.25" customHeight="1" x14ac:dyDescent="0.2">
      <c r="A36" s="166"/>
      <c r="B36" s="166"/>
      <c r="C36" s="166"/>
      <c r="D36" s="166"/>
      <c r="F36" s="172"/>
      <c r="G36" s="172"/>
      <c r="H36" s="168"/>
    </row>
    <row r="37" spans="1:8" s="180" customFormat="1" ht="11.25" customHeight="1" x14ac:dyDescent="0.2">
      <c r="A37" s="166"/>
      <c r="B37" s="166"/>
      <c r="C37" s="166"/>
      <c r="D37" s="166"/>
      <c r="F37" s="172"/>
      <c r="G37" s="172"/>
      <c r="H37" s="168"/>
    </row>
    <row r="38" spans="1:8" s="180" customFormat="1" ht="11.25" customHeight="1" x14ac:dyDescent="0.2">
      <c r="A38" s="166"/>
      <c r="B38" s="166"/>
      <c r="C38" s="166"/>
      <c r="D38" s="166"/>
      <c r="F38" s="172"/>
      <c r="G38" s="172"/>
      <c r="H38" s="168"/>
    </row>
    <row r="39" spans="1:8" s="180" customFormat="1" ht="11.25" customHeight="1" x14ac:dyDescent="0.2">
      <c r="A39" s="166"/>
      <c r="B39" s="166"/>
      <c r="C39" s="166"/>
      <c r="D39" s="166"/>
      <c r="F39" s="172"/>
      <c r="G39" s="172"/>
      <c r="H39" s="168"/>
    </row>
    <row r="40" spans="1:8" s="180" customFormat="1" ht="11.25" customHeight="1" x14ac:dyDescent="0.2">
      <c r="A40" s="166"/>
      <c r="B40" s="166"/>
      <c r="C40" s="166"/>
      <c r="D40" s="166"/>
      <c r="F40" s="172"/>
      <c r="G40" s="172"/>
      <c r="H40" s="168"/>
    </row>
    <row r="41" spans="1:8" s="180" customFormat="1" ht="11.25" customHeight="1" x14ac:dyDescent="0.2">
      <c r="A41" s="166"/>
      <c r="B41" s="166"/>
      <c r="C41" s="166"/>
      <c r="D41" s="166"/>
      <c r="F41" s="172"/>
      <c r="G41" s="172"/>
      <c r="H41" s="168"/>
    </row>
    <row r="42" spans="1:8" s="180" customFormat="1" ht="11.25" customHeight="1" x14ac:dyDescent="0.2">
      <c r="A42" s="166"/>
      <c r="B42" s="166"/>
      <c r="C42" s="166"/>
      <c r="D42" s="166"/>
      <c r="F42" s="172"/>
      <c r="G42" s="172"/>
      <c r="H42" s="169"/>
    </row>
    <row r="43" spans="1:8" s="180" customFormat="1" ht="11.25" customHeight="1" x14ac:dyDescent="0.2">
      <c r="A43" s="166"/>
      <c r="B43" s="166"/>
      <c r="C43" s="166"/>
      <c r="D43" s="166"/>
      <c r="F43" s="172"/>
      <c r="G43" s="172"/>
      <c r="H43" s="170"/>
    </row>
    <row r="44" spans="1:8" s="180" customFormat="1" ht="11.25" customHeight="1" x14ac:dyDescent="0.2">
      <c r="A44" s="166"/>
      <c r="B44" s="166"/>
      <c r="C44" s="166"/>
      <c r="D44" s="166"/>
      <c r="F44" s="172"/>
      <c r="G44" s="172"/>
      <c r="H44" s="170"/>
    </row>
    <row r="45" spans="1:8" s="180" customFormat="1" ht="11.25" customHeight="1" x14ac:dyDescent="0.2">
      <c r="A45" s="166"/>
      <c r="B45" s="166"/>
      <c r="C45" s="166"/>
      <c r="D45" s="166"/>
      <c r="F45" s="172"/>
      <c r="G45" s="172"/>
      <c r="H45" s="170"/>
    </row>
    <row r="46" spans="1:8" s="180" customFormat="1" ht="11.25" customHeight="1" x14ac:dyDescent="0.2">
      <c r="A46" s="166"/>
      <c r="B46" s="166"/>
      <c r="C46" s="166"/>
      <c r="D46" s="166"/>
      <c r="F46" s="172"/>
      <c r="G46" s="172"/>
      <c r="H46" s="170"/>
    </row>
    <row r="47" spans="1:8" s="180" customFormat="1" ht="23.25" customHeight="1" x14ac:dyDescent="0.2">
      <c r="A47" s="166"/>
      <c r="B47" s="166"/>
      <c r="C47" s="166"/>
      <c r="D47" s="166"/>
      <c r="F47" s="172"/>
      <c r="G47" s="172"/>
      <c r="H47" s="170"/>
    </row>
    <row r="48" spans="1:8" s="180" customFormat="1" ht="11.25" customHeight="1" x14ac:dyDescent="0.2">
      <c r="A48" s="166"/>
      <c r="B48" s="166"/>
      <c r="C48" s="166"/>
      <c r="D48" s="166"/>
      <c r="F48" s="172"/>
      <c r="G48" s="172"/>
      <c r="H48" s="170"/>
    </row>
    <row r="49" spans="1:8" s="180" customFormat="1" ht="11.25" customHeight="1" x14ac:dyDescent="0.2">
      <c r="A49" s="166"/>
      <c r="B49" s="166"/>
      <c r="C49" s="166"/>
      <c r="D49" s="166"/>
      <c r="F49" s="172"/>
      <c r="G49" s="172"/>
      <c r="H49" s="170"/>
    </row>
    <row r="50" spans="1:8" s="180" customFormat="1" ht="11.25" customHeight="1" x14ac:dyDescent="0.2">
      <c r="A50" s="166"/>
      <c r="B50" s="166"/>
      <c r="C50" s="166"/>
      <c r="D50" s="166"/>
      <c r="F50" s="172"/>
      <c r="G50" s="172"/>
      <c r="H50" s="170"/>
    </row>
    <row r="51" spans="1:8" s="180" customFormat="1" ht="11.25" customHeight="1" x14ac:dyDescent="0.2">
      <c r="A51" s="166"/>
      <c r="B51" s="166"/>
      <c r="C51" s="166"/>
      <c r="D51" s="166"/>
      <c r="F51" s="172"/>
      <c r="G51" s="172"/>
      <c r="H51" s="172"/>
    </row>
    <row r="52" spans="1:8" s="180" customFormat="1" ht="11.25" customHeight="1" x14ac:dyDescent="0.2">
      <c r="A52" s="166"/>
      <c r="B52" s="166"/>
      <c r="C52" s="166"/>
      <c r="D52" s="166"/>
      <c r="F52" s="172"/>
      <c r="G52" s="172"/>
      <c r="H52" s="172"/>
    </row>
    <row r="53" spans="1:8" s="180" customFormat="1" ht="11.25" customHeight="1" x14ac:dyDescent="0.2">
      <c r="A53" s="166"/>
      <c r="B53" s="166"/>
      <c r="C53" s="166"/>
      <c r="D53" s="166"/>
      <c r="F53" s="172"/>
      <c r="G53" s="172"/>
      <c r="H53" s="172"/>
    </row>
    <row r="54" spans="1:8" s="180" customFormat="1" ht="11.25" customHeight="1" x14ac:dyDescent="0.2">
      <c r="A54" s="166"/>
      <c r="B54" s="166"/>
      <c r="C54" s="166"/>
      <c r="D54" s="166"/>
      <c r="F54" s="172"/>
      <c r="G54" s="172"/>
      <c r="H54" s="172"/>
    </row>
    <row r="55" spans="1:8" s="180" customFormat="1" ht="11.25" customHeight="1" x14ac:dyDescent="0.2">
      <c r="A55" s="166"/>
      <c r="B55" s="166"/>
      <c r="C55" s="166"/>
      <c r="D55" s="166"/>
      <c r="F55" s="172"/>
      <c r="G55" s="172"/>
      <c r="H55" s="172"/>
    </row>
    <row r="56" spans="1:8" s="180" customFormat="1" ht="11.25" customHeight="1" x14ac:dyDescent="0.2">
      <c r="A56" s="166"/>
      <c r="B56" s="166"/>
      <c r="C56" s="166"/>
      <c r="D56" s="166"/>
      <c r="F56" s="172"/>
      <c r="G56" s="172"/>
      <c r="H56" s="172"/>
    </row>
    <row r="57" spans="1:8" s="180" customFormat="1" ht="11.25" customHeight="1" x14ac:dyDescent="0.2">
      <c r="A57" s="166"/>
      <c r="B57" s="166"/>
      <c r="C57" s="166"/>
      <c r="D57" s="166"/>
      <c r="F57" s="172"/>
      <c r="G57" s="172"/>
      <c r="H57" s="172"/>
    </row>
    <row r="58" spans="1:8" s="180" customFormat="1" ht="11.25" customHeight="1" x14ac:dyDescent="0.2">
      <c r="A58" s="166"/>
      <c r="B58" s="166"/>
      <c r="C58" s="166"/>
      <c r="D58" s="166"/>
      <c r="F58" s="172"/>
      <c r="G58" s="172"/>
      <c r="H58" s="172"/>
    </row>
    <row r="59" spans="1:8" s="180" customFormat="1" ht="11.25" customHeight="1" x14ac:dyDescent="0.2">
      <c r="A59" s="166"/>
      <c r="B59" s="166"/>
      <c r="C59" s="166"/>
      <c r="D59" s="166"/>
      <c r="F59" s="172"/>
      <c r="G59" s="172"/>
      <c r="H59" s="172"/>
    </row>
    <row r="60" spans="1:8" s="180" customFormat="1" ht="11.25" customHeight="1" x14ac:dyDescent="0.2">
      <c r="A60" s="166"/>
      <c r="B60" s="166"/>
      <c r="C60" s="166"/>
      <c r="D60" s="166"/>
      <c r="F60" s="172"/>
      <c r="G60" s="172"/>
      <c r="H60" s="172"/>
    </row>
    <row r="61" spans="1:8" s="180" customFormat="1" ht="11.25" customHeight="1" x14ac:dyDescent="0.2">
      <c r="A61" s="166"/>
      <c r="B61" s="166"/>
      <c r="C61" s="166"/>
      <c r="D61" s="166"/>
      <c r="F61" s="172"/>
      <c r="G61" s="172"/>
      <c r="H61" s="172"/>
    </row>
    <row r="62" spans="1:8" s="180" customFormat="1" ht="11.25" customHeight="1" x14ac:dyDescent="0.2">
      <c r="A62" s="166"/>
      <c r="B62" s="166"/>
      <c r="C62" s="166"/>
      <c r="D62" s="166"/>
      <c r="F62" s="172"/>
      <c r="G62" s="172"/>
      <c r="H62" s="172"/>
    </row>
    <row r="63" spans="1:8" s="180" customFormat="1" ht="11.25" customHeight="1" x14ac:dyDescent="0.2">
      <c r="A63" s="166"/>
      <c r="B63" s="166"/>
      <c r="C63" s="166"/>
      <c r="D63" s="166"/>
      <c r="F63" s="172"/>
      <c r="G63" s="172"/>
      <c r="H63" s="172"/>
    </row>
    <row r="64" spans="1:8" s="180" customFormat="1" ht="11.25" customHeight="1" x14ac:dyDescent="0.2">
      <c r="A64" s="166"/>
      <c r="B64" s="166"/>
      <c r="C64" s="166"/>
      <c r="D64" s="166"/>
      <c r="F64" s="172"/>
      <c r="G64" s="172"/>
      <c r="H64" s="172"/>
    </row>
    <row r="65" spans="1:8" s="180" customFormat="1" ht="11.25" customHeight="1" x14ac:dyDescent="0.2">
      <c r="A65" s="166"/>
      <c r="B65" s="166"/>
      <c r="C65" s="166"/>
      <c r="D65" s="166"/>
      <c r="F65" s="172"/>
      <c r="G65" s="172"/>
      <c r="H65" s="172"/>
    </row>
    <row r="66" spans="1:8" s="180" customFormat="1" ht="11.25" customHeight="1" x14ac:dyDescent="0.2">
      <c r="A66" s="166"/>
      <c r="B66" s="166"/>
      <c r="C66" s="166"/>
      <c r="D66" s="166"/>
      <c r="F66" s="172"/>
      <c r="G66" s="172"/>
      <c r="H66" s="172"/>
    </row>
    <row r="67" spans="1:8" s="180" customFormat="1" ht="11.25" customHeight="1" x14ac:dyDescent="0.2">
      <c r="A67" s="166"/>
      <c r="B67" s="166"/>
      <c r="C67" s="166"/>
      <c r="D67" s="166"/>
      <c r="F67" s="172"/>
      <c r="G67" s="172"/>
      <c r="H67" s="172"/>
    </row>
    <row r="68" spans="1:8" s="180" customFormat="1" ht="11.25" customHeight="1" x14ac:dyDescent="0.2">
      <c r="A68" s="166"/>
      <c r="B68" s="166"/>
      <c r="C68" s="166"/>
      <c r="D68" s="166"/>
      <c r="F68" s="172"/>
      <c r="G68" s="172"/>
      <c r="H68" s="172"/>
    </row>
    <row r="69" spans="1:8" s="180" customFormat="1" ht="11.25" customHeight="1" x14ac:dyDescent="0.2">
      <c r="A69" s="166"/>
      <c r="B69" s="166"/>
      <c r="C69" s="166"/>
      <c r="D69" s="166"/>
      <c r="F69" s="172"/>
      <c r="G69" s="172"/>
      <c r="H69" s="172"/>
    </row>
    <row r="70" spans="1:8" s="180" customFormat="1" ht="11.25" customHeight="1" x14ac:dyDescent="0.2">
      <c r="A70" s="166"/>
      <c r="B70" s="166"/>
      <c r="C70" s="166"/>
      <c r="D70" s="166"/>
      <c r="F70" s="172"/>
      <c r="G70" s="172"/>
      <c r="H70" s="172"/>
    </row>
    <row r="71" spans="1:8" s="180" customFormat="1" ht="11.25" customHeight="1" x14ac:dyDescent="0.2">
      <c r="A71" s="166"/>
      <c r="B71" s="166"/>
      <c r="C71" s="166"/>
      <c r="D71" s="166"/>
      <c r="F71" s="172"/>
      <c r="G71" s="172"/>
      <c r="H71" s="172"/>
    </row>
    <row r="72" spans="1:8" s="180" customFormat="1" ht="11.25" customHeight="1" x14ac:dyDescent="0.2">
      <c r="A72" s="166"/>
      <c r="B72" s="166"/>
      <c r="C72" s="166"/>
      <c r="D72" s="166"/>
      <c r="F72" s="172"/>
      <c r="G72" s="172"/>
      <c r="H72" s="172"/>
    </row>
    <row r="73" spans="1:8" s="180" customFormat="1" ht="11.25" customHeight="1" x14ac:dyDescent="0.2">
      <c r="A73" s="166"/>
      <c r="B73" s="166"/>
      <c r="C73" s="166"/>
      <c r="D73" s="166"/>
      <c r="F73" s="172"/>
      <c r="G73" s="172"/>
      <c r="H73" s="172"/>
    </row>
    <row r="74" spans="1:8" ht="11.25" customHeight="1" x14ac:dyDescent="0.2"/>
    <row r="75" spans="1:8" ht="11.25" customHeight="1" x14ac:dyDescent="0.2"/>
    <row r="76" spans="1:8" ht="11.25" customHeight="1" x14ac:dyDescent="0.2"/>
    <row r="77" spans="1:8" ht="11.25" customHeight="1" x14ac:dyDescent="0.2"/>
    <row r="78" spans="1:8" ht="11.25" customHeight="1" x14ac:dyDescent="0.2"/>
    <row r="79" spans="1:8" ht="11.25" customHeight="1" x14ac:dyDescent="0.2"/>
    <row r="80" spans="1:8"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sheetData>
  <mergeCells count="1">
    <mergeCell ref="B8:C31"/>
  </mergeCells>
  <hyperlinks>
    <hyperlink ref="C3" location="Índice!A1" tooltip="Ir a Índice" display="Índice!A1"/>
  </hyperlinks>
  <pageMargins left="0.78740157480314965" right="0.59055118110236227" top="0.60666666666666669" bottom="0.86614173228346458" header="0" footer="0"/>
  <pageSetup scale="52" orientation="portrait" r:id="rId1"/>
  <headerFooter alignWithMargins="0">
    <oddHeader>&amp;L&amp;"Arial,Negrita"&amp;12&amp;K000080INEGI. Anuario estadístico y geográfico de Veracruz de Ignacio de la Llave 2017.
Componente Salud.</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M55"/>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7.140625" customWidth="1"/>
    <col min="5" max="5" width="10" customWidth="1"/>
    <col min="6" max="8" width="13.7109375" customWidth="1"/>
    <col min="9" max="11" width="13.42578125" customWidth="1"/>
    <col min="12" max="12" width="0" hidden="1" customWidth="1"/>
    <col min="13" max="13" width="12" style="1" hidden="1" customWidth="1"/>
  </cols>
  <sheetData>
    <row r="1" spans="1:13" ht="12.75" customHeight="1" x14ac:dyDescent="0.2"/>
    <row r="2" spans="1:13" ht="13.2" x14ac:dyDescent="0.25">
      <c r="A2" s="329" t="s">
        <v>233</v>
      </c>
      <c r="B2" s="348"/>
      <c r="C2" s="348"/>
      <c r="D2" s="348"/>
      <c r="E2" s="348"/>
      <c r="F2" s="348"/>
      <c r="G2" s="348"/>
      <c r="H2" s="348"/>
      <c r="I2" s="348"/>
      <c r="J2" s="328" t="s">
        <v>232</v>
      </c>
      <c r="K2" s="328"/>
      <c r="L2" t="s">
        <v>1</v>
      </c>
    </row>
    <row r="3" spans="1:13" ht="13.2" x14ac:dyDescent="0.25">
      <c r="A3" s="329" t="s">
        <v>231</v>
      </c>
      <c r="B3" s="348"/>
      <c r="C3" s="348"/>
      <c r="D3" s="348"/>
      <c r="E3" s="348"/>
      <c r="F3" s="348"/>
      <c r="G3" s="348"/>
      <c r="H3" s="348"/>
      <c r="I3" s="348"/>
      <c r="M3" s="17"/>
    </row>
    <row r="4" spans="1:13" ht="13.2" x14ac:dyDescent="0.25">
      <c r="A4" s="329" t="s">
        <v>912</v>
      </c>
      <c r="B4" s="348"/>
      <c r="C4" s="348"/>
      <c r="D4" s="348"/>
      <c r="E4" s="348"/>
      <c r="F4" s="348"/>
      <c r="G4" s="348"/>
      <c r="H4" s="348"/>
      <c r="I4" s="348"/>
      <c r="M4" s="17"/>
    </row>
    <row r="5" spans="1:13" ht="13.2" x14ac:dyDescent="0.25">
      <c r="A5" s="329" t="s">
        <v>897</v>
      </c>
      <c r="B5" s="348"/>
      <c r="C5" s="348"/>
      <c r="D5" s="348"/>
      <c r="E5" s="348"/>
      <c r="F5" s="348"/>
      <c r="G5" s="348"/>
      <c r="H5" s="348"/>
      <c r="I5" s="348"/>
      <c r="M5" s="17"/>
    </row>
    <row r="6" spans="1:13" ht="10.8" thickBot="1" x14ac:dyDescent="0.25">
      <c r="A6" s="78"/>
      <c r="B6" s="78"/>
      <c r="C6" s="78"/>
      <c r="D6" s="78"/>
      <c r="E6" s="85"/>
      <c r="F6" s="85"/>
      <c r="G6" s="85"/>
      <c r="H6" s="85"/>
      <c r="I6" s="85"/>
      <c r="J6" s="44"/>
      <c r="K6" s="44"/>
      <c r="M6" s="17"/>
    </row>
    <row r="7" spans="1:13" ht="1.5" customHeight="1" x14ac:dyDescent="0.2">
      <c r="A7" s="86"/>
      <c r="B7" s="86"/>
      <c r="C7" s="86"/>
      <c r="D7" s="86"/>
      <c r="E7" s="86"/>
      <c r="F7" s="86"/>
      <c r="G7" s="86"/>
      <c r="H7" s="86"/>
      <c r="I7" s="86"/>
      <c r="J7" s="86"/>
      <c r="K7" s="86"/>
      <c r="M7" s="17"/>
    </row>
    <row r="8" spans="1:13" ht="22.5" customHeight="1" x14ac:dyDescent="0.2">
      <c r="A8" s="333" t="s">
        <v>48</v>
      </c>
      <c r="B8" s="349"/>
      <c r="C8" s="349"/>
      <c r="D8" s="349"/>
      <c r="E8" s="243" t="s">
        <v>4</v>
      </c>
      <c r="F8" s="236" t="s">
        <v>218</v>
      </c>
      <c r="G8" s="236" t="s">
        <v>217</v>
      </c>
      <c r="H8" s="236" t="s">
        <v>216</v>
      </c>
      <c r="I8" s="236" t="s">
        <v>215</v>
      </c>
      <c r="J8" s="236" t="s">
        <v>214</v>
      </c>
      <c r="K8" s="236" t="s">
        <v>213</v>
      </c>
      <c r="M8" s="17"/>
    </row>
    <row r="9" spans="1:13" ht="1.5" customHeight="1" x14ac:dyDescent="0.2">
      <c r="A9" s="5"/>
      <c r="B9" s="5"/>
      <c r="C9" s="5"/>
      <c r="D9" s="5"/>
      <c r="E9" s="11"/>
      <c r="F9" s="11"/>
      <c r="G9" s="11"/>
      <c r="H9" s="11"/>
      <c r="I9" s="11"/>
      <c r="J9" s="11"/>
      <c r="K9" s="11"/>
      <c r="M9" s="17"/>
    </row>
    <row r="10" spans="1:13" ht="23.25" customHeight="1" x14ac:dyDescent="0.2">
      <c r="A10" s="452" t="s">
        <v>4</v>
      </c>
      <c r="B10" s="451"/>
      <c r="C10" s="451"/>
      <c r="D10" s="451"/>
      <c r="E10" s="104">
        <f>SUM(F10:K10)</f>
        <v>539</v>
      </c>
      <c r="F10" s="104">
        <f t="shared" ref="F10:K10" si="0">F11+F23</f>
        <v>29</v>
      </c>
      <c r="G10" s="104">
        <f t="shared" si="0"/>
        <v>96</v>
      </c>
      <c r="H10" s="104">
        <f t="shared" si="0"/>
        <v>60</v>
      </c>
      <c r="I10" s="104">
        <f t="shared" si="0"/>
        <v>68</v>
      </c>
      <c r="J10" s="104">
        <f t="shared" si="0"/>
        <v>277</v>
      </c>
      <c r="K10" s="104">
        <f t="shared" si="0"/>
        <v>9</v>
      </c>
      <c r="M10"/>
    </row>
    <row r="11" spans="1:13" ht="34.5" customHeight="1" x14ac:dyDescent="0.2">
      <c r="A11" s="417" t="s">
        <v>46</v>
      </c>
      <c r="B11" s="418"/>
      <c r="C11" s="418"/>
      <c r="D11" s="418"/>
      <c r="E11" s="104">
        <f t="shared" ref="E11:E23" si="1">SUM(F11:K11)</f>
        <v>524</v>
      </c>
      <c r="F11" s="108">
        <f t="shared" ref="F11:K11" si="2">F12+F13+F20+F21+F22</f>
        <v>29</v>
      </c>
      <c r="G11" s="108">
        <f t="shared" si="2"/>
        <v>94</v>
      </c>
      <c r="H11" s="108">
        <f t="shared" si="2"/>
        <v>60</v>
      </c>
      <c r="I11" s="108">
        <f t="shared" si="2"/>
        <v>67</v>
      </c>
      <c r="J11" s="108">
        <f t="shared" si="2"/>
        <v>265</v>
      </c>
      <c r="K11" s="108">
        <f t="shared" si="2"/>
        <v>9</v>
      </c>
      <c r="M11" s="17"/>
    </row>
    <row r="12" spans="1:13" ht="23.25" customHeight="1" x14ac:dyDescent="0.2">
      <c r="A12" s="366" t="s">
        <v>45</v>
      </c>
      <c r="B12" s="367"/>
      <c r="C12" s="367"/>
      <c r="D12" s="367"/>
      <c r="E12" s="104">
        <f t="shared" si="1"/>
        <v>260</v>
      </c>
      <c r="F12" s="108">
        <v>14</v>
      </c>
      <c r="G12" s="108">
        <v>48</v>
      </c>
      <c r="H12" s="108">
        <v>33</v>
      </c>
      <c r="I12" s="108">
        <v>33</v>
      </c>
      <c r="J12" s="108">
        <v>128</v>
      </c>
      <c r="K12" s="108">
        <v>4</v>
      </c>
      <c r="M12" s="17"/>
    </row>
    <row r="13" spans="1:13" ht="28.5" customHeight="1" x14ac:dyDescent="0.2">
      <c r="A13" s="366" t="s">
        <v>44</v>
      </c>
      <c r="B13" s="366"/>
      <c r="C13" s="366"/>
      <c r="D13" s="366"/>
      <c r="E13" s="104">
        <f t="shared" si="1"/>
        <v>259</v>
      </c>
      <c r="F13" s="108">
        <f t="shared" ref="F13:K13" si="3">SUM(F14:F19)</f>
        <v>15</v>
      </c>
      <c r="G13" s="108">
        <f t="shared" si="3"/>
        <v>46</v>
      </c>
      <c r="H13" s="108">
        <f t="shared" si="3"/>
        <v>24</v>
      </c>
      <c r="I13" s="108">
        <f t="shared" si="3"/>
        <v>32</v>
      </c>
      <c r="J13" s="108">
        <f t="shared" si="3"/>
        <v>137</v>
      </c>
      <c r="K13" s="108">
        <f t="shared" si="3"/>
        <v>5</v>
      </c>
      <c r="M13" s="17"/>
    </row>
    <row r="14" spans="1:13" ht="23.25" customHeight="1" x14ac:dyDescent="0.2">
      <c r="A14" s="363" t="s">
        <v>229</v>
      </c>
      <c r="B14" s="364"/>
      <c r="C14" s="364"/>
      <c r="D14" s="364"/>
      <c r="E14" s="104">
        <f t="shared" si="1"/>
        <v>72</v>
      </c>
      <c r="F14" s="108">
        <v>5</v>
      </c>
      <c r="G14" s="108">
        <v>18</v>
      </c>
      <c r="H14" s="108">
        <v>3</v>
      </c>
      <c r="I14" s="108">
        <v>9</v>
      </c>
      <c r="J14" s="108">
        <v>37</v>
      </c>
      <c r="K14" s="108">
        <v>0</v>
      </c>
      <c r="M14" s="52"/>
    </row>
    <row r="15" spans="1:13" ht="17.25" customHeight="1" x14ac:dyDescent="0.2">
      <c r="A15" s="363" t="s">
        <v>228</v>
      </c>
      <c r="B15" s="364"/>
      <c r="C15" s="364"/>
      <c r="D15" s="364"/>
      <c r="E15" s="104">
        <f t="shared" si="1"/>
        <v>48</v>
      </c>
      <c r="F15" s="108">
        <v>4</v>
      </c>
      <c r="G15" s="108">
        <v>10</v>
      </c>
      <c r="H15" s="108">
        <v>4</v>
      </c>
      <c r="I15" s="108">
        <v>8</v>
      </c>
      <c r="J15" s="108">
        <v>22</v>
      </c>
      <c r="K15" s="108">
        <v>0</v>
      </c>
      <c r="M15" s="52"/>
    </row>
    <row r="16" spans="1:13" ht="17.25" customHeight="1" x14ac:dyDescent="0.2">
      <c r="A16" s="363" t="s">
        <v>227</v>
      </c>
      <c r="B16" s="364"/>
      <c r="C16" s="364"/>
      <c r="D16" s="364"/>
      <c r="E16" s="104">
        <f t="shared" si="1"/>
        <v>25</v>
      </c>
      <c r="F16" s="108">
        <v>3</v>
      </c>
      <c r="G16" s="108">
        <v>5</v>
      </c>
      <c r="H16" s="108">
        <v>4</v>
      </c>
      <c r="I16" s="108">
        <v>4</v>
      </c>
      <c r="J16" s="108">
        <v>9</v>
      </c>
      <c r="K16" s="108">
        <v>0</v>
      </c>
      <c r="M16" s="52"/>
    </row>
    <row r="17" spans="1:13" ht="17.25" customHeight="1" x14ac:dyDescent="0.2">
      <c r="A17" s="363" t="s">
        <v>226</v>
      </c>
      <c r="B17" s="364"/>
      <c r="C17" s="364"/>
      <c r="D17" s="364"/>
      <c r="E17" s="104">
        <f t="shared" si="1"/>
        <v>29</v>
      </c>
      <c r="F17" s="108">
        <v>0</v>
      </c>
      <c r="G17" s="108">
        <v>4</v>
      </c>
      <c r="H17" s="108">
        <v>4</v>
      </c>
      <c r="I17" s="108">
        <v>3</v>
      </c>
      <c r="J17" s="108">
        <v>18</v>
      </c>
      <c r="K17" s="108">
        <v>0</v>
      </c>
      <c r="M17" s="52"/>
    </row>
    <row r="18" spans="1:13" ht="17.25" customHeight="1" x14ac:dyDescent="0.2">
      <c r="A18" s="363" t="s">
        <v>225</v>
      </c>
      <c r="B18" s="364"/>
      <c r="C18" s="364"/>
      <c r="D18" s="364"/>
      <c r="E18" s="104">
        <f t="shared" si="1"/>
        <v>21</v>
      </c>
      <c r="F18" s="108">
        <v>1</v>
      </c>
      <c r="G18" s="108">
        <v>6</v>
      </c>
      <c r="H18" s="108">
        <v>3</v>
      </c>
      <c r="I18" s="108">
        <v>4</v>
      </c>
      <c r="J18" s="108">
        <v>7</v>
      </c>
      <c r="K18" s="108">
        <v>0</v>
      </c>
      <c r="M18" s="52"/>
    </row>
    <row r="19" spans="1:13" ht="17.25" customHeight="1" x14ac:dyDescent="0.2">
      <c r="A19" s="363" t="s">
        <v>224</v>
      </c>
      <c r="B19" s="364"/>
      <c r="C19" s="364"/>
      <c r="D19" s="364"/>
      <c r="E19" s="104">
        <f t="shared" si="1"/>
        <v>64</v>
      </c>
      <c r="F19" s="108">
        <v>2</v>
      </c>
      <c r="G19" s="108">
        <v>3</v>
      </c>
      <c r="H19" s="108">
        <v>6</v>
      </c>
      <c r="I19" s="108">
        <v>4</v>
      </c>
      <c r="J19" s="108">
        <v>44</v>
      </c>
      <c r="K19" s="108">
        <v>5</v>
      </c>
      <c r="M19" s="52"/>
    </row>
    <row r="20" spans="1:13" ht="23.25" customHeight="1" x14ac:dyDescent="0.2">
      <c r="A20" s="366" t="s">
        <v>43</v>
      </c>
      <c r="B20" s="367"/>
      <c r="C20" s="367"/>
      <c r="D20" s="367"/>
      <c r="E20" s="104">
        <f t="shared" si="1"/>
        <v>5</v>
      </c>
      <c r="F20" s="108">
        <v>0</v>
      </c>
      <c r="G20" s="108">
        <v>0</v>
      </c>
      <c r="H20" s="108">
        <v>3</v>
      </c>
      <c r="I20" s="108">
        <v>2</v>
      </c>
      <c r="J20" s="108">
        <v>0</v>
      </c>
      <c r="K20" s="108">
        <v>0</v>
      </c>
      <c r="M20" s="52"/>
    </row>
    <row r="21" spans="1:13" ht="17.25" customHeight="1" x14ac:dyDescent="0.2">
      <c r="A21" s="366" t="s">
        <v>42</v>
      </c>
      <c r="B21" s="367"/>
      <c r="C21" s="367"/>
      <c r="D21" s="367"/>
      <c r="E21" s="104">
        <f t="shared" si="1"/>
        <v>0</v>
      </c>
      <c r="F21" s="108">
        <v>0</v>
      </c>
      <c r="G21" s="108">
        <v>0</v>
      </c>
      <c r="H21" s="108">
        <v>0</v>
      </c>
      <c r="I21" s="108">
        <v>0</v>
      </c>
      <c r="J21" s="108">
        <v>0</v>
      </c>
      <c r="K21" s="108">
        <v>0</v>
      </c>
      <c r="M21" s="52"/>
    </row>
    <row r="22" spans="1:13" ht="17.25" customHeight="1" x14ac:dyDescent="0.2">
      <c r="A22" s="366" t="s">
        <v>34</v>
      </c>
      <c r="B22" s="367"/>
      <c r="C22" s="367"/>
      <c r="D22" s="367"/>
      <c r="E22" s="104">
        <f t="shared" si="1"/>
        <v>0</v>
      </c>
      <c r="F22" s="108">
        <v>0</v>
      </c>
      <c r="G22" s="108">
        <v>0</v>
      </c>
      <c r="H22" s="108">
        <v>0</v>
      </c>
      <c r="I22" s="108">
        <v>0</v>
      </c>
      <c r="J22" s="108">
        <v>0</v>
      </c>
      <c r="K22" s="108">
        <v>0</v>
      </c>
      <c r="M22" s="52"/>
    </row>
    <row r="23" spans="1:13" ht="23.25" customHeight="1" x14ac:dyDescent="0.2">
      <c r="A23" s="416" t="s">
        <v>41</v>
      </c>
      <c r="B23" s="415"/>
      <c r="C23" s="415"/>
      <c r="D23" s="415"/>
      <c r="E23" s="104">
        <f t="shared" si="1"/>
        <v>15</v>
      </c>
      <c r="F23" s="108">
        <v>0</v>
      </c>
      <c r="G23" s="108">
        <v>2</v>
      </c>
      <c r="H23" s="108">
        <v>0</v>
      </c>
      <c r="I23" s="108">
        <v>1</v>
      </c>
      <c r="J23" s="108">
        <v>12</v>
      </c>
      <c r="K23" s="108">
        <v>0</v>
      </c>
      <c r="M23" s="52"/>
    </row>
    <row r="24" spans="1:13" ht="17.25" customHeight="1" thickBot="1" x14ac:dyDescent="0.25">
      <c r="A24" s="341"/>
      <c r="B24" s="341"/>
      <c r="C24" s="341"/>
      <c r="D24" s="341"/>
      <c r="E24" s="44"/>
      <c r="F24" s="44"/>
      <c r="G24" s="44"/>
      <c r="H24" s="44"/>
      <c r="I24" s="44"/>
      <c r="J24" s="44"/>
      <c r="K24" s="44"/>
      <c r="M24" s="52"/>
    </row>
    <row r="25" spans="1:13" ht="11.25" customHeight="1" x14ac:dyDescent="0.2">
      <c r="A25" s="88"/>
      <c r="B25" s="88"/>
      <c r="C25" s="88"/>
      <c r="D25" s="88"/>
      <c r="E25" s="88"/>
      <c r="F25" s="88"/>
      <c r="G25" s="88"/>
      <c r="H25" s="88"/>
      <c r="I25" s="88"/>
      <c r="J25" s="88"/>
      <c r="K25" s="89"/>
    </row>
    <row r="26" spans="1:13" ht="11.25" customHeight="1" x14ac:dyDescent="0.2">
      <c r="A26" s="13" t="s">
        <v>11</v>
      </c>
      <c r="B26" s="12"/>
      <c r="D26" s="345" t="s">
        <v>223</v>
      </c>
      <c r="E26" s="345"/>
      <c r="F26" s="345"/>
      <c r="G26" s="345"/>
      <c r="H26" s="345"/>
      <c r="I26" s="345"/>
      <c r="J26" s="345"/>
      <c r="K26" s="345"/>
    </row>
    <row r="27" spans="1:13" ht="11.25" customHeight="1" x14ac:dyDescent="0.2">
      <c r="A27" s="13"/>
      <c r="B27" s="12"/>
      <c r="C27" s="53"/>
      <c r="D27" s="345"/>
      <c r="E27" s="345"/>
      <c r="F27" s="345"/>
      <c r="G27" s="345"/>
      <c r="H27" s="345"/>
      <c r="I27" s="345"/>
      <c r="J27" s="345"/>
      <c r="K27" s="345"/>
    </row>
    <row r="28" spans="1:13" ht="11.25" customHeight="1" x14ac:dyDescent="0.2">
      <c r="A28" s="13" t="s">
        <v>14</v>
      </c>
      <c r="B28" s="12"/>
      <c r="C28" s="13"/>
      <c r="D28" s="343" t="s">
        <v>222</v>
      </c>
      <c r="E28" s="445"/>
      <c r="F28" s="445"/>
      <c r="G28" s="445"/>
      <c r="H28" s="445"/>
      <c r="I28" s="445"/>
      <c r="J28" s="445"/>
      <c r="K28" s="445"/>
    </row>
    <row r="29" spans="1:13" hidden="1" x14ac:dyDescent="0.2">
      <c r="A29" s="151" t="s">
        <v>1</v>
      </c>
    </row>
    <row r="30" spans="1:13" hidden="1" x14ac:dyDescent="0.2"/>
    <row r="31" spans="1:13" hidden="1" x14ac:dyDescent="0.2"/>
    <row r="32" spans="1:13"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t="16.5" hidden="1" customHeight="1" x14ac:dyDescent="0.2"/>
  </sheetData>
  <mergeCells count="23">
    <mergeCell ref="A2:I2"/>
    <mergeCell ref="A3:I3"/>
    <mergeCell ref="A4:I4"/>
    <mergeCell ref="J2:K2"/>
    <mergeCell ref="A17:D17"/>
    <mergeCell ref="A11:D11"/>
    <mergeCell ref="A12:D12"/>
    <mergeCell ref="A5:I5"/>
    <mergeCell ref="A8:D8"/>
    <mergeCell ref="A10:D10"/>
    <mergeCell ref="A19:D19"/>
    <mergeCell ref="A16:D16"/>
    <mergeCell ref="A20:D20"/>
    <mergeCell ref="A22:D22"/>
    <mergeCell ref="A18:D18"/>
    <mergeCell ref="D26:K27"/>
    <mergeCell ref="D28:K28"/>
    <mergeCell ref="A13:D13"/>
    <mergeCell ref="A14:D14"/>
    <mergeCell ref="A21:D21"/>
    <mergeCell ref="A15:D15"/>
    <mergeCell ref="A24:D24"/>
    <mergeCell ref="A23:D23"/>
  </mergeCells>
  <hyperlinks>
    <hyperlink ref="J2:K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ignoredErrors>
    <ignoredError sqref="F13:K13"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M47"/>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8.85546875" customWidth="1"/>
    <col min="5" max="5" width="11.28515625" customWidth="1"/>
    <col min="6" max="8" width="13.140625" customWidth="1"/>
    <col min="9" max="11" width="13" customWidth="1"/>
    <col min="12" max="12" width="0" hidden="1" customWidth="1"/>
    <col min="13" max="13" width="12" style="1" hidden="1" customWidth="1"/>
  </cols>
  <sheetData>
    <row r="1" spans="1:13" ht="22.5" customHeight="1" x14ac:dyDescent="0.2"/>
    <row r="2" spans="1:13" ht="12.75" customHeight="1" x14ac:dyDescent="0.25">
      <c r="A2" s="329" t="s">
        <v>238</v>
      </c>
      <c r="B2" s="348"/>
      <c r="C2" s="348"/>
      <c r="D2" s="348"/>
      <c r="E2" s="348"/>
      <c r="F2" s="348"/>
      <c r="G2" s="348"/>
      <c r="H2" s="348"/>
      <c r="I2" s="348"/>
      <c r="J2" s="328" t="s">
        <v>237</v>
      </c>
      <c r="K2" s="328"/>
      <c r="L2" t="s">
        <v>1</v>
      </c>
    </row>
    <row r="3" spans="1:13" ht="12.75" customHeight="1" x14ac:dyDescent="0.25">
      <c r="A3" s="329" t="s">
        <v>236</v>
      </c>
      <c r="B3" s="348"/>
      <c r="C3" s="348"/>
      <c r="D3" s="348"/>
      <c r="E3" s="348"/>
      <c r="F3" s="348"/>
      <c r="G3" s="348"/>
      <c r="H3" s="348"/>
      <c r="I3" s="348"/>
      <c r="M3" s="17"/>
    </row>
    <row r="4" spans="1:13" ht="12.75" customHeight="1" x14ac:dyDescent="0.25">
      <c r="A4" s="329" t="s">
        <v>913</v>
      </c>
      <c r="B4" s="348"/>
      <c r="C4" s="348"/>
      <c r="D4" s="348"/>
      <c r="E4" s="348"/>
      <c r="F4" s="348"/>
      <c r="G4" s="348"/>
      <c r="H4" s="348"/>
      <c r="I4" s="348"/>
      <c r="M4" s="17"/>
    </row>
    <row r="5" spans="1:13" ht="12.75" customHeight="1" x14ac:dyDescent="0.25">
      <c r="A5" s="329" t="s">
        <v>897</v>
      </c>
      <c r="B5" s="348"/>
      <c r="C5" s="348"/>
      <c r="D5" s="348"/>
      <c r="E5" s="348"/>
      <c r="F5" s="348"/>
      <c r="G5" s="348"/>
      <c r="H5" s="348"/>
      <c r="I5" s="348"/>
      <c r="M5" s="17"/>
    </row>
    <row r="6" spans="1:13" ht="10.8" thickBot="1" x14ac:dyDescent="0.25">
      <c r="A6" s="78"/>
      <c r="B6" s="78"/>
      <c r="C6" s="78"/>
      <c r="D6" s="78"/>
      <c r="E6" s="85"/>
      <c r="F6" s="85"/>
      <c r="G6" s="85"/>
      <c r="H6" s="85"/>
      <c r="I6" s="85"/>
      <c r="J6" s="44"/>
      <c r="K6" s="44"/>
      <c r="M6" s="17"/>
    </row>
    <row r="7" spans="1:13" ht="1.5" customHeight="1" x14ac:dyDescent="0.2">
      <c r="A7" s="86"/>
      <c r="B7" s="86"/>
      <c r="C7" s="86"/>
      <c r="D7" s="86"/>
      <c r="E7" s="86"/>
      <c r="F7" s="86"/>
      <c r="G7" s="86"/>
      <c r="H7" s="86"/>
      <c r="I7" s="86"/>
      <c r="J7" s="86"/>
      <c r="K7" s="86"/>
      <c r="M7" s="17"/>
    </row>
    <row r="8" spans="1:13" ht="22.5" customHeight="1" x14ac:dyDescent="0.2">
      <c r="A8" s="333" t="s">
        <v>48</v>
      </c>
      <c r="B8" s="349"/>
      <c r="C8" s="349"/>
      <c r="D8" s="349"/>
      <c r="E8" s="243" t="s">
        <v>4</v>
      </c>
      <c r="F8" s="236" t="s">
        <v>218</v>
      </c>
      <c r="G8" s="236" t="s">
        <v>217</v>
      </c>
      <c r="H8" s="236" t="s">
        <v>216</v>
      </c>
      <c r="I8" s="236" t="s">
        <v>215</v>
      </c>
      <c r="J8" s="236" t="s">
        <v>214</v>
      </c>
      <c r="K8" s="236" t="s">
        <v>213</v>
      </c>
      <c r="M8" s="17"/>
    </row>
    <row r="9" spans="1:13" ht="1.5" customHeight="1" x14ac:dyDescent="0.2">
      <c r="A9" s="5"/>
      <c r="B9" s="5"/>
      <c r="C9" s="5"/>
      <c r="D9" s="5"/>
      <c r="E9" s="11"/>
      <c r="F9" s="11"/>
      <c r="G9" s="11"/>
      <c r="H9" s="11"/>
      <c r="I9" s="11"/>
      <c r="J9" s="11"/>
      <c r="K9" s="11"/>
      <c r="M9" s="17"/>
    </row>
    <row r="10" spans="1:13" ht="23.25" customHeight="1" x14ac:dyDescent="0.2">
      <c r="A10" s="452" t="s">
        <v>4</v>
      </c>
      <c r="B10" s="451"/>
      <c r="C10" s="451"/>
      <c r="D10" s="451"/>
      <c r="E10" s="322">
        <f>SUM(F10:K10)</f>
        <v>1293</v>
      </c>
      <c r="F10" s="322">
        <f t="shared" ref="F10:K10" si="0">F11+F23</f>
        <v>167</v>
      </c>
      <c r="G10" s="322">
        <f t="shared" si="0"/>
        <v>596</v>
      </c>
      <c r="H10" s="322">
        <f t="shared" si="0"/>
        <v>334</v>
      </c>
      <c r="I10" s="322">
        <f t="shared" si="0"/>
        <v>143</v>
      </c>
      <c r="J10" s="322">
        <f t="shared" si="0"/>
        <v>53</v>
      </c>
      <c r="K10" s="322">
        <f t="shared" si="0"/>
        <v>0</v>
      </c>
      <c r="M10"/>
    </row>
    <row r="11" spans="1:13" ht="34.5" customHeight="1" x14ac:dyDescent="0.2">
      <c r="A11" s="417" t="s">
        <v>46</v>
      </c>
      <c r="B11" s="418"/>
      <c r="C11" s="418"/>
      <c r="D11" s="418"/>
      <c r="E11" s="322">
        <f t="shared" ref="E11:E23" si="1">SUM(F11:K11)</f>
        <v>1284</v>
      </c>
      <c r="F11" s="119">
        <f t="shared" ref="F11:K11" si="2">F12+F13+F20+F21+F22</f>
        <v>167</v>
      </c>
      <c r="G11" s="119">
        <f t="shared" si="2"/>
        <v>590</v>
      </c>
      <c r="H11" s="119">
        <f t="shared" si="2"/>
        <v>332</v>
      </c>
      <c r="I11" s="119">
        <f t="shared" si="2"/>
        <v>142</v>
      </c>
      <c r="J11" s="119">
        <f t="shared" si="2"/>
        <v>53</v>
      </c>
      <c r="K11" s="119">
        <f t="shared" si="2"/>
        <v>0</v>
      </c>
      <c r="M11" s="17"/>
    </row>
    <row r="12" spans="1:13" ht="23.25" customHeight="1" x14ac:dyDescent="0.2">
      <c r="A12" s="366" t="s">
        <v>45</v>
      </c>
      <c r="B12" s="367"/>
      <c r="C12" s="367"/>
      <c r="D12" s="367"/>
      <c r="E12" s="322">
        <f>SUM(F12:J12)</f>
        <v>189</v>
      </c>
      <c r="F12" s="323">
        <v>31</v>
      </c>
      <c r="G12" s="323">
        <v>83</v>
      </c>
      <c r="H12" s="323">
        <v>60</v>
      </c>
      <c r="I12" s="323">
        <v>11</v>
      </c>
      <c r="J12" s="323">
        <v>4</v>
      </c>
      <c r="K12" s="323">
        <v>0</v>
      </c>
      <c r="L12" s="118"/>
      <c r="M12" s="17"/>
    </row>
    <row r="13" spans="1:13" ht="28.5" customHeight="1" x14ac:dyDescent="0.2">
      <c r="A13" s="366" t="s">
        <v>44</v>
      </c>
      <c r="B13" s="367"/>
      <c r="C13" s="367"/>
      <c r="D13" s="367"/>
      <c r="E13" s="322">
        <f t="shared" si="1"/>
        <v>1064</v>
      </c>
      <c r="F13" s="119">
        <f t="shared" ref="F13:K13" si="3">SUM(F14:F19)</f>
        <v>134</v>
      </c>
      <c r="G13" s="119">
        <f t="shared" si="3"/>
        <v>494</v>
      </c>
      <c r="H13" s="119">
        <f t="shared" si="3"/>
        <v>266</v>
      </c>
      <c r="I13" s="119">
        <f t="shared" si="3"/>
        <v>121</v>
      </c>
      <c r="J13" s="119">
        <f t="shared" si="3"/>
        <v>49</v>
      </c>
      <c r="K13" s="119">
        <f t="shared" si="3"/>
        <v>0</v>
      </c>
      <c r="M13" s="17"/>
    </row>
    <row r="14" spans="1:13" ht="23.25" customHeight="1" x14ac:dyDescent="0.2">
      <c r="A14" s="363" t="s">
        <v>229</v>
      </c>
      <c r="B14" s="364"/>
      <c r="C14" s="364"/>
      <c r="D14" s="364"/>
      <c r="E14" s="322">
        <f t="shared" si="1"/>
        <v>178</v>
      </c>
      <c r="F14" s="324">
        <v>23</v>
      </c>
      <c r="G14" s="324">
        <v>93</v>
      </c>
      <c r="H14" s="324">
        <v>40</v>
      </c>
      <c r="I14" s="324">
        <v>17</v>
      </c>
      <c r="J14" s="324">
        <v>5</v>
      </c>
      <c r="K14" s="324">
        <v>0</v>
      </c>
      <c r="M14" s="17"/>
    </row>
    <row r="15" spans="1:13" ht="17.25" customHeight="1" x14ac:dyDescent="0.2">
      <c r="A15" s="363" t="s">
        <v>228</v>
      </c>
      <c r="B15" s="364"/>
      <c r="C15" s="364"/>
      <c r="D15" s="364"/>
      <c r="E15" s="322">
        <f t="shared" si="1"/>
        <v>138</v>
      </c>
      <c r="F15" s="324">
        <v>21</v>
      </c>
      <c r="G15" s="324">
        <v>66</v>
      </c>
      <c r="H15" s="324">
        <v>31</v>
      </c>
      <c r="I15" s="324">
        <v>17</v>
      </c>
      <c r="J15" s="324">
        <v>3</v>
      </c>
      <c r="K15" s="324">
        <v>0</v>
      </c>
      <c r="M15" s="17"/>
    </row>
    <row r="16" spans="1:13" ht="17.25" customHeight="1" x14ac:dyDescent="0.2">
      <c r="A16" s="363" t="s">
        <v>227</v>
      </c>
      <c r="B16" s="364"/>
      <c r="C16" s="364"/>
      <c r="D16" s="364"/>
      <c r="E16" s="322">
        <f t="shared" si="1"/>
        <v>178</v>
      </c>
      <c r="F16" s="324">
        <v>24</v>
      </c>
      <c r="G16" s="324">
        <v>92</v>
      </c>
      <c r="H16" s="324">
        <v>39</v>
      </c>
      <c r="I16" s="324">
        <v>21</v>
      </c>
      <c r="J16" s="324">
        <v>2</v>
      </c>
      <c r="K16" s="324">
        <v>0</v>
      </c>
      <c r="M16" s="17"/>
    </row>
    <row r="17" spans="1:13" ht="17.25" customHeight="1" x14ac:dyDescent="0.2">
      <c r="A17" s="363" t="s">
        <v>226</v>
      </c>
      <c r="B17" s="364"/>
      <c r="C17" s="364"/>
      <c r="D17" s="364"/>
      <c r="E17" s="322">
        <f t="shared" si="1"/>
        <v>111</v>
      </c>
      <c r="F17" s="324">
        <v>13</v>
      </c>
      <c r="G17" s="324">
        <v>50</v>
      </c>
      <c r="H17" s="324">
        <v>30</v>
      </c>
      <c r="I17" s="324">
        <v>15</v>
      </c>
      <c r="J17" s="324">
        <v>3</v>
      </c>
      <c r="K17" s="324">
        <v>0</v>
      </c>
      <c r="M17" s="17"/>
    </row>
    <row r="18" spans="1:13" ht="17.25" customHeight="1" x14ac:dyDescent="0.2">
      <c r="A18" s="363" t="s">
        <v>225</v>
      </c>
      <c r="B18" s="364"/>
      <c r="C18" s="364"/>
      <c r="D18" s="364"/>
      <c r="E18" s="322">
        <f t="shared" si="1"/>
        <v>220</v>
      </c>
      <c r="F18" s="324">
        <v>41</v>
      </c>
      <c r="G18" s="324">
        <v>109</v>
      </c>
      <c r="H18" s="324">
        <v>43</v>
      </c>
      <c r="I18" s="324">
        <v>27</v>
      </c>
      <c r="J18" s="324">
        <v>0</v>
      </c>
      <c r="K18" s="324">
        <v>0</v>
      </c>
      <c r="M18" s="17"/>
    </row>
    <row r="19" spans="1:13" ht="17.25" customHeight="1" x14ac:dyDescent="0.2">
      <c r="A19" s="363" t="s">
        <v>224</v>
      </c>
      <c r="B19" s="364"/>
      <c r="C19" s="364"/>
      <c r="D19" s="364"/>
      <c r="E19" s="322">
        <f t="shared" si="1"/>
        <v>239</v>
      </c>
      <c r="F19" s="324">
        <v>12</v>
      </c>
      <c r="G19" s="324">
        <v>84</v>
      </c>
      <c r="H19" s="324">
        <v>83</v>
      </c>
      <c r="I19" s="324">
        <v>24</v>
      </c>
      <c r="J19" s="324">
        <v>36</v>
      </c>
      <c r="K19" s="324">
        <v>0</v>
      </c>
      <c r="M19" s="17"/>
    </row>
    <row r="20" spans="1:13" ht="23.25" customHeight="1" x14ac:dyDescent="0.2">
      <c r="A20" s="366" t="s">
        <v>43</v>
      </c>
      <c r="B20" s="367"/>
      <c r="C20" s="367"/>
      <c r="D20" s="367"/>
      <c r="E20" s="322">
        <f t="shared" si="1"/>
        <v>19</v>
      </c>
      <c r="F20" s="324">
        <v>2</v>
      </c>
      <c r="G20" s="324">
        <v>11</v>
      </c>
      <c r="H20" s="324">
        <v>6</v>
      </c>
      <c r="I20" s="324">
        <v>0</v>
      </c>
      <c r="J20" s="324">
        <v>0</v>
      </c>
      <c r="K20" s="324">
        <v>0</v>
      </c>
      <c r="M20" s="17"/>
    </row>
    <row r="21" spans="1:13" ht="17.25" customHeight="1" x14ac:dyDescent="0.2">
      <c r="A21" s="366" t="s">
        <v>42</v>
      </c>
      <c r="B21" s="367"/>
      <c r="C21" s="367"/>
      <c r="D21" s="367"/>
      <c r="E21" s="322">
        <f t="shared" si="1"/>
        <v>6</v>
      </c>
      <c r="F21" s="324">
        <v>0</v>
      </c>
      <c r="G21" s="324">
        <v>1</v>
      </c>
      <c r="H21" s="324">
        <v>0</v>
      </c>
      <c r="I21" s="324">
        <v>5</v>
      </c>
      <c r="J21" s="324">
        <v>0</v>
      </c>
      <c r="K21" s="324">
        <v>0</v>
      </c>
      <c r="M21" s="17"/>
    </row>
    <row r="22" spans="1:13" ht="17.25" customHeight="1" x14ac:dyDescent="0.2">
      <c r="A22" s="366" t="s">
        <v>34</v>
      </c>
      <c r="B22" s="367"/>
      <c r="C22" s="367"/>
      <c r="D22" s="367"/>
      <c r="E22" s="322">
        <f t="shared" si="1"/>
        <v>6</v>
      </c>
      <c r="F22" s="324">
        <v>0</v>
      </c>
      <c r="G22" s="324">
        <v>1</v>
      </c>
      <c r="H22" s="324">
        <v>0</v>
      </c>
      <c r="I22" s="324">
        <v>5</v>
      </c>
      <c r="J22" s="324">
        <v>0</v>
      </c>
      <c r="K22" s="324">
        <v>0</v>
      </c>
      <c r="M22" s="17"/>
    </row>
    <row r="23" spans="1:13" ht="23.25" customHeight="1" x14ac:dyDescent="0.2">
      <c r="A23" s="416" t="s">
        <v>41</v>
      </c>
      <c r="B23" s="415"/>
      <c r="C23" s="415"/>
      <c r="D23" s="415"/>
      <c r="E23" s="322">
        <f t="shared" si="1"/>
        <v>9</v>
      </c>
      <c r="F23" s="324">
        <v>0</v>
      </c>
      <c r="G23" s="324">
        <v>6</v>
      </c>
      <c r="H23" s="324">
        <v>2</v>
      </c>
      <c r="I23" s="324">
        <v>1</v>
      </c>
      <c r="J23" s="324">
        <v>0</v>
      </c>
      <c r="K23" s="324">
        <v>0</v>
      </c>
      <c r="M23" s="17"/>
    </row>
    <row r="24" spans="1:13" ht="17.25" customHeight="1" thickBot="1" x14ac:dyDescent="0.25">
      <c r="A24" s="341"/>
      <c r="B24" s="341"/>
      <c r="C24" s="341"/>
      <c r="D24" s="341"/>
      <c r="E24" s="44"/>
      <c r="F24" s="44"/>
      <c r="G24" s="44"/>
      <c r="H24" s="44"/>
      <c r="I24" s="44"/>
      <c r="J24" s="44"/>
      <c r="K24" s="44"/>
      <c r="M24" s="17"/>
    </row>
    <row r="25" spans="1:13" ht="11.25" customHeight="1" x14ac:dyDescent="0.2">
      <c r="A25" s="88"/>
      <c r="B25" s="88"/>
      <c r="C25" s="88"/>
      <c r="D25" s="88"/>
      <c r="E25" s="88"/>
      <c r="F25" s="88"/>
      <c r="G25" s="88"/>
      <c r="H25" s="88"/>
      <c r="I25" s="88"/>
      <c r="J25" s="88"/>
      <c r="K25" s="87"/>
    </row>
    <row r="26" spans="1:13" ht="11.25" customHeight="1" x14ac:dyDescent="0.2">
      <c r="A26" s="13" t="s">
        <v>11</v>
      </c>
      <c r="B26" s="12"/>
      <c r="D26" s="345" t="s">
        <v>234</v>
      </c>
      <c r="E26" s="345"/>
      <c r="F26" s="345"/>
      <c r="G26" s="345"/>
      <c r="H26" s="345"/>
      <c r="I26" s="345"/>
      <c r="J26" s="345"/>
      <c r="K26" s="345"/>
    </row>
    <row r="27" spans="1:13" ht="11.25" customHeight="1" x14ac:dyDescent="0.2">
      <c r="A27" s="13" t="s">
        <v>14</v>
      </c>
      <c r="B27" s="12"/>
      <c r="C27" s="53"/>
      <c r="D27" s="343" t="s">
        <v>222</v>
      </c>
      <c r="E27" s="445"/>
      <c r="F27" s="445"/>
      <c r="G27" s="445"/>
      <c r="H27" s="445"/>
      <c r="I27" s="445"/>
      <c r="J27" s="445"/>
      <c r="K27" s="445"/>
    </row>
    <row r="28" spans="1:13" hidden="1" x14ac:dyDescent="0.2">
      <c r="A28" s="151" t="s">
        <v>1</v>
      </c>
    </row>
    <row r="29" spans="1:13" hidden="1" x14ac:dyDescent="0.2"/>
    <row r="30" spans="1:13" hidden="1" x14ac:dyDescent="0.2"/>
    <row r="31" spans="1:13" hidden="1" x14ac:dyDescent="0.2"/>
    <row r="32" spans="1:13"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t="23.25" hidden="1" customHeight="1" x14ac:dyDescent="0.2"/>
  </sheetData>
  <mergeCells count="23">
    <mergeCell ref="A13:D13"/>
    <mergeCell ref="A23:D23"/>
    <mergeCell ref="D27:K27"/>
    <mergeCell ref="A22:D22"/>
    <mergeCell ref="A20:D20"/>
    <mergeCell ref="A24:D24"/>
    <mergeCell ref="D26:K26"/>
    <mergeCell ref="A11:D11"/>
    <mergeCell ref="A18:D18"/>
    <mergeCell ref="A8:D8"/>
    <mergeCell ref="A14:D14"/>
    <mergeCell ref="A21:D21"/>
    <mergeCell ref="A15:D15"/>
    <mergeCell ref="A16:D16"/>
    <mergeCell ref="A17:D17"/>
    <mergeCell ref="A19:D19"/>
    <mergeCell ref="A12:D12"/>
    <mergeCell ref="J2:K2"/>
    <mergeCell ref="A2:I2"/>
    <mergeCell ref="A3:I3"/>
    <mergeCell ref="A5:I5"/>
    <mergeCell ref="A4:I4"/>
    <mergeCell ref="A10:D10"/>
  </mergeCells>
  <hyperlinks>
    <hyperlink ref="J2:K2" location="Índice!A1" tooltip="Ir a Índice" display="Índice!A1"/>
  </hyperlinks>
  <pageMargins left="0.78740157480314965" right="0.59055118110236227" top="0.55118110236220474"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ignoredErrors>
    <ignoredError sqref="F13:K13" formulaRange="1"/>
    <ignoredError sqref="E12" formula="1"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U47"/>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8" customWidth="1"/>
    <col min="5" max="5" width="11.28515625" customWidth="1"/>
    <col min="6" max="8" width="13.28515625" customWidth="1"/>
    <col min="9" max="10" width="13.140625" customWidth="1"/>
    <col min="11" max="11" width="13" customWidth="1"/>
    <col min="12" max="12" width="0" hidden="1" customWidth="1"/>
    <col min="13" max="13" width="12" style="1" hidden="1" customWidth="1"/>
    <col min="256" max="16384" width="2.28515625" hidden="1"/>
  </cols>
  <sheetData>
    <row r="1" spans="1:13" ht="22.5" customHeight="1" x14ac:dyDescent="0.2"/>
    <row r="2" spans="1:13" ht="13.2" x14ac:dyDescent="0.25">
      <c r="A2" s="346" t="s">
        <v>246</v>
      </c>
      <c r="B2" s="347"/>
      <c r="C2" s="347"/>
      <c r="D2" s="347"/>
      <c r="E2" s="347"/>
      <c r="F2" s="347"/>
      <c r="G2" s="347"/>
      <c r="H2" s="347"/>
      <c r="I2" s="347"/>
      <c r="J2" s="328" t="s">
        <v>245</v>
      </c>
      <c r="K2" s="328"/>
      <c r="L2" t="s">
        <v>1</v>
      </c>
    </row>
    <row r="3" spans="1:13" ht="13.2" x14ac:dyDescent="0.25">
      <c r="A3" s="346" t="s">
        <v>244</v>
      </c>
      <c r="B3" s="347"/>
      <c r="C3" s="347"/>
      <c r="D3" s="347"/>
      <c r="E3" s="347"/>
      <c r="F3" s="347"/>
      <c r="G3" s="347"/>
      <c r="H3" s="347"/>
      <c r="I3" s="347"/>
      <c r="M3" s="17"/>
    </row>
    <row r="4" spans="1:13" ht="13.2" x14ac:dyDescent="0.25">
      <c r="A4" s="346" t="s">
        <v>912</v>
      </c>
      <c r="B4" s="347"/>
      <c r="C4" s="347"/>
      <c r="D4" s="347"/>
      <c r="E4" s="347"/>
      <c r="F4" s="347"/>
      <c r="G4" s="347"/>
      <c r="H4" s="347"/>
      <c r="I4" s="347"/>
      <c r="M4" s="17"/>
    </row>
    <row r="5" spans="1:13" ht="13.2" x14ac:dyDescent="0.25">
      <c r="A5" s="329" t="s">
        <v>897</v>
      </c>
      <c r="B5" s="348"/>
      <c r="C5" s="348"/>
      <c r="D5" s="348"/>
      <c r="E5" s="348"/>
      <c r="F5" s="348"/>
      <c r="G5" s="348"/>
      <c r="H5" s="348"/>
      <c r="I5" s="348"/>
      <c r="M5" s="17"/>
    </row>
    <row r="6" spans="1:13" ht="10.8" thickBot="1" x14ac:dyDescent="0.25">
      <c r="A6" s="78"/>
      <c r="B6" s="78"/>
      <c r="C6" s="78"/>
      <c r="D6" s="78"/>
      <c r="E6" s="85"/>
      <c r="F6" s="85"/>
      <c r="G6" s="85"/>
      <c r="H6" s="85"/>
      <c r="I6" s="85"/>
      <c r="J6" s="44"/>
      <c r="K6" s="44"/>
      <c r="M6" s="17"/>
    </row>
    <row r="7" spans="1:13" ht="1.5" customHeight="1" x14ac:dyDescent="0.2">
      <c r="A7" s="86"/>
      <c r="B7" s="86"/>
      <c r="C7" s="86"/>
      <c r="D7" s="86"/>
      <c r="E7" s="86"/>
      <c r="F7" s="86"/>
      <c r="G7" s="86"/>
      <c r="H7" s="86"/>
      <c r="I7" s="86"/>
      <c r="J7" s="86"/>
      <c r="K7" s="86"/>
      <c r="M7" s="17"/>
    </row>
    <row r="8" spans="1:13" ht="22.5" customHeight="1" x14ac:dyDescent="0.2">
      <c r="A8" s="333" t="s">
        <v>48</v>
      </c>
      <c r="B8" s="349"/>
      <c r="C8" s="349"/>
      <c r="D8" s="349"/>
      <c r="E8" s="243" t="s">
        <v>4</v>
      </c>
      <c r="F8" s="236" t="s">
        <v>218</v>
      </c>
      <c r="G8" s="236" t="s">
        <v>217</v>
      </c>
      <c r="H8" s="236" t="s">
        <v>216</v>
      </c>
      <c r="I8" s="236" t="s">
        <v>215</v>
      </c>
      <c r="J8" s="236" t="s">
        <v>214</v>
      </c>
      <c r="K8" s="236" t="s">
        <v>213</v>
      </c>
      <c r="M8" s="17"/>
    </row>
    <row r="9" spans="1:13" ht="1.5" customHeight="1" x14ac:dyDescent="0.2">
      <c r="A9" s="5"/>
      <c r="B9" s="5"/>
      <c r="C9" s="5"/>
      <c r="D9" s="5"/>
      <c r="E9" s="11"/>
      <c r="F9" s="11"/>
      <c r="G9" s="11"/>
      <c r="H9" s="11"/>
      <c r="I9" s="11"/>
      <c r="J9" s="11"/>
      <c r="K9" s="11"/>
      <c r="M9" s="17"/>
    </row>
    <row r="10" spans="1:13" ht="23.25" customHeight="1" x14ac:dyDescent="0.2">
      <c r="A10" s="452" t="s">
        <v>4</v>
      </c>
      <c r="B10" s="451"/>
      <c r="C10" s="451"/>
      <c r="D10" s="451"/>
      <c r="E10" s="322">
        <f>SUM(F10:K10)</f>
        <v>2667</v>
      </c>
      <c r="F10" s="322">
        <f t="shared" ref="F10:K10" si="0">F11+F19+F20+F21+F22</f>
        <v>184</v>
      </c>
      <c r="G10" s="322">
        <f t="shared" si="0"/>
        <v>558</v>
      </c>
      <c r="H10" s="322">
        <f t="shared" si="0"/>
        <v>486</v>
      </c>
      <c r="I10" s="322">
        <f t="shared" si="0"/>
        <v>353</v>
      </c>
      <c r="J10" s="322">
        <f t="shared" si="0"/>
        <v>1065</v>
      </c>
      <c r="K10" s="322">
        <f t="shared" si="0"/>
        <v>21</v>
      </c>
      <c r="M10" s="17"/>
    </row>
    <row r="11" spans="1:13" ht="23.25" customHeight="1" x14ac:dyDescent="0.2">
      <c r="A11" s="417" t="s">
        <v>39</v>
      </c>
      <c r="B11" s="418"/>
      <c r="C11" s="418"/>
      <c r="D11" s="418"/>
      <c r="E11" s="322">
        <f t="shared" ref="E11:E22" si="1">SUM(F11:K11)</f>
        <v>1389</v>
      </c>
      <c r="F11" s="119">
        <f t="shared" ref="F11:K11" si="2">F12+F18</f>
        <v>118</v>
      </c>
      <c r="G11" s="119">
        <f t="shared" si="2"/>
        <v>338</v>
      </c>
      <c r="H11" s="119">
        <f t="shared" si="2"/>
        <v>252</v>
      </c>
      <c r="I11" s="119">
        <f t="shared" si="2"/>
        <v>160</v>
      </c>
      <c r="J11" s="119">
        <f t="shared" si="2"/>
        <v>506</v>
      </c>
      <c r="K11" s="119">
        <f t="shared" si="2"/>
        <v>15</v>
      </c>
      <c r="M11" s="17"/>
    </row>
    <row r="12" spans="1:13" ht="23.25" customHeight="1" x14ac:dyDescent="0.2">
      <c r="A12" s="366" t="s">
        <v>38</v>
      </c>
      <c r="B12" s="367"/>
      <c r="C12" s="367"/>
      <c r="D12" s="367"/>
      <c r="E12" s="322">
        <f t="shared" si="1"/>
        <v>1275</v>
      </c>
      <c r="F12" s="119">
        <f t="shared" ref="F12:K12" si="3">SUM(F13:F17)</f>
        <v>116</v>
      </c>
      <c r="G12" s="119">
        <f t="shared" si="3"/>
        <v>326</v>
      </c>
      <c r="H12" s="119">
        <f t="shared" si="3"/>
        <v>235</v>
      </c>
      <c r="I12" s="119">
        <f t="shared" si="3"/>
        <v>153</v>
      </c>
      <c r="J12" s="119">
        <f t="shared" si="3"/>
        <v>430</v>
      </c>
      <c r="K12" s="119">
        <f t="shared" si="3"/>
        <v>15</v>
      </c>
      <c r="M12" s="17"/>
    </row>
    <row r="13" spans="1:13" ht="23.25" customHeight="1" x14ac:dyDescent="0.2">
      <c r="A13" s="363" t="s">
        <v>37</v>
      </c>
      <c r="B13" s="364"/>
      <c r="C13" s="364"/>
      <c r="D13" s="364"/>
      <c r="E13" s="322">
        <f t="shared" si="1"/>
        <v>420</v>
      </c>
      <c r="F13" s="323">
        <v>53</v>
      </c>
      <c r="G13" s="323">
        <v>133</v>
      </c>
      <c r="H13" s="323">
        <v>85</v>
      </c>
      <c r="I13" s="323">
        <v>55</v>
      </c>
      <c r="J13" s="323">
        <v>87</v>
      </c>
      <c r="K13" s="323">
        <v>7</v>
      </c>
      <c r="M13" s="17"/>
    </row>
    <row r="14" spans="1:13" ht="17.25" customHeight="1" x14ac:dyDescent="0.2">
      <c r="A14" s="363" t="s">
        <v>36</v>
      </c>
      <c r="B14" s="364"/>
      <c r="C14" s="364"/>
      <c r="D14" s="364"/>
      <c r="E14" s="322">
        <f t="shared" si="1"/>
        <v>625</v>
      </c>
      <c r="F14" s="323">
        <v>41</v>
      </c>
      <c r="G14" s="323">
        <v>156</v>
      </c>
      <c r="H14" s="323">
        <v>117</v>
      </c>
      <c r="I14" s="323">
        <v>83</v>
      </c>
      <c r="J14" s="323">
        <v>222</v>
      </c>
      <c r="K14" s="323">
        <v>6</v>
      </c>
      <c r="M14" s="17"/>
    </row>
    <row r="15" spans="1:13" ht="17.25" customHeight="1" x14ac:dyDescent="0.2">
      <c r="A15" s="363" t="s">
        <v>35</v>
      </c>
      <c r="B15" s="364"/>
      <c r="C15" s="364"/>
      <c r="D15" s="364"/>
      <c r="E15" s="322">
        <f t="shared" si="1"/>
        <v>131</v>
      </c>
      <c r="F15" s="323">
        <v>10</v>
      </c>
      <c r="G15" s="323">
        <v>18</v>
      </c>
      <c r="H15" s="323">
        <v>7</v>
      </c>
      <c r="I15" s="323">
        <v>6</v>
      </c>
      <c r="J15" s="323">
        <v>90</v>
      </c>
      <c r="K15" s="323">
        <v>0</v>
      </c>
      <c r="M15" s="17"/>
    </row>
    <row r="16" spans="1:13" ht="17.25" customHeight="1" x14ac:dyDescent="0.2">
      <c r="A16" s="363" t="s">
        <v>34</v>
      </c>
      <c r="B16" s="364"/>
      <c r="C16" s="364"/>
      <c r="D16" s="364"/>
      <c r="E16" s="322">
        <f t="shared" si="1"/>
        <v>55</v>
      </c>
      <c r="F16" s="323">
        <v>5</v>
      </c>
      <c r="G16" s="323">
        <v>7</v>
      </c>
      <c r="H16" s="323">
        <v>18</v>
      </c>
      <c r="I16" s="323">
        <v>4</v>
      </c>
      <c r="J16" s="323">
        <v>21</v>
      </c>
      <c r="K16" s="323">
        <v>0</v>
      </c>
      <c r="M16" s="17"/>
    </row>
    <row r="17" spans="1:13" ht="17.25" customHeight="1" x14ac:dyDescent="0.2">
      <c r="A17" s="363" t="s">
        <v>33</v>
      </c>
      <c r="B17" s="364"/>
      <c r="C17" s="364"/>
      <c r="D17" s="364"/>
      <c r="E17" s="322">
        <f t="shared" si="1"/>
        <v>44</v>
      </c>
      <c r="F17" s="323">
        <v>7</v>
      </c>
      <c r="G17" s="323">
        <v>12</v>
      </c>
      <c r="H17" s="323">
        <v>8</v>
      </c>
      <c r="I17" s="323">
        <v>5</v>
      </c>
      <c r="J17" s="323">
        <v>10</v>
      </c>
      <c r="K17" s="323">
        <v>2</v>
      </c>
      <c r="M17" s="17"/>
    </row>
    <row r="18" spans="1:13" ht="34.5" customHeight="1" x14ac:dyDescent="0.2">
      <c r="A18" s="366" t="s">
        <v>243</v>
      </c>
      <c r="B18" s="367"/>
      <c r="C18" s="367"/>
      <c r="D18" s="367"/>
      <c r="E18" s="286">
        <f t="shared" si="1"/>
        <v>114</v>
      </c>
      <c r="F18" s="292">
        <v>2</v>
      </c>
      <c r="G18" s="292">
        <v>12</v>
      </c>
      <c r="H18" s="292">
        <v>17</v>
      </c>
      <c r="I18" s="292">
        <v>7</v>
      </c>
      <c r="J18" s="292">
        <v>76</v>
      </c>
      <c r="K18" s="292">
        <v>0</v>
      </c>
      <c r="M18" s="17"/>
    </row>
    <row r="19" spans="1:13" ht="34.5" customHeight="1" x14ac:dyDescent="0.2">
      <c r="A19" s="417" t="s">
        <v>242</v>
      </c>
      <c r="B19" s="415"/>
      <c r="C19" s="415"/>
      <c r="D19" s="415"/>
      <c r="E19" s="286">
        <f t="shared" si="1"/>
        <v>100</v>
      </c>
      <c r="F19" s="292">
        <v>4</v>
      </c>
      <c r="G19" s="292">
        <v>16</v>
      </c>
      <c r="H19" s="292">
        <v>21</v>
      </c>
      <c r="I19" s="292">
        <v>28</v>
      </c>
      <c r="J19" s="292">
        <v>31</v>
      </c>
      <c r="K19" s="292">
        <v>0</v>
      </c>
      <c r="M19" s="17"/>
    </row>
    <row r="20" spans="1:13" ht="28.5" customHeight="1" x14ac:dyDescent="0.2">
      <c r="A20" s="417" t="s">
        <v>241</v>
      </c>
      <c r="B20" s="415"/>
      <c r="C20" s="415"/>
      <c r="D20" s="415"/>
      <c r="E20" s="286">
        <f t="shared" si="1"/>
        <v>27</v>
      </c>
      <c r="F20" s="292">
        <v>1</v>
      </c>
      <c r="G20" s="292">
        <v>5</v>
      </c>
      <c r="H20" s="292">
        <v>7</v>
      </c>
      <c r="I20" s="292">
        <v>14</v>
      </c>
      <c r="J20" s="292">
        <v>0</v>
      </c>
      <c r="K20" s="292">
        <v>0</v>
      </c>
      <c r="M20" s="17"/>
    </row>
    <row r="21" spans="1:13" ht="17.25" customHeight="1" x14ac:dyDescent="0.2">
      <c r="A21" s="416" t="s">
        <v>31</v>
      </c>
      <c r="B21" s="415"/>
      <c r="C21" s="415"/>
      <c r="D21" s="415"/>
      <c r="E21" s="322">
        <f t="shared" si="1"/>
        <v>557</v>
      </c>
      <c r="F21" s="323">
        <v>29</v>
      </c>
      <c r="G21" s="323">
        <v>92</v>
      </c>
      <c r="H21" s="323">
        <v>104</v>
      </c>
      <c r="I21" s="323">
        <v>58</v>
      </c>
      <c r="J21" s="323">
        <v>268</v>
      </c>
      <c r="K21" s="323">
        <v>6</v>
      </c>
      <c r="M21" s="17"/>
    </row>
    <row r="22" spans="1:13" ht="17.25" customHeight="1" x14ac:dyDescent="0.2">
      <c r="A22" s="416" t="s">
        <v>240</v>
      </c>
      <c r="B22" s="415"/>
      <c r="C22" s="415"/>
      <c r="D22" s="415"/>
      <c r="E22" s="322">
        <f t="shared" si="1"/>
        <v>594</v>
      </c>
      <c r="F22" s="323">
        <v>32</v>
      </c>
      <c r="G22" s="323">
        <v>107</v>
      </c>
      <c r="H22" s="323">
        <v>102</v>
      </c>
      <c r="I22" s="323">
        <v>93</v>
      </c>
      <c r="J22" s="323">
        <v>260</v>
      </c>
      <c r="K22" s="323">
        <v>0</v>
      </c>
      <c r="M22" s="17"/>
    </row>
    <row r="23" spans="1:13" ht="17.25" customHeight="1" thickBot="1" x14ac:dyDescent="0.25">
      <c r="A23" s="341"/>
      <c r="B23" s="341"/>
      <c r="C23" s="341"/>
      <c r="D23" s="341"/>
      <c r="E23" s="44"/>
      <c r="F23" s="44"/>
      <c r="G23" s="44"/>
      <c r="H23" s="44"/>
      <c r="I23" s="44"/>
      <c r="J23" s="44"/>
      <c r="K23" s="44"/>
      <c r="M23" s="17"/>
    </row>
    <row r="24" spans="1:13" ht="11.25" customHeight="1" x14ac:dyDescent="0.2">
      <c r="A24" s="88"/>
      <c r="B24" s="88"/>
      <c r="C24" s="88"/>
      <c r="D24" s="88"/>
      <c r="E24" s="88"/>
      <c r="F24" s="88"/>
      <c r="G24" s="88"/>
      <c r="H24" s="88"/>
      <c r="I24" s="88"/>
      <c r="J24" s="88"/>
      <c r="K24" s="89"/>
    </row>
    <row r="25" spans="1:13" ht="11.25" customHeight="1" x14ac:dyDescent="0.2">
      <c r="A25" s="13" t="s">
        <v>12</v>
      </c>
      <c r="C25" s="32"/>
      <c r="D25" s="32" t="s">
        <v>239</v>
      </c>
      <c r="E25" s="32"/>
      <c r="F25" s="32"/>
      <c r="G25" s="32"/>
      <c r="H25" s="32"/>
      <c r="I25" s="32"/>
      <c r="J25" s="32"/>
      <c r="K25" s="32"/>
    </row>
    <row r="26" spans="1:13" ht="11.25" customHeight="1" x14ac:dyDescent="0.2">
      <c r="A26" s="13" t="s">
        <v>14</v>
      </c>
      <c r="B26" s="13"/>
      <c r="C26" s="12"/>
      <c r="D26" s="343" t="s">
        <v>222</v>
      </c>
      <c r="E26" s="445"/>
      <c r="F26" s="445"/>
      <c r="G26" s="445"/>
      <c r="H26" s="445"/>
      <c r="I26" s="445"/>
      <c r="J26" s="445"/>
      <c r="K26" s="445"/>
    </row>
    <row r="27" spans="1:13" hidden="1" x14ac:dyDescent="0.2">
      <c r="A27" t="s">
        <v>1</v>
      </c>
    </row>
    <row r="28" spans="1:13" hidden="1" x14ac:dyDescent="0.2"/>
    <row r="29" spans="1:13" hidden="1" x14ac:dyDescent="0.2"/>
    <row r="30" spans="1:13" hidden="1" x14ac:dyDescent="0.2"/>
    <row r="31" spans="1:13" hidden="1" x14ac:dyDescent="0.2"/>
    <row r="32" spans="1:13"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t="23.25" hidden="1" customHeight="1" x14ac:dyDescent="0.2"/>
  </sheetData>
  <mergeCells count="21">
    <mergeCell ref="A19:D19"/>
    <mergeCell ref="A17:D17"/>
    <mergeCell ref="D26:K26"/>
    <mergeCell ref="A20:D20"/>
    <mergeCell ref="A23:D23"/>
    <mergeCell ref="A22:D22"/>
    <mergeCell ref="A21:D21"/>
    <mergeCell ref="A12:D12"/>
    <mergeCell ref="A13:D13"/>
    <mergeCell ref="A14:D14"/>
    <mergeCell ref="A15:D15"/>
    <mergeCell ref="A18:D18"/>
    <mergeCell ref="A16:D16"/>
    <mergeCell ref="J2:K2"/>
    <mergeCell ref="A8:D8"/>
    <mergeCell ref="A10:D10"/>
    <mergeCell ref="A11:D11"/>
    <mergeCell ref="A2:I2"/>
    <mergeCell ref="A3:I3"/>
    <mergeCell ref="A4:I4"/>
    <mergeCell ref="A5:I5"/>
  </mergeCells>
  <hyperlinks>
    <hyperlink ref="J2:K2" location="Índice!A1" tooltip="Ir a Índice" display="Índice!A1"/>
  </hyperlinks>
  <pageMargins left="0.78740157480314965" right="0.59055118110236227" top="0.55118110236220474"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ignoredErrors>
    <ignoredError sqref="F12:K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82"/>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0.140625" customWidth="1"/>
    <col min="5" max="5" width="13" style="6" customWidth="1"/>
    <col min="6" max="6" width="12.7109375" customWidth="1"/>
    <col min="7" max="7" width="2.28515625" hidden="1" customWidth="1"/>
    <col min="8" max="8" width="15.140625" customWidth="1"/>
    <col min="9" max="9" width="15.85546875" customWidth="1"/>
    <col min="10" max="10" width="14.140625" customWidth="1"/>
    <col min="11" max="11" width="13" customWidth="1"/>
    <col min="12" max="12" width="2.28515625" hidden="1" customWidth="1"/>
  </cols>
  <sheetData>
    <row r="1" spans="1:13" ht="22.5" customHeight="1" x14ac:dyDescent="0.2"/>
    <row r="2" spans="1:13" ht="12.75" customHeight="1" x14ac:dyDescent="0.25">
      <c r="A2" s="346" t="s">
        <v>21</v>
      </c>
      <c r="B2" s="347"/>
      <c r="C2" s="347"/>
      <c r="D2" s="347"/>
      <c r="E2" s="347"/>
      <c r="F2" s="347"/>
      <c r="G2" s="347"/>
      <c r="H2" s="347"/>
      <c r="I2" s="347"/>
      <c r="J2" s="347"/>
      <c r="K2" s="328" t="s">
        <v>20</v>
      </c>
      <c r="L2" s="328"/>
      <c r="M2" t="s">
        <v>1</v>
      </c>
    </row>
    <row r="3" spans="1:13" ht="12.75" customHeight="1" x14ac:dyDescent="0.25">
      <c r="A3" s="346" t="s">
        <v>19</v>
      </c>
      <c r="B3" s="347"/>
      <c r="C3" s="347"/>
      <c r="D3" s="347"/>
      <c r="E3" s="347"/>
      <c r="F3" s="347"/>
      <c r="G3" s="347"/>
      <c r="H3" s="347"/>
      <c r="I3" s="347"/>
      <c r="J3" s="347"/>
    </row>
    <row r="4" spans="1:13" ht="12.75" customHeight="1" x14ac:dyDescent="0.25">
      <c r="A4" s="346" t="s">
        <v>892</v>
      </c>
      <c r="B4" s="347"/>
      <c r="C4" s="347"/>
      <c r="D4" s="347"/>
      <c r="E4" s="347"/>
      <c r="F4" s="347"/>
      <c r="G4" s="347"/>
      <c r="H4" s="347"/>
      <c r="I4" s="347"/>
      <c r="J4" s="347"/>
    </row>
    <row r="5" spans="1:13" ht="12.75" customHeight="1" x14ac:dyDescent="0.25">
      <c r="A5" s="329" t="s">
        <v>891</v>
      </c>
      <c r="B5" s="348"/>
      <c r="C5" s="348"/>
      <c r="D5" s="348"/>
      <c r="E5" s="348"/>
      <c r="F5" s="348"/>
      <c r="G5" s="348"/>
      <c r="H5" s="348"/>
      <c r="I5" s="348"/>
      <c r="J5" s="348"/>
    </row>
    <row r="6" spans="1:13" ht="10.8" thickBot="1" x14ac:dyDescent="0.25">
      <c r="A6" s="78"/>
      <c r="B6" s="78"/>
      <c r="C6" s="78"/>
      <c r="D6" s="78"/>
      <c r="E6" s="85"/>
      <c r="F6" s="85"/>
      <c r="G6" s="85"/>
      <c r="H6" s="85"/>
      <c r="I6" s="85"/>
      <c r="J6" s="78"/>
      <c r="K6" s="1"/>
      <c r="L6" s="1"/>
    </row>
    <row r="7" spans="1:13" ht="1.5" customHeight="1" x14ac:dyDescent="0.2">
      <c r="A7" s="86"/>
      <c r="B7" s="86"/>
      <c r="C7" s="86"/>
      <c r="D7" s="86"/>
      <c r="E7" s="87"/>
      <c r="F7" s="86"/>
      <c r="G7" s="86"/>
      <c r="H7" s="86"/>
      <c r="I7" s="86"/>
      <c r="J7" s="86"/>
      <c r="K7" s="86"/>
      <c r="L7" s="86"/>
    </row>
    <row r="8" spans="1:13" ht="20.399999999999999" x14ac:dyDescent="0.2">
      <c r="A8" s="333" t="s">
        <v>3</v>
      </c>
      <c r="B8" s="349"/>
      <c r="C8" s="349"/>
      <c r="D8" s="349"/>
      <c r="E8" s="243" t="s">
        <v>4</v>
      </c>
      <c r="F8" s="237" t="s">
        <v>873</v>
      </c>
      <c r="G8" s="212" t="s">
        <v>12</v>
      </c>
      <c r="H8" s="236" t="s">
        <v>17</v>
      </c>
      <c r="I8" s="234" t="s">
        <v>670</v>
      </c>
      <c r="J8" s="236" t="s">
        <v>16</v>
      </c>
      <c r="K8" s="234" t="s">
        <v>876</v>
      </c>
      <c r="L8" s="8"/>
    </row>
    <row r="9" spans="1:13" ht="1.5" customHeight="1" x14ac:dyDescent="0.2">
      <c r="A9" s="5"/>
      <c r="B9" s="5"/>
      <c r="C9" s="5"/>
      <c r="D9" s="5"/>
      <c r="E9" s="11"/>
      <c r="F9" s="11"/>
      <c r="G9" s="11"/>
      <c r="H9" s="11"/>
      <c r="I9" s="11"/>
      <c r="J9" s="5"/>
      <c r="K9" s="5"/>
      <c r="L9" s="5"/>
    </row>
    <row r="10" spans="1:13" ht="12" customHeight="1" x14ac:dyDescent="0.2">
      <c r="A10" s="337" t="s">
        <v>10</v>
      </c>
      <c r="B10" s="337"/>
      <c r="C10" s="337"/>
      <c r="D10" s="337"/>
      <c r="E10" s="44"/>
      <c r="F10" s="44"/>
      <c r="G10" s="44"/>
      <c r="H10" s="44"/>
      <c r="I10" s="44"/>
      <c r="J10" s="1"/>
      <c r="K10" s="1"/>
      <c r="L10" s="1"/>
    </row>
    <row r="11" spans="1:13" x14ac:dyDescent="0.2">
      <c r="A11" s="338"/>
      <c r="B11" s="338"/>
      <c r="C11" s="338"/>
      <c r="D11" s="338"/>
      <c r="E11" s="104">
        <f>SUM(F11:K11)</f>
        <v>3652817</v>
      </c>
      <c r="F11" s="104">
        <f>SUM(F12:F122)</f>
        <v>2791301</v>
      </c>
      <c r="G11" s="104"/>
      <c r="H11" s="104">
        <f>SUM(H12:H122)</f>
        <v>545611</v>
      </c>
      <c r="I11" s="104">
        <f>SUM(I12:I122)</f>
        <v>213132</v>
      </c>
      <c r="J11" s="104">
        <f>SUM(J12:J122)</f>
        <v>32776</v>
      </c>
      <c r="K11" s="104">
        <f>SUM(K12:K122)</f>
        <v>69997</v>
      </c>
      <c r="L11" s="127" t="s">
        <v>9</v>
      </c>
    </row>
    <row r="12" spans="1:13" ht="23.25" customHeight="1" x14ac:dyDescent="0.2">
      <c r="A12" s="344" t="s">
        <v>421</v>
      </c>
      <c r="B12" s="344"/>
      <c r="C12" s="344"/>
      <c r="D12" s="344"/>
      <c r="E12" s="104">
        <f t="shared" ref="E12:E65" si="0">SUM(F12:K12)</f>
        <v>59203</v>
      </c>
      <c r="F12" s="109">
        <v>46404</v>
      </c>
      <c r="G12" s="108"/>
      <c r="H12" s="108">
        <v>12799</v>
      </c>
      <c r="I12" s="119" t="s">
        <v>690</v>
      </c>
      <c r="J12" s="119" t="s">
        <v>690</v>
      </c>
      <c r="K12" s="119" t="s">
        <v>690</v>
      </c>
      <c r="L12" s="119"/>
    </row>
    <row r="13" spans="1:13" ht="11.25" customHeight="1" x14ac:dyDescent="0.2">
      <c r="A13" s="344" t="s">
        <v>422</v>
      </c>
      <c r="B13" s="344"/>
      <c r="C13" s="344"/>
      <c r="D13" s="344"/>
      <c r="E13" s="104">
        <f t="shared" si="0"/>
        <v>1889</v>
      </c>
      <c r="F13" s="158">
        <v>1889</v>
      </c>
      <c r="G13" s="108"/>
      <c r="H13" s="108">
        <v>0</v>
      </c>
      <c r="I13" s="119" t="s">
        <v>690</v>
      </c>
      <c r="J13" s="119" t="s">
        <v>690</v>
      </c>
      <c r="K13" s="119" t="s">
        <v>690</v>
      </c>
      <c r="L13" s="119"/>
    </row>
    <row r="14" spans="1:13" ht="11.25" customHeight="1" x14ac:dyDescent="0.2">
      <c r="A14" s="344" t="s">
        <v>423</v>
      </c>
      <c r="B14" s="344"/>
      <c r="C14" s="344"/>
      <c r="D14" s="344"/>
      <c r="E14" s="104">
        <f t="shared" si="0"/>
        <v>1845</v>
      </c>
      <c r="F14" s="109">
        <v>1845</v>
      </c>
      <c r="G14" s="108"/>
      <c r="H14" s="108">
        <v>0</v>
      </c>
      <c r="I14" s="119" t="s">
        <v>690</v>
      </c>
      <c r="J14" s="119" t="s">
        <v>690</v>
      </c>
      <c r="K14" s="119" t="s">
        <v>690</v>
      </c>
      <c r="L14" s="119"/>
    </row>
    <row r="15" spans="1:13" ht="11.25" customHeight="1" x14ac:dyDescent="0.2">
      <c r="A15" s="344" t="s">
        <v>425</v>
      </c>
      <c r="B15" s="344"/>
      <c r="C15" s="344"/>
      <c r="D15" s="344"/>
      <c r="E15" s="104">
        <f t="shared" si="0"/>
        <v>12586</v>
      </c>
      <c r="F15" s="109">
        <v>10522</v>
      </c>
      <c r="G15" s="108"/>
      <c r="H15" s="108">
        <v>2064</v>
      </c>
      <c r="I15" s="119" t="s">
        <v>690</v>
      </c>
      <c r="J15" s="119" t="s">
        <v>690</v>
      </c>
      <c r="K15" s="119" t="s">
        <v>690</v>
      </c>
      <c r="L15" s="119"/>
    </row>
    <row r="16" spans="1:13" ht="11.25" customHeight="1" x14ac:dyDescent="0.2">
      <c r="A16" s="344" t="s">
        <v>426</v>
      </c>
      <c r="B16" s="344"/>
      <c r="C16" s="344"/>
      <c r="D16" s="344"/>
      <c r="E16" s="104">
        <f t="shared" si="0"/>
        <v>22947</v>
      </c>
      <c r="F16" s="158">
        <v>18556</v>
      </c>
      <c r="G16" s="108"/>
      <c r="H16" s="108">
        <v>4391</v>
      </c>
      <c r="I16" s="119" t="s">
        <v>690</v>
      </c>
      <c r="J16" s="119" t="s">
        <v>690</v>
      </c>
      <c r="K16" s="119" t="s">
        <v>690</v>
      </c>
      <c r="L16" s="119"/>
    </row>
    <row r="17" spans="1:12" ht="22.5" customHeight="1" x14ac:dyDescent="0.2">
      <c r="A17" s="344" t="s">
        <v>428</v>
      </c>
      <c r="B17" s="344"/>
      <c r="C17" s="344"/>
      <c r="D17" s="344"/>
      <c r="E17" s="258">
        <f t="shared" si="0"/>
        <v>8301</v>
      </c>
      <c r="F17" s="259">
        <v>8301</v>
      </c>
      <c r="G17" s="260"/>
      <c r="H17" s="260">
        <v>0</v>
      </c>
      <c r="I17" s="261" t="s">
        <v>690</v>
      </c>
      <c r="J17" s="261" t="s">
        <v>690</v>
      </c>
      <c r="K17" s="261" t="s">
        <v>690</v>
      </c>
      <c r="L17" s="119"/>
    </row>
    <row r="18" spans="1:12" ht="11.25" customHeight="1" x14ac:dyDescent="0.2">
      <c r="A18" s="344" t="s">
        <v>429</v>
      </c>
      <c r="B18" s="344"/>
      <c r="C18" s="344"/>
      <c r="D18" s="344"/>
      <c r="E18" s="104">
        <f t="shared" si="0"/>
        <v>10415</v>
      </c>
      <c r="F18" s="158">
        <v>8339</v>
      </c>
      <c r="G18" s="108"/>
      <c r="H18" s="108">
        <v>2076</v>
      </c>
      <c r="I18" s="119" t="s">
        <v>690</v>
      </c>
      <c r="J18" s="119" t="s">
        <v>690</v>
      </c>
      <c r="K18" s="119" t="s">
        <v>690</v>
      </c>
      <c r="L18" s="119"/>
    </row>
    <row r="19" spans="1:12" ht="11.25" customHeight="1" x14ac:dyDescent="0.2">
      <c r="A19" s="344" t="s">
        <v>430</v>
      </c>
      <c r="B19" s="344"/>
      <c r="C19" s="344"/>
      <c r="D19" s="344"/>
      <c r="E19" s="104">
        <f t="shared" si="0"/>
        <v>21118</v>
      </c>
      <c r="F19" s="158">
        <v>17546</v>
      </c>
      <c r="G19" s="108"/>
      <c r="H19" s="108">
        <v>3572</v>
      </c>
      <c r="I19" s="119" t="s">
        <v>690</v>
      </c>
      <c r="J19" s="119" t="s">
        <v>690</v>
      </c>
      <c r="K19" s="119" t="s">
        <v>690</v>
      </c>
      <c r="L19" s="119"/>
    </row>
    <row r="20" spans="1:12" ht="11.25" customHeight="1" x14ac:dyDescent="0.2">
      <c r="A20" s="344" t="s">
        <v>431</v>
      </c>
      <c r="B20" s="344"/>
      <c r="C20" s="344"/>
      <c r="D20" s="344"/>
      <c r="E20" s="104">
        <f t="shared" si="0"/>
        <v>4700</v>
      </c>
      <c r="F20" s="109">
        <v>4700</v>
      </c>
      <c r="G20" s="108"/>
      <c r="H20" s="108">
        <v>0</v>
      </c>
      <c r="I20" s="119" t="s">
        <v>690</v>
      </c>
      <c r="J20" s="119" t="s">
        <v>690</v>
      </c>
      <c r="K20" s="119" t="s">
        <v>690</v>
      </c>
      <c r="L20" s="119"/>
    </row>
    <row r="21" spans="1:12" ht="11.25" customHeight="1" x14ac:dyDescent="0.2">
      <c r="A21" s="344" t="s">
        <v>432</v>
      </c>
      <c r="B21" s="344"/>
      <c r="C21" s="344"/>
      <c r="D21" s="344"/>
      <c r="E21" s="104">
        <f t="shared" si="0"/>
        <v>9281</v>
      </c>
      <c r="F21" s="109">
        <v>9281</v>
      </c>
      <c r="G21" s="108"/>
      <c r="H21" s="108">
        <v>0</v>
      </c>
      <c r="I21" s="119" t="s">
        <v>690</v>
      </c>
      <c r="J21" s="119" t="s">
        <v>690</v>
      </c>
      <c r="K21" s="119" t="s">
        <v>690</v>
      </c>
      <c r="L21" s="119"/>
    </row>
    <row r="22" spans="1:12" ht="11.25" customHeight="1" x14ac:dyDescent="0.2">
      <c r="A22" s="344" t="s">
        <v>433</v>
      </c>
      <c r="B22" s="344"/>
      <c r="C22" s="344"/>
      <c r="D22" s="344"/>
      <c r="E22" s="104">
        <f t="shared" si="0"/>
        <v>13274</v>
      </c>
      <c r="F22" s="158">
        <v>13274</v>
      </c>
      <c r="G22" s="108"/>
      <c r="H22" s="108">
        <v>0</v>
      </c>
      <c r="I22" s="119" t="s">
        <v>690</v>
      </c>
      <c r="J22" s="119" t="s">
        <v>690</v>
      </c>
      <c r="K22" s="119" t="s">
        <v>690</v>
      </c>
      <c r="L22" s="119"/>
    </row>
    <row r="23" spans="1:12" ht="11.25" customHeight="1" x14ac:dyDescent="0.2">
      <c r="A23" s="344" t="s">
        <v>438</v>
      </c>
      <c r="B23" s="344"/>
      <c r="C23" s="344"/>
      <c r="D23" s="344"/>
      <c r="E23" s="104">
        <f t="shared" si="0"/>
        <v>13126</v>
      </c>
      <c r="F23" s="109">
        <v>13126</v>
      </c>
      <c r="G23" s="108"/>
      <c r="H23" s="108">
        <v>0</v>
      </c>
      <c r="I23" s="119" t="s">
        <v>690</v>
      </c>
      <c r="J23" s="119" t="s">
        <v>690</v>
      </c>
      <c r="K23" s="119" t="s">
        <v>690</v>
      </c>
      <c r="L23" s="119"/>
    </row>
    <row r="24" spans="1:12" ht="11.25" customHeight="1" x14ac:dyDescent="0.2">
      <c r="A24" s="344" t="s">
        <v>440</v>
      </c>
      <c r="B24" s="344"/>
      <c r="C24" s="344"/>
      <c r="D24" s="344"/>
      <c r="E24" s="104">
        <f t="shared" si="0"/>
        <v>390</v>
      </c>
      <c r="F24" s="109">
        <v>0</v>
      </c>
      <c r="G24" s="108"/>
      <c r="H24" s="108">
        <v>390</v>
      </c>
      <c r="I24" s="119" t="s">
        <v>690</v>
      </c>
      <c r="J24" s="119" t="s">
        <v>690</v>
      </c>
      <c r="K24" s="119" t="s">
        <v>690</v>
      </c>
      <c r="L24" s="119"/>
    </row>
    <row r="25" spans="1:12" ht="11.25" customHeight="1" x14ac:dyDescent="0.2">
      <c r="A25" s="344" t="s">
        <v>442</v>
      </c>
      <c r="B25" s="344"/>
      <c r="C25" s="344"/>
      <c r="D25" s="344"/>
      <c r="E25" s="104">
        <f t="shared" si="0"/>
        <v>22154</v>
      </c>
      <c r="F25" s="158">
        <v>22154</v>
      </c>
      <c r="G25" s="108"/>
      <c r="H25" s="108">
        <v>0</v>
      </c>
      <c r="I25" s="119" t="s">
        <v>690</v>
      </c>
      <c r="J25" s="119" t="s">
        <v>690</v>
      </c>
      <c r="K25" s="119" t="s">
        <v>690</v>
      </c>
      <c r="L25" s="119"/>
    </row>
    <row r="26" spans="1:12" ht="11.25" customHeight="1" x14ac:dyDescent="0.2">
      <c r="A26" s="344" t="s">
        <v>443</v>
      </c>
      <c r="B26" s="344"/>
      <c r="C26" s="344"/>
      <c r="D26" s="344"/>
      <c r="E26" s="104">
        <f t="shared" si="0"/>
        <v>900</v>
      </c>
      <c r="F26" s="109">
        <v>0</v>
      </c>
      <c r="G26" s="108"/>
      <c r="H26" s="108">
        <v>900</v>
      </c>
      <c r="I26" s="119" t="s">
        <v>690</v>
      </c>
      <c r="J26" s="119" t="s">
        <v>690</v>
      </c>
      <c r="K26" s="119" t="s">
        <v>690</v>
      </c>
      <c r="L26" s="119"/>
    </row>
    <row r="27" spans="1:12" ht="11.25" customHeight="1" x14ac:dyDescent="0.2">
      <c r="A27" s="344" t="s">
        <v>444</v>
      </c>
      <c r="B27" s="344"/>
      <c r="C27" s="344"/>
      <c r="D27" s="344"/>
      <c r="E27" s="104">
        <f t="shared" si="0"/>
        <v>177063</v>
      </c>
      <c r="F27" s="158">
        <v>170688</v>
      </c>
      <c r="G27" s="108"/>
      <c r="H27" s="108">
        <v>6375</v>
      </c>
      <c r="I27" s="119" t="s">
        <v>690</v>
      </c>
      <c r="J27" s="119" t="s">
        <v>690</v>
      </c>
      <c r="K27" s="119" t="s">
        <v>690</v>
      </c>
      <c r="L27" s="119"/>
    </row>
    <row r="28" spans="1:12" ht="11.25" customHeight="1" x14ac:dyDescent="0.2">
      <c r="A28" s="344" t="s">
        <v>447</v>
      </c>
      <c r="B28" s="344"/>
      <c r="C28" s="344"/>
      <c r="D28" s="344"/>
      <c r="E28" s="104">
        <f t="shared" si="0"/>
        <v>31297</v>
      </c>
      <c r="F28" s="109">
        <v>27449</v>
      </c>
      <c r="G28" s="108"/>
      <c r="H28" s="108">
        <v>3848</v>
      </c>
      <c r="I28" s="119" t="s">
        <v>690</v>
      </c>
      <c r="J28" s="119" t="s">
        <v>690</v>
      </c>
      <c r="K28" s="119" t="s">
        <v>690</v>
      </c>
      <c r="L28" s="119"/>
    </row>
    <row r="29" spans="1:12" ht="11.25" customHeight="1" x14ac:dyDescent="0.2">
      <c r="A29" s="344" t="s">
        <v>448</v>
      </c>
      <c r="B29" s="344"/>
      <c r="C29" s="344"/>
      <c r="D29" s="344"/>
      <c r="E29" s="104">
        <f t="shared" si="0"/>
        <v>12804</v>
      </c>
      <c r="F29" s="109">
        <v>12804</v>
      </c>
      <c r="G29" s="108"/>
      <c r="H29" s="108">
        <v>0</v>
      </c>
      <c r="I29" s="119" t="s">
        <v>690</v>
      </c>
      <c r="J29" s="119" t="s">
        <v>690</v>
      </c>
      <c r="K29" s="119" t="s">
        <v>690</v>
      </c>
      <c r="L29" s="119"/>
    </row>
    <row r="30" spans="1:12" ht="11.25" customHeight="1" x14ac:dyDescent="0.2">
      <c r="A30" s="344" t="s">
        <v>451</v>
      </c>
      <c r="B30" s="344"/>
      <c r="C30" s="344"/>
      <c r="D30" s="344"/>
      <c r="E30" s="104">
        <f t="shared" si="0"/>
        <v>9987</v>
      </c>
      <c r="F30" s="158">
        <v>7857</v>
      </c>
      <c r="G30" s="108"/>
      <c r="H30" s="108">
        <v>2130</v>
      </c>
      <c r="I30" s="119" t="s">
        <v>690</v>
      </c>
      <c r="J30" s="119" t="s">
        <v>690</v>
      </c>
      <c r="K30" s="119" t="s">
        <v>690</v>
      </c>
      <c r="L30" s="119"/>
    </row>
    <row r="31" spans="1:12" ht="11.25" customHeight="1" x14ac:dyDescent="0.2">
      <c r="A31" s="344" t="s">
        <v>452</v>
      </c>
      <c r="B31" s="344"/>
      <c r="C31" s="344"/>
      <c r="D31" s="344"/>
      <c r="E31" s="104">
        <f t="shared" si="0"/>
        <v>1412</v>
      </c>
      <c r="F31" s="109">
        <v>0</v>
      </c>
      <c r="G31" s="108"/>
      <c r="H31" s="108">
        <v>1412</v>
      </c>
      <c r="I31" s="119" t="s">
        <v>690</v>
      </c>
      <c r="J31" s="119" t="s">
        <v>690</v>
      </c>
      <c r="K31" s="119" t="s">
        <v>690</v>
      </c>
      <c r="L31" s="119"/>
    </row>
    <row r="32" spans="1:12" ht="11.25" customHeight="1" x14ac:dyDescent="0.2">
      <c r="A32" s="344" t="s">
        <v>453</v>
      </c>
      <c r="B32" s="344"/>
      <c r="C32" s="344"/>
      <c r="D32" s="344"/>
      <c r="E32" s="104">
        <f t="shared" si="0"/>
        <v>16620</v>
      </c>
      <c r="F32" s="158">
        <v>10369</v>
      </c>
      <c r="G32" s="108"/>
      <c r="H32" s="108">
        <v>6251</v>
      </c>
      <c r="I32" s="119" t="s">
        <v>690</v>
      </c>
      <c r="J32" s="119" t="s">
        <v>690</v>
      </c>
      <c r="K32" s="119" t="s">
        <v>690</v>
      </c>
      <c r="L32" s="119"/>
    </row>
    <row r="33" spans="1:12" ht="11.25" customHeight="1" x14ac:dyDescent="0.2">
      <c r="A33" s="344" t="s">
        <v>454</v>
      </c>
      <c r="B33" s="344"/>
      <c r="C33" s="344"/>
      <c r="D33" s="344"/>
      <c r="E33" s="104">
        <f t="shared" si="0"/>
        <v>4300</v>
      </c>
      <c r="F33" s="109">
        <v>4300</v>
      </c>
      <c r="G33" s="108"/>
      <c r="H33" s="108">
        <v>0</v>
      </c>
      <c r="I33" s="119" t="s">
        <v>690</v>
      </c>
      <c r="J33" s="119" t="s">
        <v>690</v>
      </c>
      <c r="K33" s="119" t="s">
        <v>690</v>
      </c>
      <c r="L33" s="119"/>
    </row>
    <row r="34" spans="1:12" ht="11.25" customHeight="1" x14ac:dyDescent="0.2">
      <c r="A34" s="344" t="s">
        <v>458</v>
      </c>
      <c r="B34" s="344"/>
      <c r="C34" s="344"/>
      <c r="D34" s="344"/>
      <c r="E34" s="104">
        <f t="shared" si="0"/>
        <v>3812</v>
      </c>
      <c r="F34" s="109">
        <v>0</v>
      </c>
      <c r="G34" s="108"/>
      <c r="H34" s="108">
        <v>3812</v>
      </c>
      <c r="I34" s="119" t="s">
        <v>690</v>
      </c>
      <c r="J34" s="119" t="s">
        <v>690</v>
      </c>
      <c r="K34" s="119" t="s">
        <v>690</v>
      </c>
      <c r="L34" s="119"/>
    </row>
    <row r="35" spans="1:12" ht="11.25" customHeight="1" x14ac:dyDescent="0.2">
      <c r="A35" s="344" t="s">
        <v>467</v>
      </c>
      <c r="B35" s="344"/>
      <c r="C35" s="344"/>
      <c r="D35" s="344"/>
      <c r="E35" s="104">
        <f t="shared" si="0"/>
        <v>60301</v>
      </c>
      <c r="F35" s="158">
        <v>53305</v>
      </c>
      <c r="G35" s="108"/>
      <c r="H35" s="108">
        <v>6996</v>
      </c>
      <c r="I35" s="119" t="s">
        <v>690</v>
      </c>
      <c r="J35" s="119" t="s">
        <v>690</v>
      </c>
      <c r="K35" s="119" t="s">
        <v>690</v>
      </c>
      <c r="L35" s="119"/>
    </row>
    <row r="36" spans="1:12" ht="11.25" customHeight="1" x14ac:dyDescent="0.2">
      <c r="A36" s="344" t="s">
        <v>468</v>
      </c>
      <c r="B36" s="344"/>
      <c r="C36" s="344"/>
      <c r="D36" s="344"/>
      <c r="E36" s="104">
        <f t="shared" si="0"/>
        <v>205115</v>
      </c>
      <c r="F36" s="109">
        <v>183264</v>
      </c>
      <c r="G36" s="108"/>
      <c r="H36" s="108">
        <v>21851</v>
      </c>
      <c r="I36" s="119" t="s">
        <v>690</v>
      </c>
      <c r="J36" s="119" t="s">
        <v>690</v>
      </c>
      <c r="K36" s="119" t="s">
        <v>690</v>
      </c>
      <c r="L36" s="119"/>
    </row>
    <row r="37" spans="1:12" ht="11.25" customHeight="1" x14ac:dyDescent="0.2">
      <c r="A37" s="344" t="s">
        <v>469</v>
      </c>
      <c r="B37" s="344"/>
      <c r="C37" s="344"/>
      <c r="D37" s="344"/>
      <c r="E37" s="104">
        <f t="shared" si="0"/>
        <v>14747</v>
      </c>
      <c r="F37" s="158">
        <v>14747</v>
      </c>
      <c r="G37" s="108"/>
      <c r="H37" s="108">
        <v>0</v>
      </c>
      <c r="I37" s="119" t="s">
        <v>690</v>
      </c>
      <c r="J37" s="119" t="s">
        <v>690</v>
      </c>
      <c r="K37" s="119" t="s">
        <v>690</v>
      </c>
      <c r="L37" s="119"/>
    </row>
    <row r="38" spans="1:12" ht="11.25" customHeight="1" x14ac:dyDescent="0.2">
      <c r="A38" s="344" t="s">
        <v>473</v>
      </c>
      <c r="B38" s="344"/>
      <c r="C38" s="344"/>
      <c r="D38" s="344"/>
      <c r="E38" s="104">
        <f t="shared" si="0"/>
        <v>210175</v>
      </c>
      <c r="F38" s="109">
        <v>185267</v>
      </c>
      <c r="G38" s="108"/>
      <c r="H38" s="108">
        <v>24908</v>
      </c>
      <c r="I38" s="119" t="s">
        <v>690</v>
      </c>
      <c r="J38" s="119" t="s">
        <v>690</v>
      </c>
      <c r="K38" s="119" t="s">
        <v>690</v>
      </c>
      <c r="L38" s="119"/>
    </row>
    <row r="39" spans="1:12" ht="11.25" customHeight="1" x14ac:dyDescent="0.2">
      <c r="A39" s="344" t="s">
        <v>474</v>
      </c>
      <c r="B39" s="344"/>
      <c r="C39" s="344"/>
      <c r="D39" s="344"/>
      <c r="E39" s="104">
        <f t="shared" si="0"/>
        <v>63006</v>
      </c>
      <c r="F39" s="109">
        <v>52219</v>
      </c>
      <c r="G39" s="108"/>
      <c r="H39" s="108">
        <v>10787</v>
      </c>
      <c r="I39" s="119" t="s">
        <v>690</v>
      </c>
      <c r="J39" s="119" t="s">
        <v>690</v>
      </c>
      <c r="K39" s="119" t="s">
        <v>690</v>
      </c>
      <c r="L39" s="119"/>
    </row>
    <row r="40" spans="1:12" ht="11.25" customHeight="1" x14ac:dyDescent="0.2">
      <c r="A40" s="344" t="s">
        <v>477</v>
      </c>
      <c r="B40" s="344"/>
      <c r="C40" s="344"/>
      <c r="D40" s="344"/>
      <c r="E40" s="104">
        <f t="shared" si="0"/>
        <v>60816</v>
      </c>
      <c r="F40" s="109">
        <v>56624</v>
      </c>
      <c r="G40" s="108"/>
      <c r="H40" s="108">
        <v>4192</v>
      </c>
      <c r="I40" s="119" t="s">
        <v>690</v>
      </c>
      <c r="J40" s="119" t="s">
        <v>690</v>
      </c>
      <c r="K40" s="119" t="s">
        <v>690</v>
      </c>
      <c r="L40" s="119"/>
    </row>
    <row r="41" spans="1:12" ht="11.25" customHeight="1" x14ac:dyDescent="0.2">
      <c r="A41" s="344" t="s">
        <v>478</v>
      </c>
      <c r="B41" s="344"/>
      <c r="C41" s="344"/>
      <c r="D41" s="344"/>
      <c r="E41" s="104">
        <f t="shared" si="0"/>
        <v>5125</v>
      </c>
      <c r="F41" s="158">
        <v>4959</v>
      </c>
      <c r="G41" s="108"/>
      <c r="H41" s="108">
        <v>166</v>
      </c>
      <c r="I41" s="119" t="s">
        <v>690</v>
      </c>
      <c r="J41" s="119" t="s">
        <v>690</v>
      </c>
      <c r="K41" s="119" t="s">
        <v>690</v>
      </c>
      <c r="L41" s="119"/>
    </row>
    <row r="42" spans="1:12" ht="11.25" customHeight="1" x14ac:dyDescent="0.2">
      <c r="A42" s="344" t="s">
        <v>480</v>
      </c>
      <c r="B42" s="344"/>
      <c r="C42" s="344"/>
      <c r="D42" s="344"/>
      <c r="E42" s="104">
        <f t="shared" si="0"/>
        <v>1224</v>
      </c>
      <c r="F42" s="109">
        <v>0</v>
      </c>
      <c r="G42" s="108"/>
      <c r="H42" s="108">
        <v>1224</v>
      </c>
      <c r="I42" s="119" t="s">
        <v>690</v>
      </c>
      <c r="J42" s="119" t="s">
        <v>690</v>
      </c>
      <c r="K42" s="119" t="s">
        <v>690</v>
      </c>
      <c r="L42" s="119"/>
    </row>
    <row r="43" spans="1:12" ht="11.25" customHeight="1" x14ac:dyDescent="0.2">
      <c r="A43" s="344" t="s">
        <v>481</v>
      </c>
      <c r="B43" s="344"/>
      <c r="C43" s="344"/>
      <c r="D43" s="344"/>
      <c r="E43" s="104">
        <f t="shared" si="0"/>
        <v>5892</v>
      </c>
      <c r="F43" s="109">
        <v>5892</v>
      </c>
      <c r="G43" s="108"/>
      <c r="H43" s="108">
        <v>0</v>
      </c>
      <c r="I43" s="119" t="s">
        <v>690</v>
      </c>
      <c r="J43" s="119" t="s">
        <v>690</v>
      </c>
      <c r="K43" s="119" t="s">
        <v>690</v>
      </c>
      <c r="L43" s="119"/>
    </row>
    <row r="44" spans="1:12" ht="11.25" customHeight="1" x14ac:dyDescent="0.2">
      <c r="A44" s="344" t="s">
        <v>482</v>
      </c>
      <c r="B44" s="344"/>
      <c r="C44" s="344"/>
      <c r="D44" s="344"/>
      <c r="E44" s="104">
        <f t="shared" si="0"/>
        <v>16011</v>
      </c>
      <c r="F44" s="109">
        <v>16011</v>
      </c>
      <c r="G44" s="108"/>
      <c r="H44" s="108">
        <v>0</v>
      </c>
      <c r="I44" s="119" t="s">
        <v>690</v>
      </c>
      <c r="J44" s="119" t="s">
        <v>690</v>
      </c>
      <c r="K44" s="119" t="s">
        <v>690</v>
      </c>
      <c r="L44" s="119"/>
    </row>
    <row r="45" spans="1:12" ht="11.25" customHeight="1" x14ac:dyDescent="0.2">
      <c r="A45" s="344" t="s">
        <v>483</v>
      </c>
      <c r="B45" s="344"/>
      <c r="C45" s="344"/>
      <c r="D45" s="344"/>
      <c r="E45" s="104">
        <f t="shared" si="0"/>
        <v>14876</v>
      </c>
      <c r="F45" s="109">
        <v>13058</v>
      </c>
      <c r="G45" s="108"/>
      <c r="H45" s="108">
        <v>1818</v>
      </c>
      <c r="I45" s="119" t="s">
        <v>690</v>
      </c>
      <c r="J45" s="119" t="s">
        <v>690</v>
      </c>
      <c r="K45" s="119" t="s">
        <v>690</v>
      </c>
      <c r="L45" s="119"/>
    </row>
    <row r="46" spans="1:12" ht="11.25" customHeight="1" x14ac:dyDescent="0.2">
      <c r="A46" s="344" t="s">
        <v>484</v>
      </c>
      <c r="B46" s="344"/>
      <c r="C46" s="344"/>
      <c r="D46" s="344"/>
      <c r="E46" s="104">
        <f t="shared" si="0"/>
        <v>8118</v>
      </c>
      <c r="F46" s="158">
        <v>6682</v>
      </c>
      <c r="G46" s="108"/>
      <c r="H46" s="108">
        <v>1436</v>
      </c>
      <c r="I46" s="119" t="s">
        <v>690</v>
      </c>
      <c r="J46" s="119" t="s">
        <v>690</v>
      </c>
      <c r="K46" s="119" t="s">
        <v>690</v>
      </c>
      <c r="L46" s="119"/>
    </row>
    <row r="47" spans="1:12" ht="11.25" customHeight="1" x14ac:dyDescent="0.2">
      <c r="A47" s="344" t="s">
        <v>485</v>
      </c>
      <c r="B47" s="344"/>
      <c r="C47" s="344"/>
      <c r="D47" s="344"/>
      <c r="E47" s="104">
        <f t="shared" si="0"/>
        <v>953</v>
      </c>
      <c r="F47" s="109">
        <v>0</v>
      </c>
      <c r="G47" s="108"/>
      <c r="H47" s="108">
        <v>953</v>
      </c>
      <c r="I47" s="119" t="s">
        <v>690</v>
      </c>
      <c r="J47" s="119" t="s">
        <v>690</v>
      </c>
      <c r="K47" s="119" t="s">
        <v>690</v>
      </c>
      <c r="L47" s="119"/>
    </row>
    <row r="48" spans="1:12" ht="11.25" customHeight="1" x14ac:dyDescent="0.2">
      <c r="A48" s="344" t="s">
        <v>488</v>
      </c>
      <c r="B48" s="344"/>
      <c r="C48" s="344"/>
      <c r="D48" s="344"/>
      <c r="E48" s="104">
        <f t="shared" si="0"/>
        <v>11238</v>
      </c>
      <c r="F48" s="158">
        <v>8630</v>
      </c>
      <c r="G48" s="108"/>
      <c r="H48" s="108">
        <v>2608</v>
      </c>
      <c r="I48" s="119" t="s">
        <v>690</v>
      </c>
      <c r="J48" s="119" t="s">
        <v>690</v>
      </c>
      <c r="K48" s="119" t="s">
        <v>690</v>
      </c>
      <c r="L48" s="119"/>
    </row>
    <row r="49" spans="1:12" ht="11.25" customHeight="1" x14ac:dyDescent="0.2">
      <c r="A49" s="344" t="s">
        <v>489</v>
      </c>
      <c r="B49" s="344"/>
      <c r="C49" s="344"/>
      <c r="D49" s="344"/>
      <c r="E49" s="104">
        <f t="shared" si="0"/>
        <v>216</v>
      </c>
      <c r="F49" s="109">
        <v>0</v>
      </c>
      <c r="G49" s="108"/>
      <c r="H49" s="108">
        <v>216</v>
      </c>
      <c r="I49" s="119" t="s">
        <v>690</v>
      </c>
      <c r="J49" s="119" t="s">
        <v>690</v>
      </c>
      <c r="K49" s="119" t="s">
        <v>690</v>
      </c>
      <c r="L49" s="119"/>
    </row>
    <row r="50" spans="1:12" ht="11.25" customHeight="1" x14ac:dyDescent="0.2">
      <c r="A50" s="344" t="s">
        <v>490</v>
      </c>
      <c r="B50" s="344"/>
      <c r="C50" s="344"/>
      <c r="D50" s="344"/>
      <c r="E50" s="104">
        <f t="shared" si="0"/>
        <v>25006</v>
      </c>
      <c r="F50" s="109">
        <v>21650</v>
      </c>
      <c r="G50" s="108"/>
      <c r="H50" s="108">
        <v>3356</v>
      </c>
      <c r="I50" s="119" t="s">
        <v>690</v>
      </c>
      <c r="J50" s="119" t="s">
        <v>690</v>
      </c>
      <c r="K50" s="119" t="s">
        <v>690</v>
      </c>
      <c r="L50" s="119"/>
    </row>
    <row r="51" spans="1:12" ht="11.25" customHeight="1" x14ac:dyDescent="0.2">
      <c r="A51" s="344" t="s">
        <v>491</v>
      </c>
      <c r="B51" s="344"/>
      <c r="C51" s="344"/>
      <c r="D51" s="344"/>
      <c r="E51" s="104">
        <f t="shared" si="0"/>
        <v>1447</v>
      </c>
      <c r="F51" s="109">
        <v>0</v>
      </c>
      <c r="G51" s="108"/>
      <c r="H51" s="108">
        <v>1447</v>
      </c>
      <c r="I51" s="119" t="s">
        <v>690</v>
      </c>
      <c r="J51" s="119" t="s">
        <v>690</v>
      </c>
      <c r="K51" s="119" t="s">
        <v>690</v>
      </c>
      <c r="L51" s="119"/>
    </row>
    <row r="52" spans="1:12" ht="11.25" customHeight="1" x14ac:dyDescent="0.2">
      <c r="A52" s="344" t="s">
        <v>492</v>
      </c>
      <c r="B52" s="344"/>
      <c r="C52" s="344"/>
      <c r="D52" s="344"/>
      <c r="E52" s="104">
        <f t="shared" si="0"/>
        <v>15977</v>
      </c>
      <c r="F52" s="109">
        <v>13973</v>
      </c>
      <c r="G52" s="108"/>
      <c r="H52" s="108">
        <v>2004</v>
      </c>
      <c r="I52" s="119" t="s">
        <v>690</v>
      </c>
      <c r="J52" s="119" t="s">
        <v>690</v>
      </c>
      <c r="K52" s="119" t="s">
        <v>690</v>
      </c>
      <c r="L52" s="119"/>
    </row>
    <row r="53" spans="1:12" ht="11.25" customHeight="1" x14ac:dyDescent="0.2">
      <c r="A53" s="344" t="s">
        <v>496</v>
      </c>
      <c r="B53" s="344"/>
      <c r="C53" s="344"/>
      <c r="D53" s="344"/>
      <c r="E53" s="104">
        <f t="shared" si="0"/>
        <v>19301</v>
      </c>
      <c r="F53" s="109">
        <v>17460</v>
      </c>
      <c r="G53" s="108"/>
      <c r="H53" s="108">
        <v>1841</v>
      </c>
      <c r="I53" s="119" t="s">
        <v>690</v>
      </c>
      <c r="J53" s="119" t="s">
        <v>690</v>
      </c>
      <c r="K53" s="119" t="s">
        <v>690</v>
      </c>
      <c r="L53" s="119"/>
    </row>
    <row r="54" spans="1:12" ht="11.25" customHeight="1" x14ac:dyDescent="0.2">
      <c r="A54" s="344" t="s">
        <v>499</v>
      </c>
      <c r="B54" s="344"/>
      <c r="C54" s="344"/>
      <c r="D54" s="344"/>
      <c r="E54" s="104">
        <f t="shared" si="0"/>
        <v>38151</v>
      </c>
      <c r="F54" s="109">
        <v>38151</v>
      </c>
      <c r="G54" s="108"/>
      <c r="H54" s="108">
        <v>0</v>
      </c>
      <c r="I54" s="119" t="s">
        <v>690</v>
      </c>
      <c r="J54" s="119" t="s">
        <v>690</v>
      </c>
      <c r="K54" s="119" t="s">
        <v>690</v>
      </c>
      <c r="L54" s="119"/>
    </row>
    <row r="55" spans="1:12" ht="11.25" customHeight="1" x14ac:dyDescent="0.2">
      <c r="A55" s="344" t="s">
        <v>502</v>
      </c>
      <c r="B55" s="344"/>
      <c r="C55" s="344"/>
      <c r="D55" s="344"/>
      <c r="E55" s="104">
        <f t="shared" si="0"/>
        <v>3410</v>
      </c>
      <c r="F55" s="109">
        <v>0</v>
      </c>
      <c r="G55" s="108"/>
      <c r="H55" s="108">
        <v>3410</v>
      </c>
      <c r="I55" s="119" t="s">
        <v>690</v>
      </c>
      <c r="J55" s="119" t="s">
        <v>690</v>
      </c>
      <c r="K55" s="119" t="s">
        <v>690</v>
      </c>
      <c r="L55" s="119"/>
    </row>
    <row r="56" spans="1:12" ht="11.25" customHeight="1" x14ac:dyDescent="0.2">
      <c r="A56" s="344" t="s">
        <v>503</v>
      </c>
      <c r="B56" s="344"/>
      <c r="C56" s="344"/>
      <c r="D56" s="344"/>
      <c r="E56" s="104">
        <f t="shared" si="0"/>
        <v>1371</v>
      </c>
      <c r="F56" s="109">
        <v>1371</v>
      </c>
      <c r="G56" s="108"/>
      <c r="H56" s="108">
        <v>0</v>
      </c>
      <c r="I56" s="119" t="s">
        <v>690</v>
      </c>
      <c r="J56" s="119" t="s">
        <v>690</v>
      </c>
      <c r="K56" s="119" t="s">
        <v>690</v>
      </c>
      <c r="L56" s="119"/>
    </row>
    <row r="57" spans="1:12" ht="11.25" customHeight="1" x14ac:dyDescent="0.2">
      <c r="A57" s="344" t="s">
        <v>504</v>
      </c>
      <c r="B57" s="344"/>
      <c r="C57" s="344"/>
      <c r="D57" s="344"/>
      <c r="E57" s="104">
        <f t="shared" si="0"/>
        <v>15233</v>
      </c>
      <c r="F57" s="109">
        <v>15233</v>
      </c>
      <c r="G57" s="108"/>
      <c r="H57" s="108">
        <v>0</v>
      </c>
      <c r="I57" s="119" t="s">
        <v>690</v>
      </c>
      <c r="J57" s="119" t="s">
        <v>690</v>
      </c>
      <c r="K57" s="119" t="s">
        <v>690</v>
      </c>
      <c r="L57" s="119"/>
    </row>
    <row r="58" spans="1:12" ht="11.25" customHeight="1" x14ac:dyDescent="0.2">
      <c r="A58" s="344" t="s">
        <v>507</v>
      </c>
      <c r="B58" s="344"/>
      <c r="C58" s="344"/>
      <c r="D58" s="344"/>
      <c r="E58" s="104">
        <f t="shared" si="0"/>
        <v>18579</v>
      </c>
      <c r="F58" s="111">
        <v>16441</v>
      </c>
      <c r="G58" s="108"/>
      <c r="H58" s="108">
        <v>2138</v>
      </c>
      <c r="I58" s="119" t="s">
        <v>690</v>
      </c>
      <c r="J58" s="119" t="s">
        <v>690</v>
      </c>
      <c r="K58" s="119" t="s">
        <v>690</v>
      </c>
      <c r="L58" s="119"/>
    </row>
    <row r="59" spans="1:12" ht="11.25" customHeight="1" x14ac:dyDescent="0.2">
      <c r="A59" s="344" t="s">
        <v>509</v>
      </c>
      <c r="B59" s="344"/>
      <c r="C59" s="344"/>
      <c r="D59" s="344"/>
      <c r="E59" s="104">
        <f t="shared" si="0"/>
        <v>0</v>
      </c>
      <c r="F59" s="111" t="s">
        <v>690</v>
      </c>
      <c r="G59" s="108"/>
      <c r="H59" s="108">
        <v>0</v>
      </c>
      <c r="I59" s="119" t="s">
        <v>690</v>
      </c>
      <c r="J59" s="119" t="s">
        <v>690</v>
      </c>
      <c r="K59" s="119" t="s">
        <v>690</v>
      </c>
      <c r="L59" s="119"/>
    </row>
    <row r="60" spans="1:12" ht="11.25" customHeight="1" x14ac:dyDescent="0.2">
      <c r="A60" s="344" t="s">
        <v>510</v>
      </c>
      <c r="B60" s="344"/>
      <c r="C60" s="344"/>
      <c r="D60" s="344"/>
      <c r="E60" s="104">
        <f t="shared" si="0"/>
        <v>5554</v>
      </c>
      <c r="F60" s="158">
        <v>5554</v>
      </c>
      <c r="G60" s="108"/>
      <c r="H60" s="108">
        <v>0</v>
      </c>
      <c r="I60" s="119" t="s">
        <v>690</v>
      </c>
      <c r="J60" s="119" t="s">
        <v>690</v>
      </c>
      <c r="K60" s="119" t="s">
        <v>690</v>
      </c>
      <c r="L60" s="119"/>
    </row>
    <row r="61" spans="1:12" ht="11.25" customHeight="1" x14ac:dyDescent="0.2">
      <c r="A61" s="344" t="s">
        <v>511</v>
      </c>
      <c r="B61" s="344"/>
      <c r="C61" s="344"/>
      <c r="D61" s="344"/>
      <c r="E61" s="104">
        <f t="shared" si="0"/>
        <v>1159</v>
      </c>
      <c r="F61" s="111" t="s">
        <v>690</v>
      </c>
      <c r="G61" s="108"/>
      <c r="H61" s="108">
        <v>1159</v>
      </c>
      <c r="I61" s="119" t="s">
        <v>690</v>
      </c>
      <c r="J61" s="119" t="s">
        <v>690</v>
      </c>
      <c r="K61" s="119" t="s">
        <v>690</v>
      </c>
      <c r="L61" s="119"/>
    </row>
    <row r="62" spans="1:12" ht="11.25" customHeight="1" x14ac:dyDescent="0.2">
      <c r="A62" s="344" t="s">
        <v>512</v>
      </c>
      <c r="B62" s="344"/>
      <c r="C62" s="344"/>
      <c r="D62" s="344"/>
      <c r="E62" s="104">
        <f t="shared" si="0"/>
        <v>1712</v>
      </c>
      <c r="F62" s="109">
        <v>0</v>
      </c>
      <c r="G62" s="108"/>
      <c r="H62" s="108">
        <v>1712</v>
      </c>
      <c r="I62" s="119" t="s">
        <v>690</v>
      </c>
      <c r="J62" s="119" t="s">
        <v>690</v>
      </c>
      <c r="K62" s="119" t="s">
        <v>690</v>
      </c>
      <c r="L62" s="119"/>
    </row>
    <row r="63" spans="1:12" ht="11.25" customHeight="1" x14ac:dyDescent="0.2">
      <c r="A63" s="344" t="s">
        <v>514</v>
      </c>
      <c r="B63" s="344"/>
      <c r="C63" s="344"/>
      <c r="D63" s="344"/>
      <c r="E63" s="104">
        <f t="shared" si="0"/>
        <v>46978</v>
      </c>
      <c r="F63" s="158">
        <v>46978</v>
      </c>
      <c r="G63" s="108"/>
      <c r="H63" s="108">
        <v>0</v>
      </c>
      <c r="I63" s="119" t="s">
        <v>690</v>
      </c>
      <c r="J63" s="119" t="s">
        <v>690</v>
      </c>
      <c r="K63" s="119" t="s">
        <v>690</v>
      </c>
      <c r="L63" s="119"/>
    </row>
    <row r="64" spans="1:12" ht="11.25" customHeight="1" x14ac:dyDescent="0.2">
      <c r="A64" s="344" t="s">
        <v>517</v>
      </c>
      <c r="B64" s="344"/>
      <c r="C64" s="344"/>
      <c r="D64" s="344"/>
      <c r="E64" s="104">
        <f t="shared" si="0"/>
        <v>18588</v>
      </c>
      <c r="F64" s="109">
        <v>14442</v>
      </c>
      <c r="G64" s="108"/>
      <c r="H64" s="108">
        <v>4146</v>
      </c>
      <c r="I64" s="119" t="s">
        <v>690</v>
      </c>
      <c r="J64" s="119" t="s">
        <v>690</v>
      </c>
      <c r="K64" s="119" t="s">
        <v>690</v>
      </c>
      <c r="L64" s="119"/>
    </row>
    <row r="65" spans="1:12" ht="11.25" customHeight="1" x14ac:dyDescent="0.2">
      <c r="A65" s="344" t="s">
        <v>520</v>
      </c>
      <c r="B65" s="344"/>
      <c r="C65" s="344"/>
      <c r="D65" s="344"/>
      <c r="E65" s="104">
        <f t="shared" si="0"/>
        <v>18741</v>
      </c>
      <c r="F65" s="158">
        <v>16368</v>
      </c>
      <c r="G65" s="108"/>
      <c r="H65" s="108">
        <v>2373</v>
      </c>
      <c r="I65" s="119" t="s">
        <v>690</v>
      </c>
      <c r="J65" s="119" t="s">
        <v>690</v>
      </c>
      <c r="K65" s="119" t="s">
        <v>690</v>
      </c>
      <c r="L65" s="119"/>
    </row>
    <row r="66" spans="1:12" ht="11.25" customHeight="1" x14ac:dyDescent="0.2">
      <c r="A66" s="344" t="s">
        <v>524</v>
      </c>
      <c r="B66" s="344"/>
      <c r="C66" s="344"/>
      <c r="D66" s="344"/>
      <c r="E66" s="104">
        <f t="shared" ref="E66:E118" si="1">SUM(F66:K66)</f>
        <v>13618</v>
      </c>
      <c r="F66" s="158">
        <v>13618</v>
      </c>
      <c r="G66" s="108"/>
      <c r="H66" s="108">
        <v>0</v>
      </c>
      <c r="I66" s="119" t="s">
        <v>690</v>
      </c>
      <c r="J66" s="119" t="s">
        <v>690</v>
      </c>
      <c r="K66" s="119" t="s">
        <v>690</v>
      </c>
      <c r="L66" s="119"/>
    </row>
    <row r="67" spans="1:12" ht="11.25" customHeight="1" x14ac:dyDescent="0.2">
      <c r="A67" s="344" t="s">
        <v>526</v>
      </c>
      <c r="B67" s="344"/>
      <c r="C67" s="344"/>
      <c r="D67" s="344"/>
      <c r="E67" s="104">
        <f t="shared" si="1"/>
        <v>71840</v>
      </c>
      <c r="F67" s="158">
        <v>57549</v>
      </c>
      <c r="G67" s="108"/>
      <c r="H67" s="108">
        <v>14291</v>
      </c>
      <c r="I67" s="119" t="s">
        <v>690</v>
      </c>
      <c r="J67" s="119" t="s">
        <v>690</v>
      </c>
      <c r="K67" s="119" t="s">
        <v>690</v>
      </c>
      <c r="L67" s="119"/>
    </row>
    <row r="68" spans="1:12" ht="11.25" customHeight="1" x14ac:dyDescent="0.2">
      <c r="A68" s="344" t="s">
        <v>529</v>
      </c>
      <c r="B68" s="344"/>
      <c r="C68" s="344"/>
      <c r="D68" s="344"/>
      <c r="E68" s="104">
        <f t="shared" si="1"/>
        <v>2756</v>
      </c>
      <c r="F68" s="158">
        <v>2157</v>
      </c>
      <c r="G68" s="108"/>
      <c r="H68" s="108">
        <v>599</v>
      </c>
      <c r="I68" s="119" t="s">
        <v>690</v>
      </c>
      <c r="J68" s="119" t="s">
        <v>690</v>
      </c>
      <c r="K68" s="119" t="s">
        <v>690</v>
      </c>
      <c r="L68" s="119"/>
    </row>
    <row r="69" spans="1:12" ht="11.25" customHeight="1" x14ac:dyDescent="0.2">
      <c r="A69" s="344" t="s">
        <v>531</v>
      </c>
      <c r="B69" s="344"/>
      <c r="C69" s="344"/>
      <c r="D69" s="344"/>
      <c r="E69" s="104">
        <f t="shared" si="1"/>
        <v>111273</v>
      </c>
      <c r="F69" s="109">
        <v>94665</v>
      </c>
      <c r="G69" s="108"/>
      <c r="H69" s="108">
        <v>16608</v>
      </c>
      <c r="I69" s="119" t="s">
        <v>690</v>
      </c>
      <c r="J69" s="119" t="s">
        <v>690</v>
      </c>
      <c r="K69" s="119" t="s">
        <v>690</v>
      </c>
      <c r="L69" s="119"/>
    </row>
    <row r="70" spans="1:12" ht="11.25" customHeight="1" x14ac:dyDescent="0.2">
      <c r="A70" s="344" t="s">
        <v>532</v>
      </c>
      <c r="B70" s="344"/>
      <c r="C70" s="344"/>
      <c r="D70" s="344"/>
      <c r="E70" s="104">
        <f t="shared" si="1"/>
        <v>18313</v>
      </c>
      <c r="F70" s="158">
        <v>11689</v>
      </c>
      <c r="G70" s="108"/>
      <c r="H70" s="108">
        <v>6624</v>
      </c>
      <c r="I70" s="119" t="s">
        <v>690</v>
      </c>
      <c r="J70" s="119" t="s">
        <v>690</v>
      </c>
      <c r="K70" s="119" t="s">
        <v>690</v>
      </c>
      <c r="L70" s="119"/>
    </row>
    <row r="71" spans="1:12" ht="11.25" customHeight="1" x14ac:dyDescent="0.2">
      <c r="A71" s="344" t="s">
        <v>534</v>
      </c>
      <c r="B71" s="344"/>
      <c r="C71" s="344"/>
      <c r="D71" s="344"/>
      <c r="E71" s="104">
        <f t="shared" si="1"/>
        <v>0</v>
      </c>
      <c r="F71" s="109">
        <v>0</v>
      </c>
      <c r="G71" s="108"/>
      <c r="H71" s="108">
        <v>0</v>
      </c>
      <c r="I71" s="119" t="s">
        <v>690</v>
      </c>
      <c r="J71" s="119" t="s">
        <v>690</v>
      </c>
      <c r="K71" s="119" t="s">
        <v>690</v>
      </c>
      <c r="L71" s="119"/>
    </row>
    <row r="72" spans="1:12" ht="22.5" customHeight="1" x14ac:dyDescent="0.2">
      <c r="A72" s="344" t="s">
        <v>535</v>
      </c>
      <c r="B72" s="344"/>
      <c r="C72" s="344"/>
      <c r="D72" s="344"/>
      <c r="E72" s="258">
        <f t="shared" si="1"/>
        <v>0</v>
      </c>
      <c r="F72" s="262" t="s">
        <v>690</v>
      </c>
      <c r="G72" s="260"/>
      <c r="H72" s="260">
        <v>0</v>
      </c>
      <c r="I72" s="261" t="s">
        <v>690</v>
      </c>
      <c r="J72" s="261" t="s">
        <v>690</v>
      </c>
      <c r="K72" s="261" t="s">
        <v>690</v>
      </c>
      <c r="L72" s="119"/>
    </row>
    <row r="73" spans="1:12" ht="11.25" customHeight="1" x14ac:dyDescent="0.2">
      <c r="A73" s="344" t="s">
        <v>538</v>
      </c>
      <c r="B73" s="344"/>
      <c r="C73" s="344"/>
      <c r="D73" s="344"/>
      <c r="E73" s="104">
        <f t="shared" si="1"/>
        <v>19515</v>
      </c>
      <c r="F73" s="158">
        <v>12290</v>
      </c>
      <c r="G73" s="108"/>
      <c r="H73" s="108">
        <v>7225</v>
      </c>
      <c r="I73" s="119" t="s">
        <v>690</v>
      </c>
      <c r="J73" s="119" t="s">
        <v>690</v>
      </c>
      <c r="K73" s="119" t="s">
        <v>690</v>
      </c>
      <c r="L73" s="119"/>
    </row>
    <row r="74" spans="1:12" ht="11.25" customHeight="1" x14ac:dyDescent="0.2">
      <c r="A74" s="344" t="s">
        <v>539</v>
      </c>
      <c r="B74" s="344"/>
      <c r="C74" s="344"/>
      <c r="D74" s="344"/>
      <c r="E74" s="104">
        <f t="shared" si="1"/>
        <v>964</v>
      </c>
      <c r="F74" s="109">
        <v>0</v>
      </c>
      <c r="G74" s="108"/>
      <c r="H74" s="108">
        <v>964</v>
      </c>
      <c r="I74" s="119" t="s">
        <v>690</v>
      </c>
      <c r="J74" s="119" t="s">
        <v>690</v>
      </c>
      <c r="K74" s="119" t="s">
        <v>690</v>
      </c>
      <c r="L74" s="119"/>
    </row>
    <row r="75" spans="1:12" ht="11.25" customHeight="1" x14ac:dyDescent="0.2">
      <c r="A75" s="344" t="s">
        <v>540</v>
      </c>
      <c r="B75" s="344"/>
      <c r="C75" s="344"/>
      <c r="D75" s="344"/>
      <c r="E75" s="104">
        <f t="shared" si="1"/>
        <v>17310</v>
      </c>
      <c r="F75" s="109">
        <v>14815</v>
      </c>
      <c r="G75" s="108"/>
      <c r="H75" s="108">
        <v>2495</v>
      </c>
      <c r="I75" s="119" t="s">
        <v>690</v>
      </c>
      <c r="J75" s="119" t="s">
        <v>690</v>
      </c>
      <c r="K75" s="119" t="s">
        <v>690</v>
      </c>
      <c r="L75" s="119"/>
    </row>
    <row r="76" spans="1:12" ht="11.25" customHeight="1" x14ac:dyDescent="0.2">
      <c r="A76" s="344" t="s">
        <v>542</v>
      </c>
      <c r="B76" s="344"/>
      <c r="C76" s="344"/>
      <c r="D76" s="344"/>
      <c r="E76" s="104">
        <f t="shared" si="1"/>
        <v>9375</v>
      </c>
      <c r="F76" s="109">
        <v>9375</v>
      </c>
      <c r="G76" s="108"/>
      <c r="H76" s="108">
        <v>0</v>
      </c>
      <c r="I76" s="119" t="s">
        <v>690</v>
      </c>
      <c r="J76" s="119" t="s">
        <v>690</v>
      </c>
      <c r="K76" s="119" t="s">
        <v>690</v>
      </c>
      <c r="L76" s="119"/>
    </row>
    <row r="77" spans="1:12" ht="11.25" customHeight="1" x14ac:dyDescent="0.2">
      <c r="A77" s="344" t="s">
        <v>543</v>
      </c>
      <c r="B77" s="344"/>
      <c r="C77" s="344"/>
      <c r="D77" s="344"/>
      <c r="E77" s="104">
        <f t="shared" si="1"/>
        <v>165500</v>
      </c>
      <c r="F77" s="109">
        <v>130393</v>
      </c>
      <c r="G77" s="108"/>
      <c r="H77" s="108">
        <v>35107</v>
      </c>
      <c r="I77" s="119" t="s">
        <v>690</v>
      </c>
      <c r="J77" s="119" t="s">
        <v>690</v>
      </c>
      <c r="K77" s="119" t="s">
        <v>690</v>
      </c>
      <c r="L77" s="119"/>
    </row>
    <row r="78" spans="1:12" ht="11.25" customHeight="1" x14ac:dyDescent="0.2">
      <c r="A78" s="344" t="s">
        <v>544</v>
      </c>
      <c r="B78" s="344"/>
      <c r="C78" s="344"/>
      <c r="D78" s="344"/>
      <c r="E78" s="104">
        <f t="shared" si="1"/>
        <v>1197</v>
      </c>
      <c r="F78" s="109">
        <v>1197</v>
      </c>
      <c r="G78" s="108"/>
      <c r="H78" s="108">
        <v>0</v>
      </c>
      <c r="I78" s="119" t="s">
        <v>690</v>
      </c>
      <c r="J78" s="119" t="s">
        <v>690</v>
      </c>
      <c r="K78" s="119" t="s">
        <v>690</v>
      </c>
      <c r="L78" s="119"/>
    </row>
    <row r="79" spans="1:12" ht="11.25" customHeight="1" x14ac:dyDescent="0.2">
      <c r="A79" s="344" t="s">
        <v>546</v>
      </c>
      <c r="B79" s="344"/>
      <c r="C79" s="344"/>
      <c r="D79" s="344"/>
      <c r="E79" s="104">
        <f t="shared" si="1"/>
        <v>863</v>
      </c>
      <c r="F79" s="109">
        <v>0</v>
      </c>
      <c r="G79" s="108"/>
      <c r="H79" s="108">
        <v>863</v>
      </c>
      <c r="I79" s="119" t="s">
        <v>690</v>
      </c>
      <c r="J79" s="119" t="s">
        <v>690</v>
      </c>
      <c r="K79" s="119" t="s">
        <v>690</v>
      </c>
      <c r="L79" s="119"/>
    </row>
    <row r="80" spans="1:12" ht="11.25" customHeight="1" x14ac:dyDescent="0.2">
      <c r="A80" s="344" t="s">
        <v>548</v>
      </c>
      <c r="B80" s="344"/>
      <c r="C80" s="344"/>
      <c r="D80" s="344"/>
      <c r="E80" s="104">
        <f t="shared" si="1"/>
        <v>40015</v>
      </c>
      <c r="F80" s="109">
        <v>31990</v>
      </c>
      <c r="G80" s="108"/>
      <c r="H80" s="108">
        <v>8025</v>
      </c>
      <c r="I80" s="119" t="s">
        <v>690</v>
      </c>
      <c r="J80" s="119" t="s">
        <v>690</v>
      </c>
      <c r="K80" s="119" t="s">
        <v>690</v>
      </c>
      <c r="L80" s="119"/>
    </row>
    <row r="81" spans="1:12" ht="11.25" customHeight="1" x14ac:dyDescent="0.2">
      <c r="A81" s="344" t="s">
        <v>549</v>
      </c>
      <c r="B81" s="344"/>
      <c r="C81" s="344"/>
      <c r="D81" s="344"/>
      <c r="E81" s="104">
        <f t="shared" si="1"/>
        <v>40039</v>
      </c>
      <c r="F81" s="158">
        <v>28704</v>
      </c>
      <c r="G81" s="108"/>
      <c r="H81" s="108">
        <v>11335</v>
      </c>
      <c r="I81" s="119" t="s">
        <v>690</v>
      </c>
      <c r="J81" s="119" t="s">
        <v>690</v>
      </c>
      <c r="K81" s="119" t="s">
        <v>690</v>
      </c>
      <c r="L81" s="119"/>
    </row>
    <row r="82" spans="1:12" ht="11.25" customHeight="1" x14ac:dyDescent="0.2">
      <c r="A82" s="344" t="s">
        <v>550</v>
      </c>
      <c r="B82" s="344"/>
      <c r="C82" s="344"/>
      <c r="D82" s="344"/>
      <c r="E82" s="104">
        <f t="shared" si="1"/>
        <v>19265</v>
      </c>
      <c r="F82" s="109">
        <v>18547</v>
      </c>
      <c r="G82" s="108"/>
      <c r="H82" s="108">
        <v>718</v>
      </c>
      <c r="I82" s="119" t="s">
        <v>690</v>
      </c>
      <c r="J82" s="119" t="s">
        <v>690</v>
      </c>
      <c r="K82" s="119" t="s">
        <v>690</v>
      </c>
      <c r="L82" s="119"/>
    </row>
    <row r="83" spans="1:12" ht="11.25" customHeight="1" x14ac:dyDescent="0.2">
      <c r="A83" s="344" t="s">
        <v>551</v>
      </c>
      <c r="B83" s="344"/>
      <c r="C83" s="344"/>
      <c r="D83" s="344"/>
      <c r="E83" s="104">
        <f t="shared" si="1"/>
        <v>10432</v>
      </c>
      <c r="F83" s="158">
        <v>10432</v>
      </c>
      <c r="G83" s="108"/>
      <c r="H83" s="108">
        <v>0</v>
      </c>
      <c r="I83" s="119" t="s">
        <v>690</v>
      </c>
      <c r="J83" s="119" t="s">
        <v>690</v>
      </c>
      <c r="K83" s="119" t="s">
        <v>690</v>
      </c>
      <c r="L83" s="119"/>
    </row>
    <row r="84" spans="1:12" ht="11.25" customHeight="1" x14ac:dyDescent="0.2">
      <c r="A84" s="344" t="s">
        <v>552</v>
      </c>
      <c r="B84" s="344"/>
      <c r="C84" s="344"/>
      <c r="D84" s="344"/>
      <c r="E84" s="104">
        <f t="shared" si="1"/>
        <v>34229</v>
      </c>
      <c r="F84" s="158">
        <v>28539</v>
      </c>
      <c r="G84" s="108"/>
      <c r="H84" s="108">
        <v>5690</v>
      </c>
      <c r="I84" s="119" t="s">
        <v>690</v>
      </c>
      <c r="J84" s="119" t="s">
        <v>690</v>
      </c>
      <c r="K84" s="119" t="s">
        <v>690</v>
      </c>
      <c r="L84" s="119"/>
    </row>
    <row r="85" spans="1:12" ht="11.25" customHeight="1" x14ac:dyDescent="0.2">
      <c r="A85" s="344" t="s">
        <v>553</v>
      </c>
      <c r="B85" s="344"/>
      <c r="C85" s="344"/>
      <c r="D85" s="344"/>
      <c r="E85" s="104">
        <f t="shared" si="1"/>
        <v>4594</v>
      </c>
      <c r="F85" s="158">
        <v>3827</v>
      </c>
      <c r="G85" s="108"/>
      <c r="H85" s="108">
        <v>767</v>
      </c>
      <c r="I85" s="119" t="s">
        <v>690</v>
      </c>
      <c r="J85" s="119" t="s">
        <v>690</v>
      </c>
      <c r="K85" s="119" t="s">
        <v>690</v>
      </c>
      <c r="L85" s="119"/>
    </row>
    <row r="86" spans="1:12" ht="11.25" customHeight="1" x14ac:dyDescent="0.2">
      <c r="A86" s="344" t="s">
        <v>554</v>
      </c>
      <c r="B86" s="344"/>
      <c r="C86" s="344"/>
      <c r="D86" s="344"/>
      <c r="E86" s="104">
        <f t="shared" si="1"/>
        <v>2638</v>
      </c>
      <c r="F86" s="109">
        <v>0</v>
      </c>
      <c r="G86" s="108"/>
      <c r="H86" s="108">
        <v>2638</v>
      </c>
      <c r="I86" s="119" t="s">
        <v>690</v>
      </c>
      <c r="J86" s="119" t="s">
        <v>690</v>
      </c>
      <c r="K86" s="119" t="s">
        <v>690</v>
      </c>
      <c r="L86" s="119"/>
    </row>
    <row r="87" spans="1:12" ht="11.25" customHeight="1" x14ac:dyDescent="0.2">
      <c r="A87" s="344" t="s">
        <v>555</v>
      </c>
      <c r="B87" s="344"/>
      <c r="C87" s="344"/>
      <c r="D87" s="344"/>
      <c r="E87" s="104">
        <f t="shared" si="1"/>
        <v>190203</v>
      </c>
      <c r="F87" s="158">
        <v>160655</v>
      </c>
      <c r="G87" s="108"/>
      <c r="H87" s="108">
        <v>29548</v>
      </c>
      <c r="I87" s="119" t="s">
        <v>690</v>
      </c>
      <c r="J87" s="119" t="s">
        <v>690</v>
      </c>
      <c r="K87" s="119" t="s">
        <v>690</v>
      </c>
      <c r="L87" s="119"/>
    </row>
    <row r="88" spans="1:12" ht="11.25" customHeight="1" x14ac:dyDescent="0.2">
      <c r="A88" s="344" t="s">
        <v>556</v>
      </c>
      <c r="B88" s="344"/>
      <c r="C88" s="344"/>
      <c r="D88" s="344"/>
      <c r="E88" s="104">
        <f t="shared" si="1"/>
        <v>14344</v>
      </c>
      <c r="F88" s="109">
        <v>13813</v>
      </c>
      <c r="G88" s="108"/>
      <c r="H88" s="108">
        <v>531</v>
      </c>
      <c r="I88" s="119" t="s">
        <v>690</v>
      </c>
      <c r="J88" s="119" t="s">
        <v>690</v>
      </c>
      <c r="K88" s="119" t="s">
        <v>690</v>
      </c>
      <c r="L88" s="119"/>
    </row>
    <row r="89" spans="1:12" ht="11.25" customHeight="1" x14ac:dyDescent="0.2">
      <c r="A89" s="344" t="s">
        <v>557</v>
      </c>
      <c r="B89" s="344"/>
      <c r="C89" s="344"/>
      <c r="D89" s="344"/>
      <c r="E89" s="104">
        <f t="shared" si="1"/>
        <v>3989</v>
      </c>
      <c r="F89" s="109">
        <v>0</v>
      </c>
      <c r="G89" s="108"/>
      <c r="H89" s="108">
        <v>3989</v>
      </c>
      <c r="I89" s="119" t="s">
        <v>690</v>
      </c>
      <c r="J89" s="119" t="s">
        <v>690</v>
      </c>
      <c r="K89" s="119" t="s">
        <v>690</v>
      </c>
      <c r="L89" s="119"/>
    </row>
    <row r="90" spans="1:12" ht="11.25" customHeight="1" x14ac:dyDescent="0.2">
      <c r="A90" s="344" t="s">
        <v>560</v>
      </c>
      <c r="B90" s="344"/>
      <c r="C90" s="344"/>
      <c r="D90" s="344"/>
      <c r="E90" s="104">
        <f t="shared" si="1"/>
        <v>18439</v>
      </c>
      <c r="F90" s="109">
        <v>18439</v>
      </c>
      <c r="G90" s="108"/>
      <c r="H90" s="108">
        <v>0</v>
      </c>
      <c r="I90" s="119" t="s">
        <v>690</v>
      </c>
      <c r="J90" s="119" t="s">
        <v>690</v>
      </c>
      <c r="K90" s="119" t="s">
        <v>690</v>
      </c>
      <c r="L90" s="119"/>
    </row>
    <row r="91" spans="1:12" ht="11.25" customHeight="1" x14ac:dyDescent="0.2">
      <c r="A91" s="344" t="s">
        <v>561</v>
      </c>
      <c r="B91" s="344"/>
      <c r="C91" s="344"/>
      <c r="D91" s="344"/>
      <c r="E91" s="104">
        <f t="shared" si="1"/>
        <v>3544</v>
      </c>
      <c r="F91" s="158">
        <v>3544</v>
      </c>
      <c r="G91" s="108"/>
      <c r="H91" s="108">
        <v>0</v>
      </c>
      <c r="I91" s="119" t="s">
        <v>690</v>
      </c>
      <c r="J91" s="119" t="s">
        <v>690</v>
      </c>
      <c r="K91" s="119" t="s">
        <v>690</v>
      </c>
      <c r="L91" s="119"/>
    </row>
    <row r="92" spans="1:12" ht="11.25" customHeight="1" x14ac:dyDescent="0.2">
      <c r="A92" s="344" t="s">
        <v>563</v>
      </c>
      <c r="B92" s="344"/>
      <c r="C92" s="344"/>
      <c r="D92" s="344"/>
      <c r="E92" s="104">
        <f t="shared" si="1"/>
        <v>46966</v>
      </c>
      <c r="F92" s="158">
        <v>37284</v>
      </c>
      <c r="G92" s="108"/>
      <c r="H92" s="108">
        <v>9682</v>
      </c>
      <c r="I92" s="119" t="s">
        <v>690</v>
      </c>
      <c r="J92" s="119" t="s">
        <v>690</v>
      </c>
      <c r="K92" s="119" t="s">
        <v>690</v>
      </c>
      <c r="L92" s="119"/>
    </row>
    <row r="93" spans="1:12" ht="11.25" customHeight="1" x14ac:dyDescent="0.2">
      <c r="A93" s="344" t="s">
        <v>564</v>
      </c>
      <c r="B93" s="344"/>
      <c r="C93" s="344"/>
      <c r="D93" s="344"/>
      <c r="E93" s="104">
        <f t="shared" si="1"/>
        <v>586</v>
      </c>
      <c r="F93" s="109">
        <v>0</v>
      </c>
      <c r="G93" s="108"/>
      <c r="H93" s="108">
        <v>586</v>
      </c>
      <c r="I93" s="119" t="s">
        <v>690</v>
      </c>
      <c r="J93" s="119" t="s">
        <v>690</v>
      </c>
      <c r="K93" s="119" t="s">
        <v>690</v>
      </c>
      <c r="L93" s="119"/>
    </row>
    <row r="94" spans="1:12" ht="11.25" customHeight="1" x14ac:dyDescent="0.2">
      <c r="A94" s="344" t="s">
        <v>565</v>
      </c>
      <c r="B94" s="344"/>
      <c r="C94" s="344"/>
      <c r="D94" s="344"/>
      <c r="E94" s="104">
        <f t="shared" si="1"/>
        <v>9187</v>
      </c>
      <c r="F94" s="158">
        <v>9187</v>
      </c>
      <c r="G94" s="108"/>
      <c r="H94" s="108">
        <v>0</v>
      </c>
      <c r="I94" s="119" t="s">
        <v>690</v>
      </c>
      <c r="J94" s="119" t="s">
        <v>690</v>
      </c>
      <c r="K94" s="119" t="s">
        <v>690</v>
      </c>
      <c r="L94" s="119"/>
    </row>
    <row r="95" spans="1:12" ht="11.25" customHeight="1" x14ac:dyDescent="0.2">
      <c r="A95" s="344" t="s">
        <v>567</v>
      </c>
      <c r="B95" s="344"/>
      <c r="C95" s="344"/>
      <c r="D95" s="344"/>
      <c r="E95" s="104">
        <f t="shared" si="1"/>
        <v>14868</v>
      </c>
      <c r="F95" s="158">
        <v>12434</v>
      </c>
      <c r="G95" s="108"/>
      <c r="H95" s="108">
        <v>2434</v>
      </c>
      <c r="I95" s="119" t="s">
        <v>690</v>
      </c>
      <c r="J95" s="119" t="s">
        <v>690</v>
      </c>
      <c r="K95" s="119" t="s">
        <v>690</v>
      </c>
      <c r="L95" s="119"/>
    </row>
    <row r="96" spans="1:12" ht="11.25" customHeight="1" x14ac:dyDescent="0.2">
      <c r="A96" s="344" t="s">
        <v>568</v>
      </c>
      <c r="B96" s="344"/>
      <c r="C96" s="344"/>
      <c r="D96" s="344"/>
      <c r="E96" s="104">
        <f t="shared" si="1"/>
        <v>0</v>
      </c>
      <c r="F96" s="111" t="s">
        <v>690</v>
      </c>
      <c r="G96" s="108"/>
      <c r="H96" s="108">
        <v>0</v>
      </c>
      <c r="I96" s="119" t="s">
        <v>690</v>
      </c>
      <c r="J96" s="119" t="s">
        <v>690</v>
      </c>
      <c r="K96" s="119" t="s">
        <v>690</v>
      </c>
      <c r="L96" s="119"/>
    </row>
    <row r="97" spans="1:12" ht="11.25" customHeight="1" x14ac:dyDescent="0.2">
      <c r="A97" s="344" t="s">
        <v>572</v>
      </c>
      <c r="B97" s="344"/>
      <c r="C97" s="344"/>
      <c r="D97" s="344"/>
      <c r="E97" s="104">
        <f t="shared" si="1"/>
        <v>1504</v>
      </c>
      <c r="F97" s="109">
        <v>0</v>
      </c>
      <c r="G97" s="108"/>
      <c r="H97" s="108">
        <v>1504</v>
      </c>
      <c r="I97" s="119" t="s">
        <v>690</v>
      </c>
      <c r="J97" s="119" t="s">
        <v>690</v>
      </c>
      <c r="K97" s="119" t="s">
        <v>690</v>
      </c>
      <c r="L97" s="119"/>
    </row>
    <row r="98" spans="1:12" ht="11.25" customHeight="1" x14ac:dyDescent="0.2">
      <c r="A98" s="344" t="s">
        <v>574</v>
      </c>
      <c r="B98" s="344"/>
      <c r="C98" s="344"/>
      <c r="D98" s="344"/>
      <c r="E98" s="104">
        <f t="shared" si="1"/>
        <v>393</v>
      </c>
      <c r="F98" s="158">
        <v>393</v>
      </c>
      <c r="G98" s="108"/>
      <c r="H98" s="108">
        <v>0</v>
      </c>
      <c r="I98" s="119" t="s">
        <v>690</v>
      </c>
      <c r="J98" s="119" t="s">
        <v>690</v>
      </c>
      <c r="K98" s="119" t="s">
        <v>690</v>
      </c>
      <c r="L98" s="119"/>
    </row>
    <row r="99" spans="1:12" ht="11.25" customHeight="1" x14ac:dyDescent="0.2">
      <c r="A99" s="344" t="s">
        <v>575</v>
      </c>
      <c r="B99" s="344"/>
      <c r="C99" s="344"/>
      <c r="D99" s="344"/>
      <c r="E99" s="104">
        <f t="shared" si="1"/>
        <v>3033</v>
      </c>
      <c r="F99" s="158">
        <v>2162</v>
      </c>
      <c r="G99" s="108"/>
      <c r="H99" s="108">
        <v>871</v>
      </c>
      <c r="I99" s="119" t="s">
        <v>690</v>
      </c>
      <c r="J99" s="119" t="s">
        <v>690</v>
      </c>
      <c r="K99" s="119" t="s">
        <v>690</v>
      </c>
      <c r="L99" s="119"/>
    </row>
    <row r="100" spans="1:12" ht="11.25" customHeight="1" x14ac:dyDescent="0.2">
      <c r="A100" s="344" t="s">
        <v>576</v>
      </c>
      <c r="B100" s="344"/>
      <c r="C100" s="344"/>
      <c r="D100" s="344"/>
      <c r="E100" s="104">
        <f t="shared" si="1"/>
        <v>3154</v>
      </c>
      <c r="F100" s="109">
        <v>3154</v>
      </c>
      <c r="G100" s="108"/>
      <c r="H100" s="108">
        <v>0</v>
      </c>
      <c r="I100" s="119" t="s">
        <v>690</v>
      </c>
      <c r="J100" s="119" t="s">
        <v>690</v>
      </c>
      <c r="K100" s="119" t="s">
        <v>690</v>
      </c>
      <c r="L100" s="119"/>
    </row>
    <row r="101" spans="1:12" ht="11.25" customHeight="1" x14ac:dyDescent="0.2">
      <c r="A101" s="344" t="s">
        <v>579</v>
      </c>
      <c r="B101" s="344"/>
      <c r="C101" s="344"/>
      <c r="D101" s="344"/>
      <c r="E101" s="104">
        <f t="shared" si="1"/>
        <v>29643</v>
      </c>
      <c r="F101" s="158">
        <v>20211</v>
      </c>
      <c r="G101" s="108"/>
      <c r="H101" s="108">
        <v>9432</v>
      </c>
      <c r="I101" s="119" t="s">
        <v>690</v>
      </c>
      <c r="J101" s="119" t="s">
        <v>690</v>
      </c>
      <c r="K101" s="119" t="s">
        <v>690</v>
      </c>
      <c r="L101" s="119"/>
    </row>
    <row r="102" spans="1:12" ht="11.25" customHeight="1" x14ac:dyDescent="0.2">
      <c r="A102" s="344" t="s">
        <v>580</v>
      </c>
      <c r="B102" s="344"/>
      <c r="C102" s="344"/>
      <c r="D102" s="344"/>
      <c r="E102" s="104">
        <f t="shared" si="1"/>
        <v>2825</v>
      </c>
      <c r="F102" s="109">
        <v>0</v>
      </c>
      <c r="G102" s="108"/>
      <c r="H102" s="108">
        <v>2825</v>
      </c>
      <c r="I102" s="119" t="s">
        <v>690</v>
      </c>
      <c r="J102" s="119" t="s">
        <v>690</v>
      </c>
      <c r="K102" s="119" t="s">
        <v>690</v>
      </c>
      <c r="L102" s="119"/>
    </row>
    <row r="103" spans="1:12" ht="11.25" customHeight="1" x14ac:dyDescent="0.2">
      <c r="A103" s="344" t="s">
        <v>584</v>
      </c>
      <c r="B103" s="344"/>
      <c r="C103" s="344"/>
      <c r="D103" s="344"/>
      <c r="E103" s="104">
        <f t="shared" si="1"/>
        <v>1964</v>
      </c>
      <c r="F103" s="109">
        <v>0</v>
      </c>
      <c r="G103" s="108"/>
      <c r="H103" s="108">
        <v>1964</v>
      </c>
      <c r="I103" s="119" t="s">
        <v>690</v>
      </c>
      <c r="J103" s="119" t="s">
        <v>690</v>
      </c>
      <c r="K103" s="119" t="s">
        <v>690</v>
      </c>
      <c r="L103" s="119"/>
    </row>
    <row r="104" spans="1:12" ht="11.25" customHeight="1" x14ac:dyDescent="0.2">
      <c r="A104" s="344" t="s">
        <v>594</v>
      </c>
      <c r="B104" s="344"/>
      <c r="C104" s="344"/>
      <c r="D104" s="344"/>
      <c r="E104" s="104">
        <f t="shared" si="1"/>
        <v>2417</v>
      </c>
      <c r="F104" s="109">
        <v>2417</v>
      </c>
      <c r="G104" s="108"/>
      <c r="H104" s="108">
        <v>0</v>
      </c>
      <c r="I104" s="119" t="s">
        <v>690</v>
      </c>
      <c r="J104" s="119" t="s">
        <v>690</v>
      </c>
      <c r="K104" s="119" t="s">
        <v>690</v>
      </c>
      <c r="L104" s="119"/>
    </row>
    <row r="105" spans="1:12" ht="11.25" customHeight="1" x14ac:dyDescent="0.2">
      <c r="A105" s="344" t="s">
        <v>595</v>
      </c>
      <c r="B105" s="344"/>
      <c r="C105" s="344"/>
      <c r="D105" s="344"/>
      <c r="E105" s="104">
        <f t="shared" si="1"/>
        <v>6972</v>
      </c>
      <c r="F105" s="109">
        <v>5094</v>
      </c>
      <c r="G105" s="108"/>
      <c r="H105" s="108">
        <v>1878</v>
      </c>
      <c r="I105" s="119" t="s">
        <v>690</v>
      </c>
      <c r="J105" s="119" t="s">
        <v>690</v>
      </c>
      <c r="K105" s="119" t="s">
        <v>690</v>
      </c>
      <c r="L105" s="119"/>
    </row>
    <row r="106" spans="1:12" ht="11.25" customHeight="1" x14ac:dyDescent="0.2">
      <c r="A106" s="344" t="s">
        <v>596</v>
      </c>
      <c r="B106" s="344"/>
      <c r="C106" s="344"/>
      <c r="D106" s="344"/>
      <c r="E106" s="104">
        <f t="shared" si="1"/>
        <v>54114</v>
      </c>
      <c r="F106" s="109">
        <v>46082</v>
      </c>
      <c r="G106" s="108"/>
      <c r="H106" s="108">
        <v>8032</v>
      </c>
      <c r="I106" s="119" t="s">
        <v>690</v>
      </c>
      <c r="J106" s="119" t="s">
        <v>690</v>
      </c>
      <c r="K106" s="119" t="s">
        <v>690</v>
      </c>
      <c r="L106" s="119"/>
    </row>
    <row r="107" spans="1:12" ht="11.25" customHeight="1" x14ac:dyDescent="0.2">
      <c r="A107" s="344" t="s">
        <v>597</v>
      </c>
      <c r="B107" s="344"/>
      <c r="C107" s="344"/>
      <c r="D107" s="344"/>
      <c r="E107" s="104">
        <f t="shared" si="1"/>
        <v>1521</v>
      </c>
      <c r="F107" s="109">
        <v>0</v>
      </c>
      <c r="G107" s="108"/>
      <c r="H107" s="108">
        <v>1521</v>
      </c>
      <c r="I107" s="119" t="s">
        <v>690</v>
      </c>
      <c r="J107" s="119" t="s">
        <v>690</v>
      </c>
      <c r="K107" s="119" t="s">
        <v>690</v>
      </c>
      <c r="L107" s="119"/>
    </row>
    <row r="108" spans="1:12" ht="11.25" customHeight="1" x14ac:dyDescent="0.2">
      <c r="A108" s="344" t="s">
        <v>599</v>
      </c>
      <c r="B108" s="344"/>
      <c r="C108" s="344"/>
      <c r="D108" s="344"/>
      <c r="E108" s="104">
        <f t="shared" si="1"/>
        <v>0</v>
      </c>
      <c r="F108" s="111" t="s">
        <v>690</v>
      </c>
      <c r="G108" s="108"/>
      <c r="H108" s="108">
        <v>0</v>
      </c>
      <c r="I108" s="119" t="s">
        <v>690</v>
      </c>
      <c r="J108" s="119" t="s">
        <v>690</v>
      </c>
      <c r="K108" s="119" t="s">
        <v>690</v>
      </c>
      <c r="L108" s="119"/>
    </row>
    <row r="109" spans="1:12" ht="11.25" customHeight="1" x14ac:dyDescent="0.2">
      <c r="A109" s="344" t="s">
        <v>601</v>
      </c>
      <c r="B109" s="344"/>
      <c r="C109" s="344"/>
      <c r="D109" s="344"/>
      <c r="E109" s="104">
        <f t="shared" si="1"/>
        <v>3209</v>
      </c>
      <c r="F109" s="109">
        <v>2009</v>
      </c>
      <c r="G109" s="108"/>
      <c r="H109" s="108">
        <v>1200</v>
      </c>
      <c r="I109" s="119" t="s">
        <v>690</v>
      </c>
      <c r="J109" s="119" t="s">
        <v>690</v>
      </c>
      <c r="K109" s="119" t="s">
        <v>690</v>
      </c>
      <c r="L109" s="119"/>
    </row>
    <row r="110" spans="1:12" ht="11.25" customHeight="1" x14ac:dyDescent="0.2">
      <c r="A110" s="344" t="s">
        <v>603</v>
      </c>
      <c r="B110" s="344"/>
      <c r="C110" s="344"/>
      <c r="D110" s="344"/>
      <c r="E110" s="104">
        <f t="shared" si="1"/>
        <v>6166</v>
      </c>
      <c r="F110" s="109">
        <v>4116</v>
      </c>
      <c r="G110" s="108"/>
      <c r="H110" s="108">
        <v>2050</v>
      </c>
      <c r="I110" s="119" t="s">
        <v>690</v>
      </c>
      <c r="J110" s="119" t="s">
        <v>690</v>
      </c>
      <c r="K110" s="119" t="s">
        <v>690</v>
      </c>
      <c r="L110" s="119"/>
    </row>
    <row r="111" spans="1:12" ht="11.25" customHeight="1" x14ac:dyDescent="0.2">
      <c r="A111" s="344" t="s">
        <v>606</v>
      </c>
      <c r="B111" s="344"/>
      <c r="C111" s="344"/>
      <c r="D111" s="344"/>
      <c r="E111" s="104">
        <f t="shared" si="1"/>
        <v>10357</v>
      </c>
      <c r="F111" s="158">
        <v>7914</v>
      </c>
      <c r="G111" s="108"/>
      <c r="H111" s="108">
        <v>2443</v>
      </c>
      <c r="I111" s="119" t="s">
        <v>690</v>
      </c>
      <c r="J111" s="119" t="s">
        <v>690</v>
      </c>
      <c r="K111" s="119" t="s">
        <v>690</v>
      </c>
      <c r="L111" s="119"/>
    </row>
    <row r="112" spans="1:12" ht="11.25" customHeight="1" x14ac:dyDescent="0.2">
      <c r="A112" s="344" t="s">
        <v>612</v>
      </c>
      <c r="B112" s="344"/>
      <c r="C112" s="344"/>
      <c r="D112" s="344"/>
      <c r="E112" s="104">
        <f t="shared" si="1"/>
        <v>18483</v>
      </c>
      <c r="F112" s="109">
        <v>18483</v>
      </c>
      <c r="G112" s="108"/>
      <c r="H112" s="108">
        <v>0</v>
      </c>
      <c r="I112" s="119" t="s">
        <v>690</v>
      </c>
      <c r="J112" s="119" t="s">
        <v>690</v>
      </c>
      <c r="K112" s="119" t="s">
        <v>690</v>
      </c>
      <c r="L112" s="119"/>
    </row>
    <row r="113" spans="1:12" ht="11.25" customHeight="1" x14ac:dyDescent="0.2">
      <c r="A113" s="344" t="s">
        <v>613</v>
      </c>
      <c r="B113" s="344"/>
      <c r="C113" s="344"/>
      <c r="D113" s="344"/>
      <c r="E113" s="104">
        <f t="shared" si="1"/>
        <v>87768</v>
      </c>
      <c r="F113" s="158">
        <v>65076</v>
      </c>
      <c r="G113" s="108"/>
      <c r="H113" s="108">
        <v>22692</v>
      </c>
      <c r="I113" s="119" t="s">
        <v>690</v>
      </c>
      <c r="J113" s="119" t="s">
        <v>690</v>
      </c>
      <c r="K113" s="119" t="s">
        <v>690</v>
      </c>
      <c r="L113" s="119"/>
    </row>
    <row r="114" spans="1:12" ht="11.25" customHeight="1" x14ac:dyDescent="0.2">
      <c r="A114" s="344" t="s">
        <v>703</v>
      </c>
      <c r="B114" s="344"/>
      <c r="C114" s="344"/>
      <c r="D114" s="344"/>
      <c r="E114" s="104">
        <f t="shared" si="1"/>
        <v>1980</v>
      </c>
      <c r="F114" s="109">
        <v>1980</v>
      </c>
      <c r="G114" s="108"/>
      <c r="H114" s="108">
        <v>0</v>
      </c>
      <c r="I114" s="119" t="s">
        <v>690</v>
      </c>
      <c r="J114" s="119" t="s">
        <v>690</v>
      </c>
      <c r="K114" s="119" t="s">
        <v>690</v>
      </c>
      <c r="L114" s="119"/>
    </row>
    <row r="115" spans="1:12" ht="11.25" customHeight="1" x14ac:dyDescent="0.2">
      <c r="A115" s="344" t="s">
        <v>615</v>
      </c>
      <c r="B115" s="344"/>
      <c r="C115" s="344"/>
      <c r="D115" s="344"/>
      <c r="E115" s="104">
        <f t="shared" si="1"/>
        <v>15043</v>
      </c>
      <c r="F115" s="158">
        <v>13579</v>
      </c>
      <c r="G115" s="108"/>
      <c r="H115" s="108">
        <v>1464</v>
      </c>
      <c r="I115" s="119" t="s">
        <v>690</v>
      </c>
      <c r="J115" s="119" t="s">
        <v>690</v>
      </c>
      <c r="K115" s="119" t="s">
        <v>690</v>
      </c>
      <c r="L115" s="119"/>
    </row>
    <row r="116" spans="1:12" ht="11.25" customHeight="1" x14ac:dyDescent="0.2">
      <c r="A116" s="344" t="s">
        <v>617</v>
      </c>
      <c r="B116" s="344"/>
      <c r="C116" s="344"/>
      <c r="D116" s="344"/>
      <c r="E116" s="104">
        <f t="shared" si="1"/>
        <v>1077</v>
      </c>
      <c r="F116" s="109">
        <v>0</v>
      </c>
      <c r="G116" s="108"/>
      <c r="H116" s="108">
        <v>1077</v>
      </c>
      <c r="I116" s="119" t="s">
        <v>690</v>
      </c>
      <c r="J116" s="119" t="s">
        <v>690</v>
      </c>
      <c r="K116" s="119" t="s">
        <v>690</v>
      </c>
      <c r="L116" s="119"/>
    </row>
    <row r="117" spans="1:12" ht="11.25" customHeight="1" x14ac:dyDescent="0.2">
      <c r="A117" s="344" t="s">
        <v>618</v>
      </c>
      <c r="B117" s="344"/>
      <c r="C117" s="344"/>
      <c r="D117" s="344"/>
      <c r="E117" s="104">
        <f t="shared" si="1"/>
        <v>377695</v>
      </c>
      <c r="F117" s="158">
        <v>304988</v>
      </c>
      <c r="G117" s="108"/>
      <c r="H117" s="108">
        <v>72707</v>
      </c>
      <c r="I117" s="119" t="s">
        <v>690</v>
      </c>
      <c r="J117" s="119" t="s">
        <v>690</v>
      </c>
      <c r="K117" s="119" t="s">
        <v>690</v>
      </c>
      <c r="L117" s="119"/>
    </row>
    <row r="118" spans="1:12" ht="11.25" customHeight="1" x14ac:dyDescent="0.2">
      <c r="A118" s="344" t="s">
        <v>620</v>
      </c>
      <c r="B118" s="344"/>
      <c r="C118" s="344"/>
      <c r="D118" s="344"/>
      <c r="E118" s="104">
        <f t="shared" si="1"/>
        <v>441212</v>
      </c>
      <c r="F118" s="158">
        <v>344343</v>
      </c>
      <c r="G118" s="108"/>
      <c r="H118" s="108">
        <v>96869</v>
      </c>
      <c r="I118" s="119" t="s">
        <v>690</v>
      </c>
      <c r="J118" s="119" t="s">
        <v>690</v>
      </c>
      <c r="K118" s="119" t="s">
        <v>690</v>
      </c>
      <c r="L118" s="119"/>
    </row>
    <row r="119" spans="1:12" ht="11.25" customHeight="1" x14ac:dyDescent="0.2">
      <c r="A119" s="344" t="s">
        <v>621</v>
      </c>
      <c r="B119" s="344"/>
      <c r="C119" s="344"/>
      <c r="D119" s="344"/>
      <c r="E119" s="104">
        <f>SUM(F119:K119)</f>
        <v>2423</v>
      </c>
      <c r="F119" s="109">
        <v>0</v>
      </c>
      <c r="G119" s="108"/>
      <c r="H119" s="108">
        <v>2423</v>
      </c>
      <c r="I119" s="119" t="s">
        <v>690</v>
      </c>
      <c r="J119" s="119" t="s">
        <v>690</v>
      </c>
      <c r="K119" s="119" t="s">
        <v>690</v>
      </c>
      <c r="L119" s="119"/>
    </row>
    <row r="120" spans="1:12" ht="11.25" customHeight="1" x14ac:dyDescent="0.2">
      <c r="A120" s="344" t="s">
        <v>623</v>
      </c>
      <c r="B120" s="344"/>
      <c r="C120" s="344"/>
      <c r="D120" s="344"/>
      <c r="E120" s="104">
        <f>SUM(F120:K120)</f>
        <v>6474</v>
      </c>
      <c r="F120" s="109">
        <v>6474</v>
      </c>
      <c r="G120" s="108"/>
      <c r="H120" s="108">
        <v>0</v>
      </c>
      <c r="I120" s="119" t="s">
        <v>690</v>
      </c>
      <c r="J120" s="119" t="s">
        <v>690</v>
      </c>
      <c r="K120" s="119" t="s">
        <v>690</v>
      </c>
      <c r="L120" s="119"/>
    </row>
    <row r="121" spans="1:12" ht="11.25" customHeight="1" x14ac:dyDescent="0.2">
      <c r="A121" s="344" t="s">
        <v>628</v>
      </c>
      <c r="B121" s="344"/>
      <c r="C121" s="344"/>
      <c r="D121" s="344"/>
      <c r="E121" s="104">
        <f>SUM(F121:K121)</f>
        <v>3179</v>
      </c>
      <c r="F121" s="109">
        <v>0</v>
      </c>
      <c r="G121" s="108"/>
      <c r="H121" s="108">
        <v>3179</v>
      </c>
      <c r="I121" s="119" t="s">
        <v>690</v>
      </c>
      <c r="J121" s="119" t="s">
        <v>690</v>
      </c>
      <c r="K121" s="119" t="s">
        <v>690</v>
      </c>
      <c r="L121" s="119"/>
    </row>
    <row r="122" spans="1:12" ht="11.25" customHeight="1" x14ac:dyDescent="0.2">
      <c r="A122" s="344" t="s">
        <v>754</v>
      </c>
      <c r="B122" s="344"/>
      <c r="C122" s="344"/>
      <c r="D122" s="344"/>
      <c r="E122" s="104">
        <f>SUM(F122:K122)</f>
        <v>315905</v>
      </c>
      <c r="F122" s="109">
        <v>0</v>
      </c>
      <c r="G122" s="108"/>
      <c r="H122" s="108">
        <v>0</v>
      </c>
      <c r="I122" s="108">
        <v>213132</v>
      </c>
      <c r="J122" s="108">
        <v>32776</v>
      </c>
      <c r="K122" s="108">
        <v>69997</v>
      </c>
      <c r="L122" s="108"/>
    </row>
    <row r="123" spans="1:12" ht="17.25" customHeight="1" thickBot="1" x14ac:dyDescent="0.25">
      <c r="A123" s="341"/>
      <c r="B123" s="341"/>
      <c r="C123" s="341"/>
      <c r="D123" s="341"/>
      <c r="E123" s="44"/>
      <c r="F123" s="44"/>
      <c r="G123" s="44"/>
      <c r="H123" s="44"/>
      <c r="I123" s="44"/>
      <c r="J123" s="34"/>
      <c r="K123" s="34"/>
      <c r="L123" s="34"/>
    </row>
    <row r="124" spans="1:12" ht="11.25" customHeight="1" x14ac:dyDescent="0.2">
      <c r="A124" s="88"/>
      <c r="B124" s="88"/>
      <c r="C124" s="88"/>
      <c r="D124" s="88"/>
      <c r="E124" s="87"/>
      <c r="F124" s="88"/>
      <c r="G124" s="88"/>
      <c r="H124" s="88"/>
      <c r="I124" s="88"/>
      <c r="J124" s="88"/>
      <c r="K124" s="88"/>
      <c r="L124" s="87"/>
    </row>
    <row r="125" spans="1:12" ht="11.25" customHeight="1" x14ac:dyDescent="0.2">
      <c r="A125" s="12" t="s">
        <v>11</v>
      </c>
      <c r="B125" s="12"/>
      <c r="D125" s="343" t="s">
        <v>819</v>
      </c>
      <c r="E125" s="343"/>
      <c r="F125" s="343"/>
      <c r="G125" s="343"/>
      <c r="H125" s="343"/>
      <c r="I125" s="343"/>
      <c r="J125" s="343"/>
      <c r="K125" s="343"/>
      <c r="L125" s="159"/>
    </row>
    <row r="126" spans="1:12" x14ac:dyDescent="0.2">
      <c r="A126" s="12"/>
      <c r="B126" s="12"/>
      <c r="C126" s="159"/>
      <c r="D126" s="343"/>
      <c r="E126" s="343"/>
      <c r="F126" s="343"/>
      <c r="G126" s="343"/>
      <c r="H126" s="343"/>
      <c r="I126" s="343"/>
      <c r="J126" s="343"/>
      <c r="K126" s="343"/>
      <c r="L126" s="159"/>
    </row>
    <row r="127" spans="1:12" x14ac:dyDescent="0.2">
      <c r="A127" s="12"/>
      <c r="B127" s="12"/>
      <c r="C127" s="159"/>
      <c r="D127" s="343"/>
      <c r="E127" s="343"/>
      <c r="F127" s="343"/>
      <c r="G127" s="343"/>
      <c r="H127" s="343"/>
      <c r="I127" s="343"/>
      <c r="J127" s="343"/>
      <c r="K127" s="343"/>
      <c r="L127" s="159"/>
    </row>
    <row r="128" spans="1:12" x14ac:dyDescent="0.2">
      <c r="A128" s="12"/>
      <c r="B128" s="12"/>
      <c r="C128" s="159"/>
      <c r="D128" s="343"/>
      <c r="E128" s="343"/>
      <c r="F128" s="343"/>
      <c r="G128" s="343"/>
      <c r="H128" s="343"/>
      <c r="I128" s="343"/>
      <c r="J128" s="343"/>
      <c r="K128" s="343"/>
      <c r="L128" s="159"/>
    </row>
    <row r="129" spans="1:12" x14ac:dyDescent="0.2">
      <c r="A129" s="12"/>
      <c r="B129" s="12"/>
      <c r="C129" s="159"/>
      <c r="D129" s="343"/>
      <c r="E129" s="343"/>
      <c r="F129" s="343"/>
      <c r="G129" s="343"/>
      <c r="H129" s="343"/>
      <c r="I129" s="343"/>
      <c r="J129" s="343"/>
      <c r="K129" s="343"/>
      <c r="L129" s="159"/>
    </row>
    <row r="130" spans="1:12" x14ac:dyDescent="0.2">
      <c r="A130" s="12"/>
      <c r="B130" s="12"/>
      <c r="C130" s="159"/>
      <c r="D130" s="343"/>
      <c r="E130" s="343"/>
      <c r="F130" s="343"/>
      <c r="G130" s="343"/>
      <c r="H130" s="343"/>
      <c r="I130" s="343"/>
      <c r="J130" s="343"/>
      <c r="K130" s="343"/>
      <c r="L130" s="159"/>
    </row>
    <row r="131" spans="1:12" ht="11.25" customHeight="1" x14ac:dyDescent="0.2">
      <c r="A131" s="12" t="s">
        <v>12</v>
      </c>
      <c r="C131" s="159"/>
      <c r="D131" s="343" t="s">
        <v>15</v>
      </c>
      <c r="E131" s="343"/>
      <c r="F131" s="343"/>
      <c r="G131" s="343"/>
      <c r="H131" s="343"/>
      <c r="I131" s="343"/>
      <c r="J131" s="343"/>
      <c r="K131" s="343"/>
      <c r="L131" s="159"/>
    </row>
    <row r="132" spans="1:12" x14ac:dyDescent="0.2">
      <c r="A132" s="12"/>
      <c r="B132" s="159"/>
      <c r="C132" s="159"/>
      <c r="D132" s="343"/>
      <c r="E132" s="343"/>
      <c r="F132" s="343"/>
      <c r="G132" s="343"/>
      <c r="H132" s="343"/>
      <c r="I132" s="343"/>
      <c r="J132" s="343"/>
      <c r="K132" s="343"/>
      <c r="L132" s="159"/>
    </row>
    <row r="133" spans="1:12" x14ac:dyDescent="0.2">
      <c r="A133" s="12"/>
      <c r="B133" s="159"/>
      <c r="C133" s="159"/>
      <c r="D133" s="343"/>
      <c r="E133" s="343"/>
      <c r="F133" s="343"/>
      <c r="G133" s="343"/>
      <c r="H133" s="343"/>
      <c r="I133" s="343"/>
      <c r="J133" s="343"/>
      <c r="K133" s="343"/>
      <c r="L133" s="159"/>
    </row>
    <row r="134" spans="1:12" x14ac:dyDescent="0.2">
      <c r="A134" s="12"/>
      <c r="B134" s="159"/>
      <c r="C134" s="159"/>
      <c r="D134" s="343"/>
      <c r="E134" s="343"/>
      <c r="F134" s="343"/>
      <c r="G134" s="343"/>
      <c r="H134" s="343"/>
      <c r="I134" s="343"/>
      <c r="J134" s="343"/>
      <c r="K134" s="343"/>
      <c r="L134" s="159"/>
    </row>
    <row r="135" spans="1:12" ht="11.25" customHeight="1" x14ac:dyDescent="0.2">
      <c r="A135" s="12" t="s">
        <v>9</v>
      </c>
      <c r="C135" s="159"/>
      <c r="D135" s="343" t="s">
        <v>755</v>
      </c>
      <c r="E135" s="343"/>
      <c r="F135" s="343"/>
      <c r="G135" s="343"/>
      <c r="H135" s="343"/>
      <c r="I135" s="343"/>
      <c r="J135" s="343"/>
      <c r="K135" s="343"/>
      <c r="L135" s="159"/>
    </row>
    <row r="136" spans="1:12" ht="11.25" customHeight="1" x14ac:dyDescent="0.2">
      <c r="A136" s="13" t="s">
        <v>14</v>
      </c>
      <c r="B136" s="12"/>
      <c r="C136" s="12"/>
      <c r="D136" s="345" t="s">
        <v>825</v>
      </c>
      <c r="E136" s="345"/>
      <c r="F136" s="345"/>
      <c r="G136" s="345"/>
      <c r="H136" s="345"/>
      <c r="I136" s="345"/>
      <c r="J136" s="345"/>
      <c r="K136" s="345"/>
      <c r="L136" s="345"/>
    </row>
    <row r="137" spans="1:12" ht="11.25" customHeight="1" x14ac:dyDescent="0.2">
      <c r="A137" s="12"/>
      <c r="B137" s="12"/>
      <c r="C137" s="12"/>
      <c r="D137" s="345" t="s">
        <v>756</v>
      </c>
      <c r="E137" s="345"/>
      <c r="F137" s="345"/>
      <c r="G137" s="345"/>
      <c r="H137" s="345"/>
      <c r="I137" s="345"/>
      <c r="J137" s="345"/>
      <c r="K137" s="345"/>
      <c r="L137" s="345"/>
    </row>
    <row r="138" spans="1:12" x14ac:dyDescent="0.2">
      <c r="A138" s="12"/>
      <c r="B138" s="12"/>
      <c r="C138" s="12"/>
      <c r="D138" s="345"/>
      <c r="E138" s="345"/>
      <c r="F138" s="345"/>
      <c r="G138" s="345"/>
      <c r="H138" s="345"/>
      <c r="I138" s="345"/>
      <c r="J138" s="345"/>
      <c r="K138" s="345"/>
      <c r="L138" s="345"/>
    </row>
    <row r="139" spans="1:12" x14ac:dyDescent="0.2">
      <c r="A139" s="12"/>
      <c r="B139" s="12"/>
      <c r="C139" s="12"/>
      <c r="D139" s="343" t="s">
        <v>757</v>
      </c>
      <c r="E139" s="343"/>
      <c r="F139" s="343"/>
      <c r="G139" s="343"/>
      <c r="H139" s="343"/>
      <c r="I139" s="343"/>
      <c r="J139" s="343"/>
      <c r="K139" s="343"/>
      <c r="L139" s="343"/>
    </row>
    <row r="140" spans="1:12" x14ac:dyDescent="0.2">
      <c r="A140" s="12"/>
      <c r="B140" s="12"/>
      <c r="C140" s="12"/>
      <c r="D140" s="343" t="s">
        <v>758</v>
      </c>
      <c r="E140" s="343"/>
      <c r="F140" s="343"/>
      <c r="G140" s="343"/>
      <c r="H140" s="343"/>
      <c r="I140" s="343"/>
      <c r="J140" s="343"/>
      <c r="K140" s="343"/>
      <c r="L140" s="343"/>
    </row>
    <row r="141" spans="1:12" x14ac:dyDescent="0.2">
      <c r="A141" s="12"/>
      <c r="B141" s="12"/>
      <c r="C141" s="12"/>
      <c r="D141" s="343" t="s">
        <v>759</v>
      </c>
      <c r="E141" s="343"/>
      <c r="F141" s="343"/>
      <c r="G141" s="343"/>
      <c r="H141" s="343"/>
      <c r="I141" s="343"/>
      <c r="J141" s="343"/>
      <c r="K141" s="343"/>
      <c r="L141" s="343"/>
    </row>
    <row r="142" spans="1:12" x14ac:dyDescent="0.2">
      <c r="A142" s="12"/>
      <c r="B142" s="12"/>
      <c r="C142" s="12"/>
      <c r="D142" s="343" t="s">
        <v>760</v>
      </c>
      <c r="E142" s="343"/>
      <c r="F142" s="343"/>
      <c r="G142" s="343"/>
      <c r="H142" s="343"/>
      <c r="I142" s="343"/>
      <c r="J142" s="343"/>
      <c r="K142" s="343"/>
      <c r="L142" s="343"/>
    </row>
    <row r="143" spans="1:12" x14ac:dyDescent="0.2">
      <c r="A143" s="12"/>
      <c r="B143" s="12"/>
      <c r="C143" s="12"/>
      <c r="D143" s="343" t="s">
        <v>761</v>
      </c>
      <c r="E143" s="343"/>
      <c r="F143" s="343"/>
      <c r="G143" s="343"/>
      <c r="H143" s="343"/>
      <c r="I143" s="343"/>
      <c r="J143" s="343"/>
      <c r="K143" s="343"/>
      <c r="L143" s="343"/>
    </row>
    <row r="144" spans="1:12" x14ac:dyDescent="0.2">
      <c r="A144" s="12"/>
      <c r="B144" s="12"/>
      <c r="C144" s="12"/>
      <c r="D144" s="343" t="s">
        <v>762</v>
      </c>
      <c r="E144" s="343"/>
      <c r="F144" s="343"/>
      <c r="G144" s="343"/>
      <c r="H144" s="343"/>
      <c r="I144" s="343"/>
      <c r="J144" s="343"/>
      <c r="K144" s="343"/>
      <c r="L144" s="343"/>
    </row>
    <row r="145" spans="1:12" hidden="1" x14ac:dyDescent="0.2">
      <c r="A145" s="136" t="s">
        <v>1</v>
      </c>
      <c r="B145" s="137"/>
      <c r="C145" s="137"/>
      <c r="D145" s="164"/>
      <c r="E145" s="159"/>
      <c r="F145" s="159"/>
      <c r="G145" s="159"/>
      <c r="H145" s="159"/>
      <c r="I145" s="159"/>
      <c r="J145" s="159"/>
      <c r="K145" s="159"/>
      <c r="L145" s="159"/>
    </row>
    <row r="146" spans="1:12" hidden="1" x14ac:dyDescent="0.2">
      <c r="B146" s="137"/>
      <c r="C146" s="137"/>
      <c r="D146" s="137"/>
      <c r="F146" s="12"/>
      <c r="G146" s="12"/>
      <c r="H146" s="12"/>
      <c r="I146" s="12"/>
      <c r="J146" s="12"/>
      <c r="K146" s="12"/>
      <c r="L146" s="12"/>
    </row>
    <row r="147" spans="1:12" hidden="1" x14ac:dyDescent="0.2">
      <c r="A147" s="136"/>
      <c r="B147" s="136"/>
      <c r="C147" s="136"/>
      <c r="D147" s="136"/>
    </row>
    <row r="148" spans="1:12" hidden="1" x14ac:dyDescent="0.2">
      <c r="A148" s="136"/>
      <c r="B148" s="136"/>
      <c r="C148" s="136"/>
      <c r="D148" s="136"/>
    </row>
    <row r="149" spans="1:12" hidden="1" x14ac:dyDescent="0.2"/>
    <row r="150" spans="1:12" hidden="1" x14ac:dyDescent="0.2"/>
    <row r="151" spans="1:12" hidden="1" x14ac:dyDescent="0.2"/>
    <row r="152" spans="1:12" hidden="1" x14ac:dyDescent="0.2"/>
    <row r="153" spans="1:12" hidden="1" x14ac:dyDescent="0.2"/>
    <row r="154" spans="1:12" hidden="1" x14ac:dyDescent="0.2"/>
    <row r="155" spans="1:12" hidden="1" x14ac:dyDescent="0.2"/>
    <row r="156" spans="1:12" hidden="1" x14ac:dyDescent="0.2"/>
    <row r="157" spans="1:12" hidden="1" x14ac:dyDescent="0.2"/>
    <row r="158" spans="1:12" hidden="1" x14ac:dyDescent="0.2"/>
    <row r="159" spans="1:12" hidden="1" x14ac:dyDescent="0.2"/>
    <row r="160" spans="1:12"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t="22.5" hidden="1" customHeight="1" x14ac:dyDescent="0.2"/>
    <row r="176" hidden="1" x14ac:dyDescent="0.2"/>
    <row r="177" hidden="1" x14ac:dyDescent="0.2"/>
    <row r="178" hidden="1" x14ac:dyDescent="0.2"/>
    <row r="179" hidden="1" x14ac:dyDescent="0.2"/>
    <row r="180" hidden="1" x14ac:dyDescent="0.2"/>
    <row r="181" hidden="1" x14ac:dyDescent="0.2"/>
    <row r="182" hidden="1" x14ac:dyDescent="0.2"/>
  </sheetData>
  <mergeCells count="130">
    <mergeCell ref="A2:J2"/>
    <mergeCell ref="A3:J3"/>
    <mergeCell ref="A4:J4"/>
    <mergeCell ref="A5:J5"/>
    <mergeCell ref="A8:D8"/>
    <mergeCell ref="A12:D12"/>
    <mergeCell ref="A10:D11"/>
    <mergeCell ref="A13:D13"/>
    <mergeCell ref="A123:D12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61:D61"/>
    <mergeCell ref="A51:D51"/>
    <mergeCell ref="A52:D52"/>
    <mergeCell ref="A53:D53"/>
    <mergeCell ref="A54:D54"/>
    <mergeCell ref="A55:D55"/>
    <mergeCell ref="A56:D56"/>
    <mergeCell ref="A63:D63"/>
    <mergeCell ref="A64:D64"/>
    <mergeCell ref="A65:D65"/>
    <mergeCell ref="A66:D66"/>
    <mergeCell ref="A67:D67"/>
    <mergeCell ref="A57:D57"/>
    <mergeCell ref="A58:D58"/>
    <mergeCell ref="A59:D59"/>
    <mergeCell ref="A60:D60"/>
    <mergeCell ref="A62:D62"/>
    <mergeCell ref="A68:D68"/>
    <mergeCell ref="A69:D69"/>
    <mergeCell ref="A70:D70"/>
    <mergeCell ref="A71:D71"/>
    <mergeCell ref="A72:D72"/>
    <mergeCell ref="A73:D73"/>
    <mergeCell ref="A74:D74"/>
    <mergeCell ref="A75:D75"/>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A93:D93"/>
    <mergeCell ref="A94:D94"/>
    <mergeCell ref="A95:D95"/>
    <mergeCell ref="A96:D96"/>
    <mergeCell ref="A97:D97"/>
    <mergeCell ref="A98:D98"/>
    <mergeCell ref="A99:D99"/>
    <mergeCell ref="A100:D100"/>
    <mergeCell ref="A101:D101"/>
    <mergeCell ref="A102:D102"/>
    <mergeCell ref="A103:D103"/>
    <mergeCell ref="A104:D104"/>
    <mergeCell ref="A105:D105"/>
    <mergeCell ref="A106:D106"/>
    <mergeCell ref="A107:D107"/>
    <mergeCell ref="A108:D108"/>
    <mergeCell ref="A109:D109"/>
    <mergeCell ref="A110:D110"/>
    <mergeCell ref="A120:D120"/>
    <mergeCell ref="A121:D121"/>
    <mergeCell ref="A111:D111"/>
    <mergeCell ref="A112:D112"/>
    <mergeCell ref="A113:D113"/>
    <mergeCell ref="A114:D114"/>
    <mergeCell ref="A115:D115"/>
    <mergeCell ref="A116:D116"/>
    <mergeCell ref="D144:L144"/>
    <mergeCell ref="D136:L136"/>
    <mergeCell ref="D137:L138"/>
    <mergeCell ref="D139:L139"/>
    <mergeCell ref="D140:L140"/>
    <mergeCell ref="D141:L141"/>
    <mergeCell ref="D135:K135"/>
    <mergeCell ref="D131:K134"/>
    <mergeCell ref="D125:K130"/>
    <mergeCell ref="K2:L2"/>
    <mergeCell ref="D142:L142"/>
    <mergeCell ref="D143:L143"/>
    <mergeCell ref="A122:D122"/>
    <mergeCell ref="A117:D117"/>
    <mergeCell ref="A118:D118"/>
    <mergeCell ref="A119:D119"/>
  </mergeCells>
  <hyperlinks>
    <hyperlink ref="K2:L2" location="Índice!A1" tooltip="Ir a Índice" display="Índice!A1"/>
  </hyperlinks>
  <pageMargins left="0.78740157480314965" right="0.59055118110236227" top="0.82291666666666663"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rowBreaks count="1" manualBreakCount="1">
    <brk id="119"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M55"/>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8" customWidth="1"/>
    <col min="5" max="5" width="11.140625" customWidth="1"/>
    <col min="6" max="9" width="13.28515625" customWidth="1"/>
    <col min="10" max="10" width="13.140625" customWidth="1"/>
    <col min="11" max="11" width="13" customWidth="1"/>
    <col min="12" max="12" width="0" hidden="1" customWidth="1"/>
    <col min="13" max="13" width="12" style="1" hidden="1" customWidth="1"/>
  </cols>
  <sheetData>
    <row r="1" spans="1:13" ht="11.25" customHeight="1" x14ac:dyDescent="0.2"/>
    <row r="2" spans="1:13" ht="13.2" x14ac:dyDescent="0.25">
      <c r="A2" s="346" t="s">
        <v>280</v>
      </c>
      <c r="B2" s="347"/>
      <c r="C2" s="347"/>
      <c r="D2" s="347"/>
      <c r="E2" s="347"/>
      <c r="F2" s="347"/>
      <c r="G2" s="347"/>
      <c r="H2" s="347"/>
      <c r="I2" s="347"/>
      <c r="J2" s="328" t="s">
        <v>279</v>
      </c>
      <c r="K2" s="328"/>
      <c r="L2" t="s">
        <v>1</v>
      </c>
    </row>
    <row r="3" spans="1:13" ht="13.2" x14ac:dyDescent="0.25">
      <c r="A3" s="346" t="s">
        <v>914</v>
      </c>
      <c r="B3" s="347"/>
      <c r="C3" s="347"/>
      <c r="D3" s="347"/>
      <c r="E3" s="347"/>
      <c r="F3" s="347"/>
      <c r="G3" s="347"/>
      <c r="H3" s="347"/>
      <c r="I3" s="347"/>
      <c r="M3" s="17"/>
    </row>
    <row r="4" spans="1:13" ht="13.2" x14ac:dyDescent="0.25">
      <c r="A4" s="329" t="s">
        <v>897</v>
      </c>
      <c r="B4" s="348"/>
      <c r="C4" s="348"/>
      <c r="D4" s="348"/>
      <c r="E4" s="348"/>
      <c r="F4" s="348"/>
      <c r="G4" s="348"/>
      <c r="H4" s="348"/>
      <c r="I4" s="348"/>
      <c r="M4" s="17"/>
    </row>
    <row r="5" spans="1:13" ht="10.8" thickBot="1" x14ac:dyDescent="0.25">
      <c r="A5" s="78"/>
      <c r="B5" s="78"/>
      <c r="C5" s="78"/>
      <c r="D5" s="78"/>
      <c r="E5" s="85"/>
      <c r="F5" s="85"/>
      <c r="G5" s="85"/>
      <c r="H5" s="85"/>
      <c r="I5" s="85"/>
      <c r="J5" s="44"/>
      <c r="K5" s="44"/>
      <c r="M5"/>
    </row>
    <row r="6" spans="1:13" ht="1.5" customHeight="1" x14ac:dyDescent="0.2">
      <c r="A6" s="86"/>
      <c r="B6" s="86"/>
      <c r="C6" s="86"/>
      <c r="D6" s="86"/>
      <c r="E6" s="86"/>
      <c r="F6" s="86"/>
      <c r="G6" s="86"/>
      <c r="H6" s="86"/>
      <c r="I6" s="86"/>
      <c r="J6" s="86"/>
      <c r="K6" s="86"/>
      <c r="M6"/>
    </row>
    <row r="7" spans="1:13" s="241" customFormat="1" ht="22.5" customHeight="1" x14ac:dyDescent="0.2">
      <c r="A7" s="333" t="s">
        <v>79</v>
      </c>
      <c r="B7" s="349"/>
      <c r="C7" s="349"/>
      <c r="D7" s="349"/>
      <c r="E7" s="243" t="s">
        <v>4</v>
      </c>
      <c r="F7" s="236" t="s">
        <v>218</v>
      </c>
      <c r="G7" s="236" t="s">
        <v>217</v>
      </c>
      <c r="H7" s="236" t="s">
        <v>216</v>
      </c>
      <c r="I7" s="236" t="s">
        <v>215</v>
      </c>
      <c r="J7" s="236" t="s">
        <v>214</v>
      </c>
      <c r="K7" s="236" t="s">
        <v>213</v>
      </c>
    </row>
    <row r="8" spans="1:13" ht="1.5" customHeight="1" x14ac:dyDescent="0.2">
      <c r="A8" s="5"/>
      <c r="B8" s="5"/>
      <c r="C8" s="5"/>
      <c r="D8" s="5"/>
      <c r="E8" s="11"/>
      <c r="F8" s="11"/>
      <c r="G8" s="11"/>
      <c r="H8" s="11"/>
      <c r="I8" s="11"/>
      <c r="J8" s="11"/>
      <c r="K8" s="11"/>
      <c r="M8"/>
    </row>
    <row r="9" spans="1:13" ht="6" customHeight="1" x14ac:dyDescent="0.2">
      <c r="A9" s="1"/>
      <c r="B9" s="1"/>
      <c r="C9" s="1"/>
      <c r="D9" s="1"/>
      <c r="E9" s="44"/>
      <c r="F9" s="44"/>
      <c r="G9" s="44"/>
      <c r="H9" s="44"/>
      <c r="I9" s="44"/>
      <c r="J9" s="44"/>
      <c r="K9" s="44"/>
      <c r="M9"/>
    </row>
    <row r="10" spans="1:13" ht="17.25" customHeight="1" x14ac:dyDescent="0.2">
      <c r="A10" s="419" t="s">
        <v>75</v>
      </c>
      <c r="B10" s="418"/>
      <c r="C10" s="418"/>
      <c r="D10" s="418"/>
      <c r="E10" s="286">
        <f>SUM(F10:K10)</f>
        <v>482</v>
      </c>
      <c r="F10" s="291">
        <f t="shared" ref="F10:K10" si="0">SUM(F11:F12)</f>
        <v>70</v>
      </c>
      <c r="G10" s="291">
        <f t="shared" si="0"/>
        <v>167</v>
      </c>
      <c r="H10" s="291">
        <f t="shared" si="0"/>
        <v>121</v>
      </c>
      <c r="I10" s="291">
        <f t="shared" si="0"/>
        <v>40</v>
      </c>
      <c r="J10" s="291">
        <f t="shared" si="0"/>
        <v>80</v>
      </c>
      <c r="K10" s="291">
        <f t="shared" si="0"/>
        <v>4</v>
      </c>
      <c r="M10"/>
    </row>
    <row r="11" spans="1:13" ht="23.25" customHeight="1" x14ac:dyDescent="0.2">
      <c r="A11" s="366" t="s">
        <v>277</v>
      </c>
      <c r="B11" s="367"/>
      <c r="C11" s="367"/>
      <c r="D11" s="367"/>
      <c r="E11" s="286">
        <f t="shared" ref="E11:E51" si="1">SUM(F11:K11)</f>
        <v>208</v>
      </c>
      <c r="F11" s="293">
        <v>35</v>
      </c>
      <c r="G11" s="293">
        <v>95</v>
      </c>
      <c r="H11" s="293">
        <v>46</v>
      </c>
      <c r="I11" s="293">
        <v>17</v>
      </c>
      <c r="J11" s="293">
        <v>13</v>
      </c>
      <c r="K11" s="293">
        <v>2</v>
      </c>
      <c r="M11"/>
    </row>
    <row r="12" spans="1:13" s="37" customFormat="1" ht="17.25" customHeight="1" x14ac:dyDescent="0.2">
      <c r="A12" s="366" t="s">
        <v>276</v>
      </c>
      <c r="B12" s="367"/>
      <c r="C12" s="367"/>
      <c r="D12" s="367"/>
      <c r="E12" s="286">
        <f t="shared" si="1"/>
        <v>274</v>
      </c>
      <c r="F12" s="293">
        <v>35</v>
      </c>
      <c r="G12" s="293">
        <v>72</v>
      </c>
      <c r="H12" s="293">
        <v>75</v>
      </c>
      <c r="I12" s="293">
        <v>23</v>
      </c>
      <c r="J12" s="293">
        <v>67</v>
      </c>
      <c r="K12" s="293">
        <v>2</v>
      </c>
      <c r="M12"/>
    </row>
    <row r="13" spans="1:13" ht="23.25" customHeight="1" x14ac:dyDescent="0.2">
      <c r="A13" s="417" t="s">
        <v>78</v>
      </c>
      <c r="B13" s="418"/>
      <c r="C13" s="418"/>
      <c r="D13" s="418"/>
      <c r="E13" s="286">
        <f t="shared" si="1"/>
        <v>1298</v>
      </c>
      <c r="F13" s="291">
        <f t="shared" ref="F13:K13" si="2">SUM(F14:F18)</f>
        <v>107</v>
      </c>
      <c r="G13" s="291">
        <f t="shared" si="2"/>
        <v>368</v>
      </c>
      <c r="H13" s="291">
        <f t="shared" si="2"/>
        <v>312</v>
      </c>
      <c r="I13" s="291">
        <f t="shared" si="2"/>
        <v>210</v>
      </c>
      <c r="J13" s="291">
        <f t="shared" si="2"/>
        <v>248</v>
      </c>
      <c r="K13" s="291">
        <f t="shared" si="2"/>
        <v>53</v>
      </c>
      <c r="M13"/>
    </row>
    <row r="14" spans="1:13" ht="23.25" customHeight="1" x14ac:dyDescent="0.2">
      <c r="A14" s="366" t="s">
        <v>275</v>
      </c>
      <c r="B14" s="367"/>
      <c r="C14" s="367"/>
      <c r="D14" s="367"/>
      <c r="E14" s="286">
        <f t="shared" si="1"/>
        <v>218</v>
      </c>
      <c r="F14" s="293">
        <v>6</v>
      </c>
      <c r="G14" s="293">
        <v>50</v>
      </c>
      <c r="H14" s="293">
        <v>46</v>
      </c>
      <c r="I14" s="293">
        <v>43</v>
      </c>
      <c r="J14" s="293">
        <v>20</v>
      </c>
      <c r="K14" s="293">
        <v>53</v>
      </c>
      <c r="M14"/>
    </row>
    <row r="15" spans="1:13" ht="17.25" customHeight="1" x14ac:dyDescent="0.2">
      <c r="A15" s="366" t="s">
        <v>274</v>
      </c>
      <c r="B15" s="367"/>
      <c r="C15" s="367"/>
      <c r="D15" s="367"/>
      <c r="E15" s="286">
        <f t="shared" si="1"/>
        <v>187</v>
      </c>
      <c r="F15" s="293">
        <v>23</v>
      </c>
      <c r="G15" s="293">
        <v>69</v>
      </c>
      <c r="H15" s="293">
        <v>42</v>
      </c>
      <c r="I15" s="293">
        <v>36</v>
      </c>
      <c r="J15" s="293">
        <v>17</v>
      </c>
      <c r="K15" s="293">
        <v>0</v>
      </c>
      <c r="M15"/>
    </row>
    <row r="16" spans="1:13" ht="17.25" customHeight="1" x14ac:dyDescent="0.2">
      <c r="A16" s="366" t="s">
        <v>273</v>
      </c>
      <c r="B16" s="367"/>
      <c r="C16" s="367"/>
      <c r="D16" s="367"/>
      <c r="E16" s="286">
        <f t="shared" si="1"/>
        <v>300</v>
      </c>
      <c r="F16" s="293">
        <v>46</v>
      </c>
      <c r="G16" s="293">
        <v>103</v>
      </c>
      <c r="H16" s="293">
        <v>45</v>
      </c>
      <c r="I16" s="293">
        <v>48</v>
      </c>
      <c r="J16" s="293">
        <v>58</v>
      </c>
      <c r="K16" s="293">
        <v>0</v>
      </c>
      <c r="M16"/>
    </row>
    <row r="17" spans="1:13" ht="17.25" customHeight="1" x14ac:dyDescent="0.2">
      <c r="A17" s="366" t="s">
        <v>272</v>
      </c>
      <c r="B17" s="367"/>
      <c r="C17" s="367"/>
      <c r="D17" s="367"/>
      <c r="E17" s="286">
        <f t="shared" si="1"/>
        <v>89</v>
      </c>
      <c r="F17" s="293">
        <v>3</v>
      </c>
      <c r="G17" s="293">
        <v>28</v>
      </c>
      <c r="H17" s="293">
        <v>22</v>
      </c>
      <c r="I17" s="293">
        <v>20</v>
      </c>
      <c r="J17" s="293">
        <v>16</v>
      </c>
      <c r="K17" s="293">
        <v>0</v>
      </c>
      <c r="M17"/>
    </row>
    <row r="18" spans="1:13" ht="17.25" customHeight="1" x14ac:dyDescent="0.2">
      <c r="A18" s="366" t="s">
        <v>33</v>
      </c>
      <c r="B18" s="367"/>
      <c r="C18" s="367"/>
      <c r="D18" s="367"/>
      <c r="E18" s="286">
        <f t="shared" si="1"/>
        <v>504</v>
      </c>
      <c r="F18" s="293">
        <v>29</v>
      </c>
      <c r="G18" s="293">
        <v>118</v>
      </c>
      <c r="H18" s="293">
        <v>157</v>
      </c>
      <c r="I18" s="293">
        <v>63</v>
      </c>
      <c r="J18" s="293">
        <v>137</v>
      </c>
      <c r="K18" s="293">
        <v>0</v>
      </c>
      <c r="M18"/>
    </row>
    <row r="19" spans="1:13" ht="23.25" customHeight="1" x14ac:dyDescent="0.2">
      <c r="A19" s="417" t="s">
        <v>77</v>
      </c>
      <c r="B19" s="418"/>
      <c r="C19" s="418"/>
      <c r="D19" s="418"/>
      <c r="E19" s="286">
        <f t="shared" si="1"/>
        <v>450</v>
      </c>
      <c r="F19" s="291">
        <f t="shared" ref="F19:K19" si="3">SUM(F20:F22)</f>
        <v>16</v>
      </c>
      <c r="G19" s="291">
        <f t="shared" si="3"/>
        <v>108</v>
      </c>
      <c r="H19" s="291">
        <f t="shared" si="3"/>
        <v>82</v>
      </c>
      <c r="I19" s="291">
        <f t="shared" si="3"/>
        <v>27</v>
      </c>
      <c r="J19" s="291">
        <f t="shared" si="3"/>
        <v>217</v>
      </c>
      <c r="K19" s="291">
        <f t="shared" si="3"/>
        <v>0</v>
      </c>
      <c r="M19"/>
    </row>
    <row r="20" spans="1:13" ht="23.25" customHeight="1" x14ac:dyDescent="0.2">
      <c r="A20" s="366" t="s">
        <v>271</v>
      </c>
      <c r="B20" s="367"/>
      <c r="C20" s="367"/>
      <c r="D20" s="367"/>
      <c r="E20" s="286">
        <f t="shared" si="1"/>
        <v>52</v>
      </c>
      <c r="F20" s="293">
        <v>0</v>
      </c>
      <c r="G20" s="293">
        <v>8</v>
      </c>
      <c r="H20" s="293">
        <v>4</v>
      </c>
      <c r="I20" s="293">
        <v>5</v>
      </c>
      <c r="J20" s="293">
        <v>35</v>
      </c>
      <c r="K20" s="293">
        <v>0</v>
      </c>
      <c r="M20"/>
    </row>
    <row r="21" spans="1:13" ht="17.25" customHeight="1" x14ac:dyDescent="0.2">
      <c r="A21" s="366" t="s">
        <v>270</v>
      </c>
      <c r="B21" s="367"/>
      <c r="C21" s="367"/>
      <c r="D21" s="367"/>
      <c r="E21" s="286">
        <f t="shared" si="1"/>
        <v>51</v>
      </c>
      <c r="F21" s="293">
        <v>0</v>
      </c>
      <c r="G21" s="293">
        <v>17</v>
      </c>
      <c r="H21" s="293">
        <v>8</v>
      </c>
      <c r="I21" s="293">
        <v>13</v>
      </c>
      <c r="J21" s="293">
        <v>13</v>
      </c>
      <c r="K21" s="293">
        <v>0</v>
      </c>
      <c r="M21"/>
    </row>
    <row r="22" spans="1:13" ht="17.25" customHeight="1" x14ac:dyDescent="0.2">
      <c r="A22" s="366" t="s">
        <v>33</v>
      </c>
      <c r="B22" s="367"/>
      <c r="C22" s="367"/>
      <c r="D22" s="367"/>
      <c r="E22" s="286">
        <f t="shared" si="1"/>
        <v>347</v>
      </c>
      <c r="F22" s="293">
        <v>16</v>
      </c>
      <c r="G22" s="293">
        <v>83</v>
      </c>
      <c r="H22" s="293">
        <v>70</v>
      </c>
      <c r="I22" s="293">
        <v>9</v>
      </c>
      <c r="J22" s="293">
        <v>169</v>
      </c>
      <c r="K22" s="293">
        <v>0</v>
      </c>
      <c r="M22"/>
    </row>
    <row r="23" spans="1:13" ht="34.5" customHeight="1" x14ac:dyDescent="0.2">
      <c r="A23" s="417" t="s">
        <v>269</v>
      </c>
      <c r="B23" s="418"/>
      <c r="C23" s="418"/>
      <c r="D23" s="418"/>
      <c r="E23" s="286">
        <f t="shared" si="1"/>
        <v>34</v>
      </c>
      <c r="F23" s="293">
        <v>2</v>
      </c>
      <c r="G23" s="293">
        <v>9</v>
      </c>
      <c r="H23" s="293">
        <v>10</v>
      </c>
      <c r="I23" s="293">
        <v>6</v>
      </c>
      <c r="J23" s="293">
        <v>7</v>
      </c>
      <c r="K23" s="293">
        <v>0</v>
      </c>
      <c r="M23"/>
    </row>
    <row r="24" spans="1:13" ht="28.5" customHeight="1" x14ac:dyDescent="0.2">
      <c r="A24" s="417" t="s">
        <v>268</v>
      </c>
      <c r="B24" s="418"/>
      <c r="C24" s="418"/>
      <c r="D24" s="418"/>
      <c r="E24" s="286">
        <f t="shared" si="1"/>
        <v>14</v>
      </c>
      <c r="F24" s="293">
        <v>1</v>
      </c>
      <c r="G24" s="293">
        <v>4</v>
      </c>
      <c r="H24" s="293">
        <v>4</v>
      </c>
      <c r="I24" s="293">
        <v>1</v>
      </c>
      <c r="J24" s="293">
        <v>4</v>
      </c>
      <c r="K24" s="293">
        <v>0</v>
      </c>
      <c r="M24"/>
    </row>
    <row r="25" spans="1:13" ht="28.5" customHeight="1" x14ac:dyDescent="0.2">
      <c r="A25" s="420" t="s">
        <v>738</v>
      </c>
      <c r="B25" s="418"/>
      <c r="C25" s="418"/>
      <c r="D25" s="418"/>
      <c r="E25" s="286">
        <f t="shared" si="1"/>
        <v>44</v>
      </c>
      <c r="F25" s="293">
        <v>7</v>
      </c>
      <c r="G25" s="293">
        <v>7</v>
      </c>
      <c r="H25" s="293">
        <v>14</v>
      </c>
      <c r="I25" s="293">
        <v>8</v>
      </c>
      <c r="J25" s="293">
        <v>8</v>
      </c>
      <c r="K25" s="293">
        <v>0</v>
      </c>
      <c r="M25"/>
    </row>
    <row r="26" spans="1:13" ht="28.5" customHeight="1" x14ac:dyDescent="0.2">
      <c r="A26" s="420" t="s">
        <v>70</v>
      </c>
      <c r="B26" s="418"/>
      <c r="C26" s="418"/>
      <c r="D26" s="418"/>
      <c r="E26" s="286">
        <f t="shared" si="1"/>
        <v>61</v>
      </c>
      <c r="F26" s="293">
        <v>8</v>
      </c>
      <c r="G26" s="293">
        <v>8</v>
      </c>
      <c r="H26" s="293">
        <v>18</v>
      </c>
      <c r="I26" s="293">
        <v>13</v>
      </c>
      <c r="J26" s="293">
        <v>14</v>
      </c>
      <c r="K26" s="293">
        <v>0</v>
      </c>
      <c r="M26"/>
    </row>
    <row r="27" spans="1:13" ht="17.25" customHeight="1" x14ac:dyDescent="0.2">
      <c r="A27" s="417" t="s">
        <v>267</v>
      </c>
      <c r="B27" s="418"/>
      <c r="C27" s="418"/>
      <c r="D27" s="418"/>
      <c r="E27" s="286">
        <f t="shared" si="1"/>
        <v>0</v>
      </c>
      <c r="F27" s="293">
        <v>0</v>
      </c>
      <c r="G27" s="293">
        <v>0</v>
      </c>
      <c r="H27" s="293">
        <v>0</v>
      </c>
      <c r="I27" s="293">
        <v>0</v>
      </c>
      <c r="J27" s="293">
        <v>0</v>
      </c>
      <c r="K27" s="293">
        <v>0</v>
      </c>
      <c r="M27"/>
    </row>
    <row r="28" spans="1:13" ht="17.25" customHeight="1" x14ac:dyDescent="0.2">
      <c r="A28" s="417" t="s">
        <v>266</v>
      </c>
      <c r="B28" s="418"/>
      <c r="C28" s="418"/>
      <c r="D28" s="418"/>
      <c r="E28" s="286">
        <f t="shared" si="1"/>
        <v>0</v>
      </c>
      <c r="F28" s="293">
        <v>0</v>
      </c>
      <c r="G28" s="293">
        <v>0</v>
      </c>
      <c r="H28" s="293">
        <v>0</v>
      </c>
      <c r="I28" s="293">
        <v>0</v>
      </c>
      <c r="J28" s="293">
        <v>0</v>
      </c>
      <c r="K28" s="293">
        <v>0</v>
      </c>
      <c r="M28"/>
    </row>
    <row r="29" spans="1:13" ht="17.25" customHeight="1" x14ac:dyDescent="0.2">
      <c r="A29" s="417" t="s">
        <v>265</v>
      </c>
      <c r="B29" s="418"/>
      <c r="C29" s="418"/>
      <c r="D29" s="418"/>
      <c r="E29" s="286">
        <f t="shared" si="1"/>
        <v>205</v>
      </c>
      <c r="F29" s="293">
        <v>36</v>
      </c>
      <c r="G29" s="293">
        <v>73</v>
      </c>
      <c r="H29" s="293">
        <v>47</v>
      </c>
      <c r="I29" s="293">
        <v>19</v>
      </c>
      <c r="J29" s="293">
        <v>30</v>
      </c>
      <c r="K29" s="293">
        <v>0</v>
      </c>
      <c r="M29"/>
    </row>
    <row r="30" spans="1:13" ht="17.25" customHeight="1" x14ac:dyDescent="0.2">
      <c r="A30" s="417" t="s">
        <v>68</v>
      </c>
      <c r="B30" s="418"/>
      <c r="C30" s="418"/>
      <c r="D30" s="418"/>
      <c r="E30" s="286">
        <f t="shared" si="1"/>
        <v>116</v>
      </c>
      <c r="F30" s="293">
        <v>21</v>
      </c>
      <c r="G30" s="293">
        <v>52</v>
      </c>
      <c r="H30" s="293">
        <v>27</v>
      </c>
      <c r="I30" s="293">
        <v>8</v>
      </c>
      <c r="J30" s="293">
        <v>8</v>
      </c>
      <c r="K30" s="293">
        <v>0</v>
      </c>
      <c r="M30"/>
    </row>
    <row r="31" spans="1:13" ht="17.25" customHeight="1" x14ac:dyDescent="0.2">
      <c r="A31" s="417" t="s">
        <v>76</v>
      </c>
      <c r="B31" s="418"/>
      <c r="C31" s="418"/>
      <c r="D31" s="418"/>
      <c r="E31" s="286">
        <f t="shared" si="1"/>
        <v>211</v>
      </c>
      <c r="F31" s="293">
        <v>30</v>
      </c>
      <c r="G31" s="293">
        <v>86</v>
      </c>
      <c r="H31" s="293">
        <v>50</v>
      </c>
      <c r="I31" s="293">
        <v>23</v>
      </c>
      <c r="J31" s="293">
        <v>22</v>
      </c>
      <c r="K31" s="293">
        <v>0</v>
      </c>
      <c r="M31"/>
    </row>
    <row r="32" spans="1:13" ht="17.25" customHeight="1" x14ac:dyDescent="0.2">
      <c r="A32" s="417" t="s">
        <v>264</v>
      </c>
      <c r="B32" s="418"/>
      <c r="C32" s="418"/>
      <c r="D32" s="418"/>
      <c r="E32" s="286">
        <f t="shared" si="1"/>
        <v>481</v>
      </c>
      <c r="F32" s="293">
        <v>66</v>
      </c>
      <c r="G32" s="293">
        <v>174</v>
      </c>
      <c r="H32" s="293">
        <v>114</v>
      </c>
      <c r="I32" s="293">
        <v>57</v>
      </c>
      <c r="J32" s="293">
        <v>70</v>
      </c>
      <c r="K32" s="293">
        <v>0</v>
      </c>
      <c r="M32"/>
    </row>
    <row r="33" spans="1:13" ht="17.25" customHeight="1" x14ac:dyDescent="0.2">
      <c r="A33" s="417" t="s">
        <v>263</v>
      </c>
      <c r="B33" s="418"/>
      <c r="C33" s="418"/>
      <c r="D33" s="418"/>
      <c r="E33" s="286">
        <f>SUM(F33:K33)</f>
        <v>54</v>
      </c>
      <c r="F33" s="293">
        <v>6</v>
      </c>
      <c r="G33" s="293">
        <v>27</v>
      </c>
      <c r="H33" s="293">
        <v>9</v>
      </c>
      <c r="I33" s="293">
        <v>9</v>
      </c>
      <c r="J33" s="293">
        <v>3</v>
      </c>
      <c r="K33" s="293">
        <v>0</v>
      </c>
      <c r="M33"/>
    </row>
    <row r="34" spans="1:13" ht="28.5" customHeight="1" x14ac:dyDescent="0.2">
      <c r="A34" s="417" t="s">
        <v>262</v>
      </c>
      <c r="B34" s="418"/>
      <c r="C34" s="418"/>
      <c r="D34" s="418"/>
      <c r="E34" s="286">
        <f t="shared" si="1"/>
        <v>97</v>
      </c>
      <c r="F34" s="293">
        <v>18</v>
      </c>
      <c r="G34" s="293">
        <v>34</v>
      </c>
      <c r="H34" s="293">
        <v>27</v>
      </c>
      <c r="I34" s="293">
        <v>9</v>
      </c>
      <c r="J34" s="293">
        <v>9</v>
      </c>
      <c r="K34" s="293">
        <v>0</v>
      </c>
      <c r="M34"/>
    </row>
    <row r="35" spans="1:13" ht="17.25" customHeight="1" x14ac:dyDescent="0.2">
      <c r="A35" s="417" t="s">
        <v>261</v>
      </c>
      <c r="B35" s="418"/>
      <c r="C35" s="418"/>
      <c r="D35" s="418"/>
      <c r="E35" s="286">
        <f t="shared" si="1"/>
        <v>15</v>
      </c>
      <c r="F35" s="293">
        <v>2</v>
      </c>
      <c r="G35" s="293">
        <v>4</v>
      </c>
      <c r="H35" s="293">
        <v>3</v>
      </c>
      <c r="I35" s="293">
        <v>4</v>
      </c>
      <c r="J35" s="293">
        <v>2</v>
      </c>
      <c r="K35" s="293">
        <v>0</v>
      </c>
      <c r="M35"/>
    </row>
    <row r="36" spans="1:13" ht="42.75" customHeight="1" x14ac:dyDescent="0.2">
      <c r="A36" s="420" t="s">
        <v>739</v>
      </c>
      <c r="B36" s="418"/>
      <c r="C36" s="418"/>
      <c r="D36" s="418"/>
      <c r="E36" s="286">
        <f t="shared" si="1"/>
        <v>7</v>
      </c>
      <c r="F36" s="293">
        <v>1</v>
      </c>
      <c r="G36" s="293">
        <v>1</v>
      </c>
      <c r="H36" s="293">
        <v>0</v>
      </c>
      <c r="I36" s="293">
        <v>1</v>
      </c>
      <c r="J36" s="293">
        <v>4</v>
      </c>
      <c r="K36" s="293">
        <v>0</v>
      </c>
      <c r="M36"/>
    </row>
    <row r="37" spans="1:13" ht="17.25" customHeight="1" x14ac:dyDescent="0.2">
      <c r="A37" s="417" t="s">
        <v>260</v>
      </c>
      <c r="B37" s="418"/>
      <c r="C37" s="418"/>
      <c r="D37" s="418"/>
      <c r="E37" s="286">
        <f t="shared" si="1"/>
        <v>8</v>
      </c>
      <c r="F37" s="293">
        <v>0</v>
      </c>
      <c r="G37" s="293">
        <v>3</v>
      </c>
      <c r="H37" s="293">
        <v>1</v>
      </c>
      <c r="I37" s="293">
        <v>1</v>
      </c>
      <c r="J37" s="293">
        <v>3</v>
      </c>
      <c r="K37" s="293">
        <v>0</v>
      </c>
      <c r="M37"/>
    </row>
    <row r="38" spans="1:13" ht="28.5" customHeight="1" x14ac:dyDescent="0.2">
      <c r="A38" s="417" t="s">
        <v>259</v>
      </c>
      <c r="B38" s="418"/>
      <c r="C38" s="418"/>
      <c r="D38" s="418"/>
      <c r="E38" s="286">
        <f t="shared" si="1"/>
        <v>15</v>
      </c>
      <c r="F38" s="293">
        <v>0</v>
      </c>
      <c r="G38" s="293">
        <v>9</v>
      </c>
      <c r="H38" s="293">
        <v>0</v>
      </c>
      <c r="I38" s="293">
        <v>0</v>
      </c>
      <c r="J38" s="293">
        <v>6</v>
      </c>
      <c r="K38" s="293">
        <v>0</v>
      </c>
    </row>
    <row r="39" spans="1:13" ht="17.25" customHeight="1" x14ac:dyDescent="0.2">
      <c r="A39" s="417" t="s">
        <v>258</v>
      </c>
      <c r="B39" s="418"/>
      <c r="C39" s="418"/>
      <c r="D39" s="418"/>
      <c r="E39" s="286">
        <f t="shared" si="1"/>
        <v>19</v>
      </c>
      <c r="F39" s="293">
        <v>0</v>
      </c>
      <c r="G39" s="293">
        <v>4</v>
      </c>
      <c r="H39" s="293">
        <v>5</v>
      </c>
      <c r="I39" s="293">
        <v>4</v>
      </c>
      <c r="J39" s="293">
        <v>6</v>
      </c>
      <c r="K39" s="293">
        <v>0</v>
      </c>
      <c r="M39"/>
    </row>
    <row r="40" spans="1:13" ht="17.25" customHeight="1" x14ac:dyDescent="0.2">
      <c r="A40" s="417" t="s">
        <v>257</v>
      </c>
      <c r="B40" s="418"/>
      <c r="C40" s="418"/>
      <c r="D40" s="418"/>
      <c r="E40" s="286">
        <f t="shared" si="1"/>
        <v>143</v>
      </c>
      <c r="F40" s="293">
        <v>40</v>
      </c>
      <c r="G40" s="293">
        <v>53</v>
      </c>
      <c r="H40" s="293">
        <v>22</v>
      </c>
      <c r="I40" s="293">
        <v>13</v>
      </c>
      <c r="J40" s="293">
        <v>15</v>
      </c>
      <c r="K40" s="293">
        <v>0</v>
      </c>
      <c r="M40"/>
    </row>
    <row r="41" spans="1:13" ht="17.25" customHeight="1" x14ac:dyDescent="0.2">
      <c r="A41" s="417" t="s">
        <v>256</v>
      </c>
      <c r="B41" s="418"/>
      <c r="C41" s="418"/>
      <c r="D41" s="418"/>
      <c r="E41" s="286">
        <f t="shared" si="1"/>
        <v>77</v>
      </c>
      <c r="F41" s="293">
        <v>6</v>
      </c>
      <c r="G41" s="293">
        <v>28</v>
      </c>
      <c r="H41" s="293">
        <v>18</v>
      </c>
      <c r="I41" s="293">
        <v>14</v>
      </c>
      <c r="J41" s="293">
        <v>11</v>
      </c>
      <c r="K41" s="293">
        <v>0</v>
      </c>
      <c r="M41"/>
    </row>
    <row r="42" spans="1:13" ht="17.25" customHeight="1" x14ac:dyDescent="0.2">
      <c r="A42" s="417" t="s">
        <v>255</v>
      </c>
      <c r="B42" s="418"/>
      <c r="C42" s="418"/>
      <c r="D42" s="418"/>
      <c r="E42" s="286">
        <f t="shared" si="1"/>
        <v>39</v>
      </c>
      <c r="F42" s="293">
        <v>5</v>
      </c>
      <c r="G42" s="293">
        <v>10</v>
      </c>
      <c r="H42" s="293">
        <v>12</v>
      </c>
      <c r="I42" s="293">
        <v>6</v>
      </c>
      <c r="J42" s="293">
        <v>6</v>
      </c>
      <c r="K42" s="293">
        <v>0</v>
      </c>
      <c r="M42"/>
    </row>
    <row r="43" spans="1:13" ht="17.25" customHeight="1" x14ac:dyDescent="0.2">
      <c r="A43" s="417" t="s">
        <v>254</v>
      </c>
      <c r="B43" s="418"/>
      <c r="C43" s="418"/>
      <c r="D43" s="418"/>
      <c r="E43" s="286">
        <f t="shared" si="1"/>
        <v>7</v>
      </c>
      <c r="F43" s="293">
        <v>0</v>
      </c>
      <c r="G43" s="293">
        <v>0</v>
      </c>
      <c r="H43" s="293">
        <v>4</v>
      </c>
      <c r="I43" s="293">
        <v>1</v>
      </c>
      <c r="J43" s="293">
        <v>2</v>
      </c>
      <c r="K43" s="293">
        <v>0</v>
      </c>
      <c r="M43"/>
    </row>
    <row r="44" spans="1:13" ht="17.25" customHeight="1" x14ac:dyDescent="0.2">
      <c r="A44" s="417" t="s">
        <v>253</v>
      </c>
      <c r="B44" s="418"/>
      <c r="C44" s="418"/>
      <c r="D44" s="418"/>
      <c r="E44" s="286">
        <f t="shared" si="1"/>
        <v>6</v>
      </c>
      <c r="F44" s="293">
        <v>0</v>
      </c>
      <c r="G44" s="293">
        <v>2</v>
      </c>
      <c r="H44" s="293">
        <v>0</v>
      </c>
      <c r="I44" s="293">
        <v>1</v>
      </c>
      <c r="J44" s="293">
        <v>3</v>
      </c>
      <c r="K44" s="293">
        <v>0</v>
      </c>
      <c r="M44"/>
    </row>
    <row r="45" spans="1:13" ht="28.5" customHeight="1" x14ac:dyDescent="0.2">
      <c r="A45" s="420" t="s">
        <v>252</v>
      </c>
      <c r="B45" s="418"/>
      <c r="C45" s="418"/>
      <c r="D45" s="418"/>
      <c r="E45" s="286">
        <f t="shared" si="1"/>
        <v>17</v>
      </c>
      <c r="F45" s="293">
        <v>0</v>
      </c>
      <c r="G45" s="293">
        <v>3</v>
      </c>
      <c r="H45" s="293">
        <v>4</v>
      </c>
      <c r="I45" s="293">
        <v>2</v>
      </c>
      <c r="J45" s="293">
        <v>8</v>
      </c>
      <c r="K45" s="293">
        <v>0</v>
      </c>
      <c r="M45"/>
    </row>
    <row r="46" spans="1:13" ht="17.25" customHeight="1" x14ac:dyDescent="0.2">
      <c r="A46" s="417" t="s">
        <v>251</v>
      </c>
      <c r="B46" s="418"/>
      <c r="C46" s="418"/>
      <c r="D46" s="418"/>
      <c r="E46" s="286">
        <f t="shared" si="1"/>
        <v>0</v>
      </c>
      <c r="F46" s="293">
        <v>0</v>
      </c>
      <c r="G46" s="293">
        <v>0</v>
      </c>
      <c r="H46" s="293">
        <v>0</v>
      </c>
      <c r="I46" s="293">
        <v>0</v>
      </c>
      <c r="J46" s="293">
        <v>0</v>
      </c>
      <c r="K46" s="293">
        <v>0</v>
      </c>
      <c r="M46"/>
    </row>
    <row r="47" spans="1:13" ht="17.25" customHeight="1" x14ac:dyDescent="0.2">
      <c r="A47" s="417" t="s">
        <v>67</v>
      </c>
      <c r="B47" s="418"/>
      <c r="C47" s="418"/>
      <c r="D47" s="418"/>
      <c r="E47" s="286">
        <f t="shared" si="1"/>
        <v>3</v>
      </c>
      <c r="F47" s="293">
        <v>0</v>
      </c>
      <c r="G47" s="293">
        <v>0</v>
      </c>
      <c r="H47" s="293">
        <v>1</v>
      </c>
      <c r="I47" s="293">
        <v>0</v>
      </c>
      <c r="J47" s="293">
        <v>2</v>
      </c>
      <c r="K47" s="293">
        <v>0</v>
      </c>
      <c r="M47"/>
    </row>
    <row r="48" spans="1:13" ht="28.5" customHeight="1" x14ac:dyDescent="0.2">
      <c r="A48" s="417" t="s">
        <v>250</v>
      </c>
      <c r="B48" s="418"/>
      <c r="C48" s="418"/>
      <c r="D48" s="418"/>
      <c r="E48" s="286">
        <f t="shared" si="1"/>
        <v>37</v>
      </c>
      <c r="F48" s="291">
        <f t="shared" ref="F48:K48" si="4">SUM(F49:F50)</f>
        <v>0</v>
      </c>
      <c r="G48" s="291">
        <f t="shared" si="4"/>
        <v>3</v>
      </c>
      <c r="H48" s="291">
        <f t="shared" si="4"/>
        <v>5</v>
      </c>
      <c r="I48" s="291">
        <f t="shared" si="4"/>
        <v>5</v>
      </c>
      <c r="J48" s="291">
        <f t="shared" si="4"/>
        <v>24</v>
      </c>
      <c r="K48" s="291">
        <f t="shared" si="4"/>
        <v>0</v>
      </c>
      <c r="M48"/>
    </row>
    <row r="49" spans="1:13" ht="23.25" customHeight="1" x14ac:dyDescent="0.2">
      <c r="A49" s="366" t="s">
        <v>249</v>
      </c>
      <c r="B49" s="367"/>
      <c r="C49" s="367"/>
      <c r="D49" s="367"/>
      <c r="E49" s="286">
        <f t="shared" si="1"/>
        <v>24</v>
      </c>
      <c r="F49" s="293">
        <v>0</v>
      </c>
      <c r="G49" s="293">
        <v>2</v>
      </c>
      <c r="H49" s="293">
        <v>4</v>
      </c>
      <c r="I49" s="293">
        <v>3</v>
      </c>
      <c r="J49" s="293">
        <v>15</v>
      </c>
      <c r="K49" s="293">
        <v>0</v>
      </c>
      <c r="M49"/>
    </row>
    <row r="50" spans="1:13" ht="17.25" customHeight="1" x14ac:dyDescent="0.2">
      <c r="A50" s="366" t="s">
        <v>248</v>
      </c>
      <c r="B50" s="367"/>
      <c r="C50" s="367"/>
      <c r="D50" s="367"/>
      <c r="E50" s="286">
        <f t="shared" si="1"/>
        <v>13</v>
      </c>
      <c r="F50" s="293">
        <v>0</v>
      </c>
      <c r="G50" s="293">
        <v>1</v>
      </c>
      <c r="H50" s="293">
        <v>1</v>
      </c>
      <c r="I50" s="293">
        <v>2</v>
      </c>
      <c r="J50" s="293">
        <v>9</v>
      </c>
      <c r="K50" s="293">
        <v>0</v>
      </c>
      <c r="M50"/>
    </row>
    <row r="51" spans="1:13" ht="23.25" customHeight="1" x14ac:dyDescent="0.2">
      <c r="A51" s="417" t="s">
        <v>247</v>
      </c>
      <c r="B51" s="418"/>
      <c r="C51" s="418"/>
      <c r="D51" s="418"/>
      <c r="E51" s="286">
        <f t="shared" si="1"/>
        <v>11</v>
      </c>
      <c r="F51" s="293">
        <v>0</v>
      </c>
      <c r="G51" s="293">
        <v>4</v>
      </c>
      <c r="H51" s="293">
        <v>4</v>
      </c>
      <c r="I51" s="293">
        <v>1</v>
      </c>
      <c r="J51" s="293">
        <v>2</v>
      </c>
      <c r="K51" s="293">
        <v>0</v>
      </c>
      <c r="M51"/>
    </row>
    <row r="52" spans="1:13" ht="17.25" customHeight="1" thickBot="1" x14ac:dyDescent="0.25">
      <c r="A52" s="341"/>
      <c r="B52" s="341"/>
      <c r="C52" s="341"/>
      <c r="D52" s="341"/>
      <c r="E52" s="44"/>
      <c r="F52" s="44"/>
      <c r="G52" s="44"/>
      <c r="H52" s="44"/>
      <c r="I52" s="44"/>
      <c r="J52" s="44"/>
      <c r="K52" s="44"/>
      <c r="M52"/>
    </row>
    <row r="53" spans="1:13" ht="11.25" customHeight="1" x14ac:dyDescent="0.2">
      <c r="A53" s="88"/>
      <c r="B53" s="88"/>
      <c r="C53" s="88"/>
      <c r="D53" s="88"/>
      <c r="E53" s="88"/>
      <c r="F53" s="88"/>
      <c r="G53" s="88"/>
      <c r="H53" s="88"/>
      <c r="I53" s="88"/>
      <c r="J53" s="88"/>
      <c r="K53" s="87"/>
      <c r="M53"/>
    </row>
    <row r="54" spans="1:13" ht="11.25" customHeight="1" x14ac:dyDescent="0.2">
      <c r="A54" s="13" t="s">
        <v>14</v>
      </c>
      <c r="B54" s="12"/>
      <c r="C54" s="12"/>
      <c r="D54" s="343" t="s">
        <v>222</v>
      </c>
      <c r="E54" s="445"/>
      <c r="F54" s="445"/>
      <c r="G54" s="445"/>
      <c r="H54" s="445"/>
      <c r="I54" s="445"/>
      <c r="J54" s="445"/>
      <c r="K54" s="445"/>
      <c r="M54"/>
    </row>
    <row r="55" spans="1:13" hidden="1" x14ac:dyDescent="0.2">
      <c r="A55" s="151" t="s">
        <v>1</v>
      </c>
    </row>
  </sheetData>
  <mergeCells count="49">
    <mergeCell ref="D54:K54"/>
    <mergeCell ref="A51:D51"/>
    <mergeCell ref="A49:D49"/>
    <mergeCell ref="A50:D50"/>
    <mergeCell ref="A52:D52"/>
    <mergeCell ref="A39:D39"/>
    <mergeCell ref="A41:D41"/>
    <mergeCell ref="A47:D47"/>
    <mergeCell ref="A42:D42"/>
    <mergeCell ref="A48:D48"/>
    <mergeCell ref="A46:D46"/>
    <mergeCell ref="A45:D45"/>
    <mergeCell ref="A43:D43"/>
    <mergeCell ref="A44:D44"/>
    <mergeCell ref="A32:D32"/>
    <mergeCell ref="A30:D30"/>
    <mergeCell ref="A31:D31"/>
    <mergeCell ref="A35:D35"/>
    <mergeCell ref="A36:D36"/>
    <mergeCell ref="A34:D34"/>
    <mergeCell ref="A33:D33"/>
    <mergeCell ref="A40:D40"/>
    <mergeCell ref="A38:D38"/>
    <mergeCell ref="A37:D37"/>
    <mergeCell ref="A25:D25"/>
    <mergeCell ref="A24:D24"/>
    <mergeCell ref="A22:D22"/>
    <mergeCell ref="A23:D23"/>
    <mergeCell ref="A29:D29"/>
    <mergeCell ref="A28:D28"/>
    <mergeCell ref="A26:D26"/>
    <mergeCell ref="A27:D27"/>
    <mergeCell ref="A14:D14"/>
    <mergeCell ref="A12:D12"/>
    <mergeCell ref="A15:D15"/>
    <mergeCell ref="A13:D13"/>
    <mergeCell ref="A11:D11"/>
    <mergeCell ref="A7:D7"/>
    <mergeCell ref="A10:D10"/>
    <mergeCell ref="J2:K2"/>
    <mergeCell ref="A20:D20"/>
    <mergeCell ref="A21:D21"/>
    <mergeCell ref="A19:D19"/>
    <mergeCell ref="A17:D17"/>
    <mergeCell ref="A18:D18"/>
    <mergeCell ref="A16:D16"/>
    <mergeCell ref="A2:I2"/>
    <mergeCell ref="A3:I3"/>
    <mergeCell ref="A4:I4"/>
  </mergeCells>
  <hyperlinks>
    <hyperlink ref="J2:K2" location="Índice!A1" tooltip="Ir a Índice" display="Índice!A1"/>
  </hyperlinks>
  <pageMargins left="0.78740157480314965" right="0.59055118110236227" top="0.84375" bottom="0.86614173228346458" header="0" footer="0.39370078740157483"/>
  <pageSetup orientation="portrait" r:id="rId1"/>
  <headerFooter alignWithMargins="0">
    <oddHeader>&amp;L&amp;"Arial,Negrita"&amp;12&amp;K000080INEGI. Anuario estadístico y geográfico de Veracruz de Ignacio de la Llave 2017.
Componente Salud.</oddHeader>
    <oddFooter>&amp;R&amp;P/&amp;N</oddFooter>
  </headerFooter>
  <ignoredErrors>
    <ignoredError sqref="F19:K19"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M48"/>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8.28515625" customWidth="1"/>
    <col min="5" max="5" width="10.28515625" customWidth="1"/>
    <col min="6" max="9" width="13.28515625" customWidth="1"/>
    <col min="10" max="10" width="13.42578125" customWidth="1"/>
    <col min="11" max="11" width="13.140625" customWidth="1"/>
    <col min="12" max="12" width="0" hidden="1" customWidth="1"/>
    <col min="13" max="13" width="12" style="1" hidden="1" customWidth="1"/>
  </cols>
  <sheetData>
    <row r="1" spans="1:13" ht="11.25" customHeight="1" x14ac:dyDescent="0.2"/>
    <row r="2" spans="1:13" ht="13.2" x14ac:dyDescent="0.25">
      <c r="A2" s="346" t="s">
        <v>307</v>
      </c>
      <c r="B2" s="347"/>
      <c r="C2" s="347"/>
      <c r="D2" s="347"/>
      <c r="E2" s="347"/>
      <c r="F2" s="347"/>
      <c r="G2" s="347"/>
      <c r="H2" s="347"/>
      <c r="I2" s="347"/>
      <c r="J2" s="328" t="s">
        <v>306</v>
      </c>
      <c r="K2" s="328"/>
      <c r="L2" t="s">
        <v>1</v>
      </c>
    </row>
    <row r="3" spans="1:13" ht="13.2" x14ac:dyDescent="0.25">
      <c r="A3" s="346" t="s">
        <v>914</v>
      </c>
      <c r="B3" s="347"/>
      <c r="C3" s="347"/>
      <c r="D3" s="347"/>
      <c r="E3" s="347"/>
      <c r="F3" s="347"/>
      <c r="G3" s="347"/>
      <c r="H3" s="347"/>
      <c r="I3" s="347"/>
      <c r="M3" s="17"/>
    </row>
    <row r="4" spans="1:13" ht="13.2" x14ac:dyDescent="0.25">
      <c r="A4" s="329" t="s">
        <v>897</v>
      </c>
      <c r="B4" s="348"/>
      <c r="C4" s="348"/>
      <c r="D4" s="348"/>
      <c r="E4" s="348"/>
      <c r="F4" s="348"/>
      <c r="G4" s="348"/>
      <c r="H4" s="348"/>
      <c r="I4" s="348"/>
      <c r="M4" s="17"/>
    </row>
    <row r="5" spans="1:13" ht="10.8" thickBot="1" x14ac:dyDescent="0.25">
      <c r="A5" s="78"/>
      <c r="B5" s="78"/>
      <c r="C5" s="78"/>
      <c r="D5" s="78"/>
      <c r="E5" s="85"/>
      <c r="F5" s="85"/>
      <c r="G5" s="85"/>
      <c r="H5" s="85"/>
      <c r="I5" s="85"/>
      <c r="J5" s="44"/>
      <c r="K5" s="44"/>
      <c r="M5" s="17"/>
    </row>
    <row r="6" spans="1:13" ht="1.5" customHeight="1" x14ac:dyDescent="0.2">
      <c r="A6" s="86"/>
      <c r="B6" s="86"/>
      <c r="C6" s="86"/>
      <c r="D6" s="86"/>
      <c r="E6" s="86"/>
      <c r="F6" s="86"/>
      <c r="G6" s="86"/>
      <c r="H6" s="86"/>
      <c r="I6" s="86"/>
      <c r="J6" s="86"/>
      <c r="K6" s="86"/>
      <c r="M6" s="17"/>
    </row>
    <row r="7" spans="1:13" ht="22.5" customHeight="1" x14ac:dyDescent="0.2">
      <c r="A7" s="333" t="s">
        <v>79</v>
      </c>
      <c r="B7" s="349"/>
      <c r="C7" s="349"/>
      <c r="D7" s="349"/>
      <c r="E7" s="243" t="s">
        <v>4</v>
      </c>
      <c r="F7" s="236" t="s">
        <v>218</v>
      </c>
      <c r="G7" s="236" t="s">
        <v>217</v>
      </c>
      <c r="H7" s="236" t="s">
        <v>216</v>
      </c>
      <c r="I7" s="236" t="s">
        <v>215</v>
      </c>
      <c r="J7" s="236" t="s">
        <v>214</v>
      </c>
      <c r="K7" s="236" t="s">
        <v>213</v>
      </c>
      <c r="M7" s="17"/>
    </row>
    <row r="8" spans="1:13" ht="1.5" customHeight="1" x14ac:dyDescent="0.2">
      <c r="A8" s="5"/>
      <c r="B8" s="5"/>
      <c r="C8" s="5"/>
      <c r="D8" s="5"/>
      <c r="E8" s="11"/>
      <c r="F8" s="11"/>
      <c r="G8" s="11"/>
      <c r="H8" s="11"/>
      <c r="I8" s="11"/>
      <c r="J8" s="11"/>
      <c r="K8" s="11"/>
      <c r="M8" s="17"/>
    </row>
    <row r="9" spans="1:13" ht="23.25" customHeight="1" x14ac:dyDescent="0.2">
      <c r="A9" s="419" t="s">
        <v>91</v>
      </c>
      <c r="B9" s="418"/>
      <c r="C9" s="418"/>
      <c r="D9" s="418"/>
      <c r="E9" s="286">
        <f>SUM(F9:K9)</f>
        <v>396776</v>
      </c>
      <c r="F9" s="291">
        <f t="shared" ref="F9:K9" si="0">SUM(F10:F14)</f>
        <v>27767</v>
      </c>
      <c r="G9" s="291">
        <f t="shared" si="0"/>
        <v>76511</v>
      </c>
      <c r="H9" s="291">
        <f t="shared" si="0"/>
        <v>115296</v>
      </c>
      <c r="I9" s="291">
        <f t="shared" si="0"/>
        <v>31490</v>
      </c>
      <c r="J9" s="291">
        <f t="shared" si="0"/>
        <v>145712</v>
      </c>
      <c r="K9" s="291">
        <f t="shared" si="0"/>
        <v>0</v>
      </c>
      <c r="M9"/>
    </row>
    <row r="10" spans="1:13" ht="23.25" customHeight="1" x14ac:dyDescent="0.2">
      <c r="A10" s="366" t="s">
        <v>36</v>
      </c>
      <c r="B10" s="367"/>
      <c r="C10" s="367"/>
      <c r="D10" s="367"/>
      <c r="E10" s="286">
        <f t="shared" ref="E10:E36" si="1">SUM(F10:K10)</f>
        <v>164250</v>
      </c>
      <c r="F10" s="293">
        <v>14564</v>
      </c>
      <c r="G10" s="293">
        <v>38029</v>
      </c>
      <c r="H10" s="293">
        <v>47284</v>
      </c>
      <c r="I10" s="293">
        <v>8814</v>
      </c>
      <c r="J10" s="293">
        <v>55559</v>
      </c>
      <c r="K10" s="293">
        <v>0</v>
      </c>
      <c r="M10" s="17"/>
    </row>
    <row r="11" spans="1:13" s="37" customFormat="1" ht="17.25" customHeight="1" x14ac:dyDescent="0.2">
      <c r="A11" s="366" t="s">
        <v>305</v>
      </c>
      <c r="B11" s="367"/>
      <c r="C11" s="367"/>
      <c r="D11" s="367"/>
      <c r="E11" s="286">
        <f t="shared" si="1"/>
        <v>185867</v>
      </c>
      <c r="F11" s="293">
        <v>12459</v>
      </c>
      <c r="G11" s="293">
        <v>33597</v>
      </c>
      <c r="H11" s="293">
        <v>54597</v>
      </c>
      <c r="I11" s="293">
        <v>19196</v>
      </c>
      <c r="J11" s="293">
        <v>66018</v>
      </c>
      <c r="K11" s="293">
        <v>0</v>
      </c>
      <c r="M11" s="43"/>
    </row>
    <row r="12" spans="1:13" ht="17.25" customHeight="1" x14ac:dyDescent="0.2">
      <c r="A12" s="366" t="s">
        <v>95</v>
      </c>
      <c r="B12" s="367"/>
      <c r="C12" s="367"/>
      <c r="D12" s="367"/>
      <c r="E12" s="286">
        <f t="shared" si="1"/>
        <v>40170</v>
      </c>
      <c r="F12" s="293">
        <v>498</v>
      </c>
      <c r="G12" s="293">
        <v>3696</v>
      </c>
      <c r="H12" s="293">
        <v>10610</v>
      </c>
      <c r="I12" s="293">
        <v>2420</v>
      </c>
      <c r="J12" s="293">
        <v>22946</v>
      </c>
      <c r="K12" s="293">
        <v>0</v>
      </c>
      <c r="M12" s="17"/>
    </row>
    <row r="13" spans="1:13" ht="17.25" customHeight="1" x14ac:dyDescent="0.2">
      <c r="A13" s="400" t="s">
        <v>94</v>
      </c>
      <c r="B13" s="367"/>
      <c r="C13" s="367"/>
      <c r="D13" s="367"/>
      <c r="E13" s="286">
        <f t="shared" si="1"/>
        <v>5147</v>
      </c>
      <c r="F13" s="293">
        <v>41</v>
      </c>
      <c r="G13" s="293">
        <v>620</v>
      </c>
      <c r="H13" s="293">
        <v>2272</v>
      </c>
      <c r="I13" s="293">
        <v>1040</v>
      </c>
      <c r="J13" s="293">
        <v>1174</v>
      </c>
      <c r="K13" s="293">
        <v>0</v>
      </c>
      <c r="M13" s="17"/>
    </row>
    <row r="14" spans="1:13" ht="17.25" customHeight="1" x14ac:dyDescent="0.2">
      <c r="A14" s="366" t="s">
        <v>304</v>
      </c>
      <c r="B14" s="367"/>
      <c r="C14" s="367"/>
      <c r="D14" s="367"/>
      <c r="E14" s="286">
        <f t="shared" si="1"/>
        <v>1342</v>
      </c>
      <c r="F14" s="293">
        <v>205</v>
      </c>
      <c r="G14" s="293">
        <v>569</v>
      </c>
      <c r="H14" s="293">
        <v>533</v>
      </c>
      <c r="I14" s="293">
        <v>20</v>
      </c>
      <c r="J14" s="293">
        <v>15</v>
      </c>
      <c r="K14" s="293">
        <v>0</v>
      </c>
      <c r="M14"/>
    </row>
    <row r="15" spans="1:13" ht="34.5" customHeight="1" x14ac:dyDescent="0.2">
      <c r="A15" s="420" t="s">
        <v>303</v>
      </c>
      <c r="B15" s="418"/>
      <c r="C15" s="418"/>
      <c r="D15" s="418"/>
      <c r="E15" s="286">
        <f t="shared" si="1"/>
        <v>595139</v>
      </c>
      <c r="F15" s="293">
        <v>7997</v>
      </c>
      <c r="G15" s="293">
        <v>22495</v>
      </c>
      <c r="H15" s="293">
        <v>96533</v>
      </c>
      <c r="I15" s="293">
        <v>30367</v>
      </c>
      <c r="J15" s="293">
        <v>437747</v>
      </c>
      <c r="K15" s="293">
        <v>0</v>
      </c>
      <c r="M15"/>
    </row>
    <row r="16" spans="1:13" ht="28.5" customHeight="1" x14ac:dyDescent="0.2">
      <c r="A16" s="420" t="s">
        <v>302</v>
      </c>
      <c r="B16" s="418"/>
      <c r="C16" s="418"/>
      <c r="D16" s="418"/>
      <c r="E16" s="286">
        <f t="shared" si="1"/>
        <v>24148</v>
      </c>
      <c r="F16" s="293">
        <v>2592</v>
      </c>
      <c r="G16" s="293">
        <v>1360</v>
      </c>
      <c r="H16" s="293">
        <v>1073</v>
      </c>
      <c r="I16" s="293">
        <v>1488</v>
      </c>
      <c r="J16" s="293">
        <v>17635</v>
      </c>
      <c r="K16" s="293">
        <v>0</v>
      </c>
      <c r="M16"/>
    </row>
    <row r="17" spans="1:13" ht="17.25" customHeight="1" x14ac:dyDescent="0.2">
      <c r="A17" s="410" t="s">
        <v>301</v>
      </c>
      <c r="B17" s="415"/>
      <c r="C17" s="415"/>
      <c r="D17" s="415"/>
      <c r="E17" s="286">
        <f t="shared" si="1"/>
        <v>64894</v>
      </c>
      <c r="F17" s="291">
        <f t="shared" ref="F17:K17" si="2">SUM(F18:F22)</f>
        <v>4097</v>
      </c>
      <c r="G17" s="291">
        <f t="shared" si="2"/>
        <v>13745</v>
      </c>
      <c r="H17" s="291">
        <f t="shared" si="2"/>
        <v>15322</v>
      </c>
      <c r="I17" s="291">
        <f t="shared" si="2"/>
        <v>12784</v>
      </c>
      <c r="J17" s="291">
        <f t="shared" si="2"/>
        <v>18910</v>
      </c>
      <c r="K17" s="291">
        <f t="shared" si="2"/>
        <v>36</v>
      </c>
      <c r="M17"/>
    </row>
    <row r="18" spans="1:13" ht="23.25" customHeight="1" x14ac:dyDescent="0.2">
      <c r="A18" s="366" t="s">
        <v>300</v>
      </c>
      <c r="B18" s="367"/>
      <c r="C18" s="367"/>
      <c r="D18" s="367"/>
      <c r="E18" s="286">
        <f t="shared" si="1"/>
        <v>13306</v>
      </c>
      <c r="F18" s="293">
        <v>1046</v>
      </c>
      <c r="G18" s="293">
        <v>2440</v>
      </c>
      <c r="H18" s="293">
        <v>3608</v>
      </c>
      <c r="I18" s="293">
        <v>1641</v>
      </c>
      <c r="J18" s="293">
        <v>4571</v>
      </c>
      <c r="K18" s="293">
        <v>0</v>
      </c>
      <c r="M18"/>
    </row>
    <row r="19" spans="1:13" ht="17.25" customHeight="1" x14ac:dyDescent="0.2">
      <c r="A19" s="366" t="s">
        <v>299</v>
      </c>
      <c r="B19" s="367"/>
      <c r="C19" s="367"/>
      <c r="D19" s="367"/>
      <c r="E19" s="286">
        <f t="shared" si="1"/>
        <v>16624</v>
      </c>
      <c r="F19" s="293">
        <v>1236</v>
      </c>
      <c r="G19" s="293">
        <v>4529</v>
      </c>
      <c r="H19" s="293">
        <v>3047</v>
      </c>
      <c r="I19" s="293">
        <v>2068</v>
      </c>
      <c r="J19" s="293">
        <v>5744</v>
      </c>
      <c r="K19" s="293">
        <v>0</v>
      </c>
      <c r="M19" s="17"/>
    </row>
    <row r="20" spans="1:13" ht="17.25" customHeight="1" x14ac:dyDescent="0.2">
      <c r="A20" s="366" t="s">
        <v>298</v>
      </c>
      <c r="B20" s="367"/>
      <c r="C20" s="367"/>
      <c r="D20" s="367"/>
      <c r="E20" s="286">
        <f t="shared" si="1"/>
        <v>9836</v>
      </c>
      <c r="F20" s="293">
        <v>551</v>
      </c>
      <c r="G20" s="293">
        <v>2251</v>
      </c>
      <c r="H20" s="293">
        <v>1799</v>
      </c>
      <c r="I20" s="293">
        <v>2243</v>
      </c>
      <c r="J20" s="293">
        <v>2992</v>
      </c>
      <c r="K20" s="293">
        <v>0</v>
      </c>
      <c r="M20" s="17"/>
    </row>
    <row r="21" spans="1:13" ht="17.25" customHeight="1" x14ac:dyDescent="0.2">
      <c r="A21" s="366" t="s">
        <v>297</v>
      </c>
      <c r="B21" s="367"/>
      <c r="C21" s="367"/>
      <c r="D21" s="367"/>
      <c r="E21" s="286">
        <f t="shared" si="1"/>
        <v>3741</v>
      </c>
      <c r="F21" s="293">
        <v>196</v>
      </c>
      <c r="G21" s="293">
        <v>838</v>
      </c>
      <c r="H21" s="293">
        <v>742</v>
      </c>
      <c r="I21" s="293">
        <v>744</v>
      </c>
      <c r="J21" s="293">
        <v>1221</v>
      </c>
      <c r="K21" s="293">
        <v>0</v>
      </c>
      <c r="M21"/>
    </row>
    <row r="22" spans="1:13" ht="17.25" customHeight="1" x14ac:dyDescent="0.2">
      <c r="A22" s="366" t="s">
        <v>33</v>
      </c>
      <c r="B22" s="367"/>
      <c r="C22" s="367"/>
      <c r="D22" s="367"/>
      <c r="E22" s="286">
        <f t="shared" si="1"/>
        <v>21387</v>
      </c>
      <c r="F22" s="293">
        <v>1068</v>
      </c>
      <c r="G22" s="293">
        <v>3687</v>
      </c>
      <c r="H22" s="293">
        <v>6126</v>
      </c>
      <c r="I22" s="293">
        <v>6088</v>
      </c>
      <c r="J22" s="293">
        <v>4382</v>
      </c>
      <c r="K22" s="293">
        <v>36</v>
      </c>
      <c r="M22"/>
    </row>
    <row r="23" spans="1:13" ht="23.25" customHeight="1" x14ac:dyDescent="0.2">
      <c r="A23" s="416" t="s">
        <v>296</v>
      </c>
      <c r="B23" s="415"/>
      <c r="C23" s="415"/>
      <c r="D23" s="415"/>
      <c r="E23" s="286">
        <f t="shared" si="1"/>
        <v>151774</v>
      </c>
      <c r="F23" s="293">
        <v>6924</v>
      </c>
      <c r="G23" s="293">
        <v>26339</v>
      </c>
      <c r="H23" s="293">
        <v>29736</v>
      </c>
      <c r="I23" s="293">
        <v>32261</v>
      </c>
      <c r="J23" s="293">
        <v>52565</v>
      </c>
      <c r="K23" s="293">
        <v>3949</v>
      </c>
      <c r="M23"/>
    </row>
    <row r="24" spans="1:13" ht="17.25" customHeight="1" x14ac:dyDescent="0.2">
      <c r="A24" s="410" t="s">
        <v>295</v>
      </c>
      <c r="B24" s="415"/>
      <c r="C24" s="415"/>
      <c r="D24" s="415"/>
      <c r="E24" s="286">
        <f t="shared" si="1"/>
        <v>625</v>
      </c>
      <c r="F24" s="293">
        <v>10</v>
      </c>
      <c r="G24" s="293">
        <v>107</v>
      </c>
      <c r="H24" s="293">
        <v>141</v>
      </c>
      <c r="I24" s="293">
        <v>107</v>
      </c>
      <c r="J24" s="293">
        <v>260</v>
      </c>
      <c r="K24" s="293">
        <v>0</v>
      </c>
      <c r="M24"/>
    </row>
    <row r="25" spans="1:13" ht="17.25" customHeight="1" x14ac:dyDescent="0.2">
      <c r="A25" s="416" t="s">
        <v>294</v>
      </c>
      <c r="B25" s="415"/>
      <c r="C25" s="415"/>
      <c r="D25" s="415"/>
      <c r="E25" s="286">
        <f t="shared" si="1"/>
        <v>48</v>
      </c>
      <c r="F25" s="293">
        <v>3</v>
      </c>
      <c r="G25" s="293">
        <v>12</v>
      </c>
      <c r="H25" s="293">
        <v>14</v>
      </c>
      <c r="I25" s="293">
        <v>9</v>
      </c>
      <c r="J25" s="293">
        <v>10</v>
      </c>
      <c r="K25" s="293">
        <v>0</v>
      </c>
      <c r="M25"/>
    </row>
    <row r="26" spans="1:13" ht="28.5" customHeight="1" x14ac:dyDescent="0.2">
      <c r="A26" s="417" t="s">
        <v>293</v>
      </c>
      <c r="B26" s="418"/>
      <c r="C26" s="418"/>
      <c r="D26" s="418"/>
      <c r="E26" s="286">
        <f t="shared" si="1"/>
        <v>33282</v>
      </c>
      <c r="F26" s="291">
        <f t="shared" ref="F26:K26" si="3">SUM(F27:F30)</f>
        <v>1921</v>
      </c>
      <c r="G26" s="291">
        <f t="shared" si="3"/>
        <v>6465</v>
      </c>
      <c r="H26" s="291">
        <f t="shared" si="3"/>
        <v>7022</v>
      </c>
      <c r="I26" s="291">
        <f t="shared" si="3"/>
        <v>5167</v>
      </c>
      <c r="J26" s="291">
        <f t="shared" si="3"/>
        <v>12707</v>
      </c>
      <c r="K26" s="291">
        <f t="shared" si="3"/>
        <v>0</v>
      </c>
      <c r="M26"/>
    </row>
    <row r="27" spans="1:13" ht="23.25" customHeight="1" x14ac:dyDescent="0.2">
      <c r="A27" s="366" t="s">
        <v>292</v>
      </c>
      <c r="B27" s="367"/>
      <c r="C27" s="367"/>
      <c r="D27" s="367"/>
      <c r="E27" s="286">
        <f t="shared" si="1"/>
        <v>12087</v>
      </c>
      <c r="F27" s="293">
        <v>830</v>
      </c>
      <c r="G27" s="293">
        <v>3180</v>
      </c>
      <c r="H27" s="293">
        <v>2250</v>
      </c>
      <c r="I27" s="293">
        <v>1673</v>
      </c>
      <c r="J27" s="293">
        <v>4154</v>
      </c>
      <c r="K27" s="293">
        <v>0</v>
      </c>
      <c r="L27" s="118"/>
      <c r="M27"/>
    </row>
    <row r="28" spans="1:13" ht="17.25" customHeight="1" x14ac:dyDescent="0.2">
      <c r="A28" s="366" t="s">
        <v>291</v>
      </c>
      <c r="B28" s="367"/>
      <c r="C28" s="367"/>
      <c r="D28" s="367"/>
      <c r="E28" s="286">
        <f t="shared" si="1"/>
        <v>27</v>
      </c>
      <c r="F28" s="293">
        <v>3</v>
      </c>
      <c r="G28" s="293">
        <v>5</v>
      </c>
      <c r="H28" s="293">
        <v>9</v>
      </c>
      <c r="I28" s="293">
        <v>2</v>
      </c>
      <c r="J28" s="293">
        <v>8</v>
      </c>
      <c r="K28" s="293">
        <v>0</v>
      </c>
      <c r="L28" s="118"/>
      <c r="M28"/>
    </row>
    <row r="29" spans="1:13" ht="17.25" customHeight="1" x14ac:dyDescent="0.2">
      <c r="A29" s="366" t="s">
        <v>290</v>
      </c>
      <c r="B29" s="367"/>
      <c r="C29" s="367"/>
      <c r="D29" s="367"/>
      <c r="E29" s="286">
        <f t="shared" si="1"/>
        <v>1459</v>
      </c>
      <c r="F29" s="293">
        <v>148</v>
      </c>
      <c r="G29" s="293">
        <v>336</v>
      </c>
      <c r="H29" s="293">
        <v>285</v>
      </c>
      <c r="I29" s="293">
        <v>147</v>
      </c>
      <c r="J29" s="293">
        <v>543</v>
      </c>
      <c r="K29" s="293">
        <v>0</v>
      </c>
      <c r="L29" s="118"/>
      <c r="M29"/>
    </row>
    <row r="30" spans="1:13" ht="28.5" customHeight="1" x14ac:dyDescent="0.2">
      <c r="A30" s="366" t="s">
        <v>289</v>
      </c>
      <c r="B30" s="367"/>
      <c r="C30" s="367"/>
      <c r="D30" s="367"/>
      <c r="E30" s="286">
        <f t="shared" si="1"/>
        <v>19709</v>
      </c>
      <c r="F30" s="293">
        <v>940</v>
      </c>
      <c r="G30" s="293">
        <v>2944</v>
      </c>
      <c r="H30" s="293">
        <v>4478</v>
      </c>
      <c r="I30" s="293">
        <v>3345</v>
      </c>
      <c r="J30" s="293">
        <v>8002</v>
      </c>
      <c r="K30" s="293">
        <v>0</v>
      </c>
      <c r="L30" s="118"/>
      <c r="M30"/>
    </row>
    <row r="31" spans="1:13" ht="23.25" customHeight="1" x14ac:dyDescent="0.2">
      <c r="A31" s="416" t="s">
        <v>87</v>
      </c>
      <c r="B31" s="415"/>
      <c r="C31" s="415"/>
      <c r="D31" s="415"/>
      <c r="E31" s="286">
        <f t="shared" si="1"/>
        <v>3338</v>
      </c>
      <c r="F31" s="293">
        <v>203</v>
      </c>
      <c r="G31" s="293">
        <v>687</v>
      </c>
      <c r="H31" s="293">
        <v>377</v>
      </c>
      <c r="I31" s="293">
        <v>245</v>
      </c>
      <c r="J31" s="293">
        <v>1826</v>
      </c>
      <c r="K31" s="293">
        <v>0</v>
      </c>
      <c r="M31"/>
    </row>
    <row r="32" spans="1:13" ht="17.25" customHeight="1" x14ac:dyDescent="0.2">
      <c r="A32" s="410" t="s">
        <v>288</v>
      </c>
      <c r="B32" s="415"/>
      <c r="C32" s="415"/>
      <c r="D32" s="415"/>
      <c r="E32" s="286">
        <f t="shared" si="1"/>
        <v>14258</v>
      </c>
      <c r="F32" s="291">
        <f t="shared" ref="F32:K32" si="4">SUM(F33:F34)</f>
        <v>1044</v>
      </c>
      <c r="G32" s="291">
        <f t="shared" si="4"/>
        <v>3877</v>
      </c>
      <c r="H32" s="291">
        <f t="shared" si="4"/>
        <v>2626</v>
      </c>
      <c r="I32" s="291">
        <f t="shared" si="4"/>
        <v>1918</v>
      </c>
      <c r="J32" s="291">
        <f t="shared" si="4"/>
        <v>4793</v>
      </c>
      <c r="K32" s="291">
        <f t="shared" si="4"/>
        <v>0</v>
      </c>
      <c r="M32"/>
    </row>
    <row r="33" spans="1:13" ht="34.5" customHeight="1" x14ac:dyDescent="0.2">
      <c r="A33" s="366" t="s">
        <v>287</v>
      </c>
      <c r="B33" s="367"/>
      <c r="C33" s="367"/>
      <c r="D33" s="367"/>
      <c r="E33" s="286">
        <f t="shared" si="1"/>
        <v>704</v>
      </c>
      <c r="F33" s="293">
        <v>36</v>
      </c>
      <c r="G33" s="293">
        <v>170</v>
      </c>
      <c r="H33" s="293">
        <v>126</v>
      </c>
      <c r="I33" s="293">
        <v>130</v>
      </c>
      <c r="J33" s="293">
        <v>242</v>
      </c>
      <c r="K33" s="293">
        <v>0</v>
      </c>
      <c r="M33"/>
    </row>
    <row r="34" spans="1:13" ht="28.5" customHeight="1" x14ac:dyDescent="0.2">
      <c r="A34" s="366" t="s">
        <v>286</v>
      </c>
      <c r="B34" s="367"/>
      <c r="C34" s="367"/>
      <c r="D34" s="367"/>
      <c r="E34" s="286">
        <f t="shared" si="1"/>
        <v>13554</v>
      </c>
      <c r="F34" s="293">
        <v>1008</v>
      </c>
      <c r="G34" s="293">
        <v>3707</v>
      </c>
      <c r="H34" s="293">
        <v>2500</v>
      </c>
      <c r="I34" s="293">
        <v>1788</v>
      </c>
      <c r="J34" s="293">
        <v>4551</v>
      </c>
      <c r="K34" s="293">
        <v>0</v>
      </c>
      <c r="M34"/>
    </row>
    <row r="35" spans="1:13" ht="23.25" customHeight="1" x14ac:dyDescent="0.2">
      <c r="A35" s="416" t="s">
        <v>285</v>
      </c>
      <c r="B35" s="415"/>
      <c r="C35" s="415"/>
      <c r="D35" s="415"/>
      <c r="E35" s="286">
        <f t="shared" si="1"/>
        <v>1008</v>
      </c>
      <c r="F35" s="293">
        <v>87</v>
      </c>
      <c r="G35" s="293">
        <v>294</v>
      </c>
      <c r="H35" s="293">
        <v>185</v>
      </c>
      <c r="I35" s="293">
        <v>180</v>
      </c>
      <c r="J35" s="293">
        <v>262</v>
      </c>
      <c r="K35" s="293">
        <v>0</v>
      </c>
      <c r="M35"/>
    </row>
    <row r="36" spans="1:13" ht="28.5" customHeight="1" x14ac:dyDescent="0.2">
      <c r="A36" s="420" t="s">
        <v>284</v>
      </c>
      <c r="B36" s="418"/>
      <c r="C36" s="418"/>
      <c r="D36" s="418"/>
      <c r="E36" s="286">
        <f t="shared" si="1"/>
        <v>8822</v>
      </c>
      <c r="F36" s="293">
        <v>1709</v>
      </c>
      <c r="G36" s="293">
        <v>2988</v>
      </c>
      <c r="H36" s="293">
        <v>2754</v>
      </c>
      <c r="I36" s="293">
        <v>1371</v>
      </c>
      <c r="J36" s="293">
        <v>0</v>
      </c>
      <c r="K36" s="293">
        <v>0</v>
      </c>
      <c r="M36"/>
    </row>
    <row r="37" spans="1:13" ht="17.25" customHeight="1" thickBot="1" x14ac:dyDescent="0.25">
      <c r="A37" s="341"/>
      <c r="B37" s="341"/>
      <c r="C37" s="341"/>
      <c r="D37" s="341"/>
      <c r="E37" s="44"/>
      <c r="F37" s="44"/>
      <c r="G37" s="44"/>
      <c r="H37" s="44"/>
      <c r="I37" s="44"/>
      <c r="J37" s="44"/>
      <c r="K37" s="44"/>
      <c r="M37"/>
    </row>
    <row r="38" spans="1:13" ht="11.25" customHeight="1" x14ac:dyDescent="0.2">
      <c r="A38" s="88"/>
      <c r="B38" s="88"/>
      <c r="C38" s="88"/>
      <c r="D38" s="88"/>
      <c r="E38" s="88"/>
      <c r="F38" s="88"/>
      <c r="G38" s="88"/>
      <c r="H38" s="88"/>
      <c r="I38" s="88"/>
      <c r="J38" s="88"/>
      <c r="K38" s="87"/>
      <c r="M38"/>
    </row>
    <row r="39" spans="1:13" x14ac:dyDescent="0.2">
      <c r="A39" s="13" t="s">
        <v>12</v>
      </c>
      <c r="C39" s="38"/>
      <c r="D39" s="12" t="s">
        <v>283</v>
      </c>
      <c r="E39" s="38"/>
      <c r="F39" s="38"/>
      <c r="G39" s="38"/>
      <c r="H39" s="38"/>
      <c r="I39" s="38"/>
      <c r="J39" s="38"/>
      <c r="K39" s="38"/>
      <c r="M39"/>
    </row>
    <row r="40" spans="1:13" ht="11.25" customHeight="1" x14ac:dyDescent="0.2">
      <c r="A40" s="12" t="s">
        <v>9</v>
      </c>
      <c r="C40" s="228"/>
      <c r="D40" s="342" t="s">
        <v>705</v>
      </c>
      <c r="E40" s="342"/>
      <c r="F40" s="342"/>
      <c r="G40" s="342"/>
      <c r="H40" s="342"/>
      <c r="I40" s="342"/>
      <c r="J40" s="342"/>
      <c r="K40" s="342"/>
    </row>
    <row r="41" spans="1:13" x14ac:dyDescent="0.2">
      <c r="A41" s="12"/>
      <c r="C41" s="228"/>
      <c r="D41" s="342"/>
      <c r="E41" s="342"/>
      <c r="F41" s="342"/>
      <c r="G41" s="342"/>
      <c r="H41" s="342"/>
      <c r="I41" s="342"/>
      <c r="J41" s="342"/>
      <c r="K41" s="342"/>
    </row>
    <row r="42" spans="1:13" x14ac:dyDescent="0.2">
      <c r="A42" s="12"/>
      <c r="C42" s="228"/>
      <c r="D42" s="342"/>
      <c r="E42" s="342"/>
      <c r="F42" s="342"/>
      <c r="G42" s="342"/>
      <c r="H42" s="342"/>
      <c r="I42" s="342"/>
      <c r="J42" s="342"/>
      <c r="K42" s="342"/>
    </row>
    <row r="43" spans="1:13" ht="11.25" customHeight="1" x14ac:dyDescent="0.2">
      <c r="A43" s="12" t="s">
        <v>29</v>
      </c>
      <c r="C43" s="54"/>
      <c r="D43" s="343" t="s">
        <v>417</v>
      </c>
      <c r="E43" s="343"/>
      <c r="F43" s="343"/>
      <c r="G43" s="343"/>
      <c r="H43" s="343"/>
      <c r="I43" s="343"/>
      <c r="J43" s="343"/>
      <c r="K43" s="343"/>
    </row>
    <row r="44" spans="1:13" ht="11.25" customHeight="1" x14ac:dyDescent="0.2">
      <c r="A44" s="12"/>
      <c r="C44" s="54"/>
      <c r="D44" s="343"/>
      <c r="E44" s="343"/>
      <c r="F44" s="343"/>
      <c r="G44" s="343"/>
      <c r="H44" s="343"/>
      <c r="I44" s="343"/>
      <c r="J44" s="343"/>
      <c r="K44" s="343"/>
    </row>
    <row r="45" spans="1:13" ht="11.25" customHeight="1" x14ac:dyDescent="0.2">
      <c r="A45" t="s">
        <v>28</v>
      </c>
      <c r="C45" s="54"/>
      <c r="D45" s="345" t="s">
        <v>282</v>
      </c>
      <c r="E45" s="345"/>
      <c r="F45" s="345"/>
      <c r="G45" s="345"/>
      <c r="H45" s="345"/>
      <c r="I45" s="345"/>
      <c r="J45" s="345"/>
      <c r="K45" s="345"/>
    </row>
    <row r="46" spans="1:13" ht="11.25" customHeight="1" x14ac:dyDescent="0.2">
      <c r="A46" s="13" t="s">
        <v>132</v>
      </c>
      <c r="C46" s="54"/>
      <c r="D46" s="54" t="s">
        <v>281</v>
      </c>
      <c r="E46" s="54"/>
      <c r="F46" s="54"/>
      <c r="G46" s="54"/>
      <c r="H46" s="54"/>
      <c r="I46" s="54"/>
      <c r="J46" s="54"/>
      <c r="K46" s="54"/>
    </row>
    <row r="47" spans="1:13" ht="11.25" customHeight="1" x14ac:dyDescent="0.2">
      <c r="A47" s="13" t="s">
        <v>14</v>
      </c>
      <c r="B47" s="53"/>
      <c r="C47" s="54"/>
      <c r="D47" s="345" t="s">
        <v>222</v>
      </c>
      <c r="E47" s="440"/>
      <c r="F47" s="440"/>
      <c r="G47" s="440"/>
      <c r="H47" s="440"/>
      <c r="I47" s="440"/>
      <c r="J47" s="440"/>
      <c r="K47" s="440"/>
    </row>
    <row r="48" spans="1:13" hidden="1" x14ac:dyDescent="0.2">
      <c r="A48" s="155" t="s">
        <v>1</v>
      </c>
    </row>
  </sheetData>
  <mergeCells count="38">
    <mergeCell ref="A2:I2"/>
    <mergeCell ref="A3:I3"/>
    <mergeCell ref="A4:I4"/>
    <mergeCell ref="A7:D7"/>
    <mergeCell ref="A13:D13"/>
    <mergeCell ref="A9:D9"/>
    <mergeCell ref="A10:D10"/>
    <mergeCell ref="A11:D11"/>
    <mergeCell ref="A12:D12"/>
    <mergeCell ref="A14:D14"/>
    <mergeCell ref="A15:D15"/>
    <mergeCell ref="A16:D16"/>
    <mergeCell ref="A17:D17"/>
    <mergeCell ref="A18:D18"/>
    <mergeCell ref="A20:D20"/>
    <mergeCell ref="A19:D19"/>
    <mergeCell ref="A26:D26"/>
    <mergeCell ref="A24:D24"/>
    <mergeCell ref="A25:D25"/>
    <mergeCell ref="A21:D21"/>
    <mergeCell ref="A22:D22"/>
    <mergeCell ref="A23:D23"/>
    <mergeCell ref="A32:D32"/>
    <mergeCell ref="A33:D33"/>
    <mergeCell ref="A35:D35"/>
    <mergeCell ref="A27:D27"/>
    <mergeCell ref="A28:D28"/>
    <mergeCell ref="A29:D29"/>
    <mergeCell ref="D45:K45"/>
    <mergeCell ref="D43:K44"/>
    <mergeCell ref="D40:K42"/>
    <mergeCell ref="J2:K2"/>
    <mergeCell ref="D47:K47"/>
    <mergeCell ref="A30:D30"/>
    <mergeCell ref="A37:D37"/>
    <mergeCell ref="A36:D36"/>
    <mergeCell ref="A34:D34"/>
    <mergeCell ref="A31:D31"/>
  </mergeCells>
  <hyperlinks>
    <hyperlink ref="J2:K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rowBreaks count="1" manualBreakCount="1">
    <brk id="34" max="10" man="1"/>
  </rowBreaks>
  <ignoredErrors>
    <ignoredError sqref="F9:K9 F17:K17 F26:K26 F32:K32"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M57"/>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1.140625" customWidth="1"/>
    <col min="5" max="5" width="10.7109375" customWidth="1"/>
    <col min="6" max="10" width="12.85546875" customWidth="1"/>
    <col min="11" max="11" width="12.7109375" customWidth="1"/>
    <col min="12" max="12" width="0" hidden="1" customWidth="1"/>
    <col min="13" max="13" width="12" style="1" hidden="1" customWidth="1"/>
  </cols>
  <sheetData>
    <row r="1" spans="1:13" ht="11.25" customHeight="1" x14ac:dyDescent="0.2"/>
    <row r="2" spans="1:13" ht="13.2" x14ac:dyDescent="0.25">
      <c r="A2" s="329" t="s">
        <v>316</v>
      </c>
      <c r="B2" s="348"/>
      <c r="C2" s="348"/>
      <c r="D2" s="348"/>
      <c r="E2" s="348"/>
      <c r="F2" s="348"/>
      <c r="G2" s="348"/>
      <c r="H2" s="348"/>
      <c r="I2" s="348"/>
      <c r="J2" s="328" t="s">
        <v>315</v>
      </c>
      <c r="K2" s="328"/>
      <c r="L2" t="s">
        <v>1</v>
      </c>
    </row>
    <row r="3" spans="1:13" ht="12.75" customHeight="1" x14ac:dyDescent="0.25">
      <c r="A3" s="329" t="s">
        <v>314</v>
      </c>
      <c r="B3" s="348"/>
      <c r="C3" s="348"/>
      <c r="D3" s="348"/>
      <c r="E3" s="348"/>
      <c r="F3" s="348"/>
      <c r="G3" s="348"/>
      <c r="H3" s="348"/>
      <c r="I3" s="348"/>
    </row>
    <row r="4" spans="1:13" ht="12.75" customHeight="1" x14ac:dyDescent="0.25">
      <c r="A4" s="329" t="s">
        <v>915</v>
      </c>
      <c r="B4" s="348"/>
      <c r="C4" s="348"/>
      <c r="D4" s="348"/>
      <c r="E4" s="348"/>
      <c r="F4" s="348"/>
      <c r="G4" s="348"/>
      <c r="H4" s="348"/>
      <c r="I4" s="348"/>
    </row>
    <row r="5" spans="1:13" ht="12.75" customHeight="1" x14ac:dyDescent="0.25">
      <c r="A5" s="329" t="s">
        <v>897</v>
      </c>
      <c r="B5" s="348"/>
      <c r="C5" s="348"/>
      <c r="D5" s="348"/>
      <c r="E5" s="348"/>
      <c r="F5" s="348"/>
      <c r="G5" s="348"/>
      <c r="H5" s="348"/>
      <c r="I5" s="348"/>
    </row>
    <row r="6" spans="1:13" ht="10.8" thickBot="1" x14ac:dyDescent="0.25">
      <c r="A6" s="78"/>
      <c r="B6" s="78"/>
      <c r="C6" s="78"/>
      <c r="D6" s="78"/>
      <c r="E6" s="85"/>
      <c r="F6" s="85"/>
      <c r="G6" s="85"/>
      <c r="H6" s="85"/>
      <c r="I6" s="85"/>
      <c r="J6" s="44"/>
      <c r="K6" s="44"/>
    </row>
    <row r="7" spans="1:13" ht="1.5" customHeight="1" x14ac:dyDescent="0.2">
      <c r="A7" s="86"/>
      <c r="B7" s="86"/>
      <c r="C7" s="86"/>
      <c r="D7" s="86"/>
      <c r="E7" s="86"/>
      <c r="F7" s="86"/>
      <c r="G7" s="86"/>
      <c r="H7" s="86"/>
      <c r="I7" s="86"/>
      <c r="J7" s="86"/>
      <c r="K7" s="86"/>
    </row>
    <row r="8" spans="1:13" ht="22.5" customHeight="1" x14ac:dyDescent="0.2">
      <c r="A8" s="333" t="s">
        <v>312</v>
      </c>
      <c r="B8" s="349"/>
      <c r="C8" s="349"/>
      <c r="D8" s="349"/>
      <c r="E8" s="243" t="s">
        <v>4</v>
      </c>
      <c r="F8" s="236" t="s">
        <v>218</v>
      </c>
      <c r="G8" s="236" t="s">
        <v>217</v>
      </c>
      <c r="H8" s="236" t="s">
        <v>216</v>
      </c>
      <c r="I8" s="236" t="s">
        <v>215</v>
      </c>
      <c r="J8" s="236" t="s">
        <v>214</v>
      </c>
      <c r="K8" s="236" t="s">
        <v>213</v>
      </c>
    </row>
    <row r="9" spans="1:13" ht="1.5" customHeight="1" x14ac:dyDescent="0.2">
      <c r="A9" s="5"/>
      <c r="B9" s="5"/>
      <c r="C9" s="5"/>
      <c r="D9" s="5"/>
      <c r="E9" s="11"/>
      <c r="F9" s="11"/>
      <c r="G9" s="11"/>
      <c r="H9" s="11"/>
      <c r="I9" s="11"/>
      <c r="J9" s="11"/>
      <c r="K9" s="11"/>
    </row>
    <row r="10" spans="1:13" s="241" customFormat="1" ht="31.65" customHeight="1" x14ac:dyDescent="0.2">
      <c r="A10" s="452" t="s">
        <v>311</v>
      </c>
      <c r="B10" s="451"/>
      <c r="C10" s="451"/>
      <c r="D10" s="451"/>
      <c r="E10" s="286">
        <f>SUM(F10:K10)</f>
        <v>595139</v>
      </c>
      <c r="F10" s="286">
        <f t="shared" ref="F10:K10" si="0">SUM(F11:F18)</f>
        <v>7997</v>
      </c>
      <c r="G10" s="286">
        <f t="shared" si="0"/>
        <v>22495</v>
      </c>
      <c r="H10" s="286">
        <f t="shared" si="0"/>
        <v>96533</v>
      </c>
      <c r="I10" s="286">
        <f t="shared" si="0"/>
        <v>30367</v>
      </c>
      <c r="J10" s="286">
        <f t="shared" si="0"/>
        <v>437747</v>
      </c>
      <c r="K10" s="286">
        <f t="shared" si="0"/>
        <v>0</v>
      </c>
    </row>
    <row r="11" spans="1:13" s="288" customFormat="1" ht="21" customHeight="1" x14ac:dyDescent="0.2">
      <c r="A11" s="428" t="s">
        <v>105</v>
      </c>
      <c r="B11" s="431"/>
      <c r="C11" s="431"/>
      <c r="D11" s="431"/>
      <c r="E11" s="286">
        <f t="shared" ref="E11:E27" si="1">SUM(F11:K11)</f>
        <v>351165</v>
      </c>
      <c r="F11" s="293">
        <v>954</v>
      </c>
      <c r="G11" s="293">
        <v>11363</v>
      </c>
      <c r="H11" s="293">
        <v>50041</v>
      </c>
      <c r="I11" s="293">
        <v>17401</v>
      </c>
      <c r="J11" s="293">
        <v>271406</v>
      </c>
      <c r="K11" s="293">
        <v>0</v>
      </c>
      <c r="M11" s="294"/>
    </row>
    <row r="12" spans="1:13" s="241" customFormat="1" ht="17.100000000000001" customHeight="1" x14ac:dyDescent="0.2">
      <c r="A12" s="396" t="s">
        <v>104</v>
      </c>
      <c r="B12" s="431"/>
      <c r="C12" s="431"/>
      <c r="D12" s="431"/>
      <c r="E12" s="286">
        <f t="shared" si="1"/>
        <v>13571</v>
      </c>
      <c r="F12" s="293">
        <v>16</v>
      </c>
      <c r="G12" s="293">
        <v>396</v>
      </c>
      <c r="H12" s="293">
        <v>510</v>
      </c>
      <c r="I12" s="293">
        <v>103</v>
      </c>
      <c r="J12" s="293">
        <v>12546</v>
      </c>
      <c r="K12" s="293">
        <v>0</v>
      </c>
      <c r="M12" s="78"/>
    </row>
    <row r="13" spans="1:13" s="241" customFormat="1" ht="17.100000000000001" customHeight="1" x14ac:dyDescent="0.2">
      <c r="A13" s="396" t="s">
        <v>103</v>
      </c>
      <c r="B13" s="431"/>
      <c r="C13" s="431"/>
      <c r="D13" s="431"/>
      <c r="E13" s="286">
        <f t="shared" si="1"/>
        <v>10972</v>
      </c>
      <c r="F13" s="293">
        <v>65</v>
      </c>
      <c r="G13" s="293">
        <v>321</v>
      </c>
      <c r="H13" s="293">
        <v>3188</v>
      </c>
      <c r="I13" s="293">
        <v>626</v>
      </c>
      <c r="J13" s="293">
        <v>6772</v>
      </c>
      <c r="K13" s="293">
        <v>0</v>
      </c>
      <c r="M13" s="78"/>
    </row>
    <row r="14" spans="1:13" s="241" customFormat="1" ht="17.100000000000001" customHeight="1" x14ac:dyDescent="0.2">
      <c r="A14" s="396" t="s">
        <v>309</v>
      </c>
      <c r="B14" s="431"/>
      <c r="C14" s="431"/>
      <c r="D14" s="431"/>
      <c r="E14" s="286">
        <f t="shared" si="1"/>
        <v>3214</v>
      </c>
      <c r="F14" s="293">
        <v>60</v>
      </c>
      <c r="G14" s="293">
        <v>200</v>
      </c>
      <c r="H14" s="293">
        <v>775</v>
      </c>
      <c r="I14" s="293">
        <v>487</v>
      </c>
      <c r="J14" s="293">
        <v>1692</v>
      </c>
      <c r="K14" s="293">
        <v>0</v>
      </c>
      <c r="M14" s="78"/>
    </row>
    <row r="15" spans="1:13" s="241" customFormat="1" ht="17.100000000000001" customHeight="1" x14ac:dyDescent="0.2">
      <c r="A15" s="396" t="s">
        <v>308</v>
      </c>
      <c r="B15" s="431"/>
      <c r="C15" s="431"/>
      <c r="D15" s="431"/>
      <c r="E15" s="286">
        <f t="shared" si="1"/>
        <v>31943</v>
      </c>
      <c r="F15" s="293">
        <v>160</v>
      </c>
      <c r="G15" s="293">
        <v>262</v>
      </c>
      <c r="H15" s="293">
        <v>1834</v>
      </c>
      <c r="I15" s="293">
        <v>1575</v>
      </c>
      <c r="J15" s="293">
        <v>28112</v>
      </c>
      <c r="K15" s="293">
        <v>0</v>
      </c>
      <c r="M15" s="78"/>
    </row>
    <row r="16" spans="1:13" s="241" customFormat="1" ht="17.100000000000001" customHeight="1" x14ac:dyDescent="0.2">
      <c r="A16" s="396" t="s">
        <v>102</v>
      </c>
      <c r="B16" s="431"/>
      <c r="C16" s="431"/>
      <c r="D16" s="431"/>
      <c r="E16" s="286">
        <f t="shared" si="1"/>
        <v>93216</v>
      </c>
      <c r="F16" s="293">
        <v>3209</v>
      </c>
      <c r="G16" s="293">
        <v>2691</v>
      </c>
      <c r="H16" s="293">
        <v>26702</v>
      </c>
      <c r="I16" s="293">
        <v>5685</v>
      </c>
      <c r="J16" s="293">
        <v>54929</v>
      </c>
      <c r="K16" s="293">
        <v>0</v>
      </c>
      <c r="M16" s="78"/>
    </row>
    <row r="17" spans="1:13" s="241" customFormat="1" ht="17.100000000000001" customHeight="1" x14ac:dyDescent="0.2">
      <c r="A17" s="396" t="s">
        <v>101</v>
      </c>
      <c r="B17" s="431"/>
      <c r="C17" s="431"/>
      <c r="D17" s="431"/>
      <c r="E17" s="286">
        <f t="shared" si="1"/>
        <v>88181</v>
      </c>
      <c r="F17" s="293">
        <v>3442</v>
      </c>
      <c r="G17" s="293">
        <v>7101</v>
      </c>
      <c r="H17" s="293">
        <v>12874</v>
      </c>
      <c r="I17" s="293">
        <v>4486</v>
      </c>
      <c r="J17" s="293">
        <v>60278</v>
      </c>
      <c r="K17" s="293">
        <v>0</v>
      </c>
      <c r="M17" s="78"/>
    </row>
    <row r="18" spans="1:13" s="241" customFormat="1" ht="17.100000000000001" customHeight="1" x14ac:dyDescent="0.2">
      <c r="A18" s="366" t="s">
        <v>33</v>
      </c>
      <c r="B18" s="367"/>
      <c r="C18" s="367"/>
      <c r="D18" s="367"/>
      <c r="E18" s="286">
        <f t="shared" si="1"/>
        <v>2877</v>
      </c>
      <c r="F18" s="293">
        <v>91</v>
      </c>
      <c r="G18" s="293">
        <v>161</v>
      </c>
      <c r="H18" s="293">
        <v>609</v>
      </c>
      <c r="I18" s="293">
        <v>4</v>
      </c>
      <c r="J18" s="293">
        <v>2012</v>
      </c>
      <c r="K18" s="293">
        <v>0</v>
      </c>
      <c r="M18" s="78"/>
    </row>
    <row r="19" spans="1:13" s="241" customFormat="1" ht="21" customHeight="1" x14ac:dyDescent="0.2">
      <c r="A19" s="443" t="s">
        <v>310</v>
      </c>
      <c r="B19" s="402"/>
      <c r="C19" s="402"/>
      <c r="D19" s="402"/>
      <c r="E19" s="286">
        <f t="shared" si="1"/>
        <v>421574</v>
      </c>
      <c r="F19" s="286">
        <f t="shared" ref="F19:K19" si="2">SUM(F20:F27)</f>
        <v>6849</v>
      </c>
      <c r="G19" s="286">
        <f t="shared" si="2"/>
        <v>15859</v>
      </c>
      <c r="H19" s="286">
        <f t="shared" si="2"/>
        <v>56829</v>
      </c>
      <c r="I19" s="286">
        <f t="shared" si="2"/>
        <v>20532</v>
      </c>
      <c r="J19" s="286">
        <f t="shared" si="2"/>
        <v>321505</v>
      </c>
      <c r="K19" s="286">
        <f t="shared" si="2"/>
        <v>0</v>
      </c>
    </row>
    <row r="20" spans="1:13" s="288" customFormat="1" ht="21" customHeight="1" x14ac:dyDescent="0.2">
      <c r="A20" s="428" t="s">
        <v>105</v>
      </c>
      <c r="B20" s="431"/>
      <c r="C20" s="431"/>
      <c r="D20" s="431"/>
      <c r="E20" s="286">
        <f t="shared" si="1"/>
        <v>222923</v>
      </c>
      <c r="F20" s="293">
        <v>797</v>
      </c>
      <c r="G20" s="293">
        <v>5648</v>
      </c>
      <c r="H20" s="293">
        <v>22511</v>
      </c>
      <c r="I20" s="293">
        <v>8857</v>
      </c>
      <c r="J20" s="293">
        <v>185110</v>
      </c>
      <c r="K20" s="293">
        <v>0</v>
      </c>
      <c r="M20" s="294"/>
    </row>
    <row r="21" spans="1:13" s="241" customFormat="1" ht="17.100000000000001" customHeight="1" x14ac:dyDescent="0.2">
      <c r="A21" s="366" t="s">
        <v>104</v>
      </c>
      <c r="B21" s="367"/>
      <c r="C21" s="367"/>
      <c r="D21" s="367"/>
      <c r="E21" s="286">
        <f t="shared" si="1"/>
        <v>5580</v>
      </c>
      <c r="F21" s="293">
        <v>16</v>
      </c>
      <c r="G21" s="293">
        <v>364</v>
      </c>
      <c r="H21" s="293">
        <v>473</v>
      </c>
      <c r="I21" s="293">
        <v>103</v>
      </c>
      <c r="J21" s="293">
        <v>4624</v>
      </c>
      <c r="K21" s="293">
        <v>0</v>
      </c>
      <c r="M21" s="78"/>
    </row>
    <row r="22" spans="1:13" s="241" customFormat="1" ht="17.100000000000001" customHeight="1" x14ac:dyDescent="0.2">
      <c r="A22" s="366" t="s">
        <v>103</v>
      </c>
      <c r="B22" s="367"/>
      <c r="C22" s="367"/>
      <c r="D22" s="367"/>
      <c r="E22" s="286">
        <f t="shared" si="1"/>
        <v>9945</v>
      </c>
      <c r="F22" s="293">
        <v>65</v>
      </c>
      <c r="G22" s="293">
        <v>295</v>
      </c>
      <c r="H22" s="293">
        <v>2910</v>
      </c>
      <c r="I22" s="293">
        <v>620</v>
      </c>
      <c r="J22" s="293">
        <v>6055</v>
      </c>
      <c r="K22" s="293">
        <v>0</v>
      </c>
      <c r="M22" s="78"/>
    </row>
    <row r="23" spans="1:13" s="241" customFormat="1" ht="17.100000000000001" customHeight="1" x14ac:dyDescent="0.2">
      <c r="A23" s="396" t="s">
        <v>309</v>
      </c>
      <c r="B23" s="431"/>
      <c r="C23" s="431"/>
      <c r="D23" s="431"/>
      <c r="E23" s="286">
        <f t="shared" si="1"/>
        <v>2956</v>
      </c>
      <c r="F23" s="293">
        <v>60</v>
      </c>
      <c r="G23" s="293">
        <v>198</v>
      </c>
      <c r="H23" s="293">
        <v>706</v>
      </c>
      <c r="I23" s="293">
        <v>323</v>
      </c>
      <c r="J23" s="293">
        <v>1669</v>
      </c>
      <c r="K23" s="293">
        <v>0</v>
      </c>
      <c r="M23" s="78"/>
    </row>
    <row r="24" spans="1:13" s="241" customFormat="1" ht="17.100000000000001" customHeight="1" x14ac:dyDescent="0.2">
      <c r="A24" s="366" t="s">
        <v>308</v>
      </c>
      <c r="B24" s="367"/>
      <c r="C24" s="367"/>
      <c r="D24" s="367"/>
      <c r="E24" s="286">
        <f t="shared" si="1"/>
        <v>23023</v>
      </c>
      <c r="F24" s="293">
        <v>160</v>
      </c>
      <c r="G24" s="293">
        <v>262</v>
      </c>
      <c r="H24" s="293">
        <v>1704</v>
      </c>
      <c r="I24" s="293">
        <v>1510</v>
      </c>
      <c r="J24" s="293">
        <v>19387</v>
      </c>
      <c r="K24" s="293">
        <v>0</v>
      </c>
      <c r="M24" s="78"/>
    </row>
    <row r="25" spans="1:13" s="241" customFormat="1" ht="17.100000000000001" customHeight="1" x14ac:dyDescent="0.2">
      <c r="A25" s="366" t="s">
        <v>102</v>
      </c>
      <c r="B25" s="367"/>
      <c r="C25" s="367"/>
      <c r="D25" s="367"/>
      <c r="E25" s="286">
        <f t="shared" si="1"/>
        <v>71076</v>
      </c>
      <c r="F25" s="293">
        <v>2296</v>
      </c>
      <c r="G25" s="293">
        <v>2019</v>
      </c>
      <c r="H25" s="293">
        <v>16932</v>
      </c>
      <c r="I25" s="293">
        <v>4749</v>
      </c>
      <c r="J25" s="293">
        <v>45080</v>
      </c>
      <c r="K25" s="293">
        <v>0</v>
      </c>
      <c r="M25" s="78"/>
    </row>
    <row r="26" spans="1:13" s="241" customFormat="1" ht="17.100000000000001" customHeight="1" x14ac:dyDescent="0.2">
      <c r="A26" s="366" t="s">
        <v>101</v>
      </c>
      <c r="B26" s="367"/>
      <c r="C26" s="367"/>
      <c r="D26" s="367"/>
      <c r="E26" s="286">
        <f t="shared" si="1"/>
        <v>83296</v>
      </c>
      <c r="F26" s="293">
        <v>3369</v>
      </c>
      <c r="G26" s="293">
        <v>6912</v>
      </c>
      <c r="H26" s="293">
        <v>10991</v>
      </c>
      <c r="I26" s="293">
        <v>4366</v>
      </c>
      <c r="J26" s="293">
        <v>57658</v>
      </c>
      <c r="K26" s="293">
        <v>0</v>
      </c>
      <c r="M26" s="78"/>
    </row>
    <row r="27" spans="1:13" s="241" customFormat="1" ht="17.100000000000001" customHeight="1" x14ac:dyDescent="0.2">
      <c r="A27" s="366" t="s">
        <v>33</v>
      </c>
      <c r="B27" s="367"/>
      <c r="C27" s="367"/>
      <c r="D27" s="367"/>
      <c r="E27" s="286">
        <f t="shared" si="1"/>
        <v>2775</v>
      </c>
      <c r="F27" s="293">
        <v>86</v>
      </c>
      <c r="G27" s="293">
        <v>161</v>
      </c>
      <c r="H27" s="293">
        <v>602</v>
      </c>
      <c r="I27" s="293">
        <v>4</v>
      </c>
      <c r="J27" s="293">
        <v>1922</v>
      </c>
      <c r="K27" s="293">
        <v>0</v>
      </c>
      <c r="M27" s="78"/>
    </row>
    <row r="28" spans="1:13" ht="14.1" customHeight="1" thickBot="1" x14ac:dyDescent="0.25">
      <c r="A28" s="341"/>
      <c r="B28" s="341"/>
      <c r="C28" s="341"/>
      <c r="D28" s="341"/>
      <c r="E28" s="44"/>
      <c r="F28" s="44"/>
      <c r="G28" s="44"/>
      <c r="H28" s="44"/>
      <c r="I28" s="44"/>
      <c r="J28" s="44"/>
      <c r="K28" s="44"/>
    </row>
    <row r="29" spans="1:13" ht="11.25" customHeight="1" x14ac:dyDescent="0.2">
      <c r="A29" s="88"/>
      <c r="B29" s="88"/>
      <c r="C29" s="88"/>
      <c r="D29" s="88"/>
      <c r="E29" s="88"/>
      <c r="F29" s="88"/>
      <c r="G29" s="88"/>
      <c r="H29" s="88"/>
      <c r="I29" s="88"/>
      <c r="J29" s="88"/>
      <c r="K29" s="89"/>
    </row>
    <row r="30" spans="1:13" ht="11.25" customHeight="1" x14ac:dyDescent="0.2">
      <c r="A30" s="13" t="s">
        <v>14</v>
      </c>
      <c r="B30" s="12"/>
      <c r="C30" s="12"/>
      <c r="D30" s="343" t="s">
        <v>222</v>
      </c>
      <c r="E30" s="445"/>
      <c r="F30" s="445"/>
      <c r="G30" s="445"/>
      <c r="H30" s="445"/>
      <c r="I30" s="445"/>
      <c r="J30" s="445"/>
      <c r="K30" s="445"/>
    </row>
    <row r="31" spans="1:13" ht="11.25" hidden="1" customHeight="1" x14ac:dyDescent="0.2">
      <c r="A31" s="12" t="s">
        <v>1</v>
      </c>
      <c r="B31" s="12"/>
      <c r="C31" s="12"/>
      <c r="D31" s="159"/>
      <c r="E31" s="160"/>
      <c r="F31" s="160"/>
      <c r="G31" s="160"/>
      <c r="H31" s="160"/>
      <c r="I31" s="160"/>
      <c r="J31" s="160"/>
      <c r="K31" s="160"/>
    </row>
    <row r="32" spans="1:13" hidden="1" x14ac:dyDescent="0.2">
      <c r="A32" s="13"/>
      <c r="B32" s="12"/>
      <c r="C32" s="12"/>
      <c r="D32" s="159"/>
      <c r="E32" s="160"/>
      <c r="F32" s="160"/>
      <c r="G32" s="160"/>
      <c r="H32" s="160"/>
      <c r="I32" s="160"/>
      <c r="J32" s="160"/>
      <c r="K32" s="160"/>
    </row>
    <row r="33" spans="1:11" hidden="1" x14ac:dyDescent="0.2">
      <c r="A33" s="153" t="s">
        <v>1</v>
      </c>
      <c r="B33" s="12"/>
      <c r="C33" s="12"/>
      <c r="D33" s="12"/>
      <c r="E33" s="12"/>
      <c r="F33" s="12"/>
      <c r="G33" s="12"/>
      <c r="H33" s="12"/>
      <c r="I33" s="12"/>
      <c r="J33" s="12"/>
      <c r="K33" s="12"/>
    </row>
    <row r="34" spans="1:11" hidden="1" x14ac:dyDescent="0.2"/>
    <row r="35" spans="1:11" hidden="1" x14ac:dyDescent="0.2"/>
    <row r="36" spans="1:11" hidden="1" x14ac:dyDescent="0.2"/>
    <row r="37" spans="1:11" hidden="1" x14ac:dyDescent="0.2"/>
    <row r="38" spans="1:11" hidden="1" x14ac:dyDescent="0.2"/>
    <row r="39" spans="1:11" hidden="1" x14ac:dyDescent="0.2"/>
    <row r="40" spans="1:11" hidden="1" x14ac:dyDescent="0.2"/>
    <row r="41" spans="1:11" hidden="1" x14ac:dyDescent="0.2"/>
    <row r="42" spans="1:11" hidden="1" x14ac:dyDescent="0.2"/>
    <row r="43" spans="1:11" hidden="1" x14ac:dyDescent="0.2"/>
    <row r="44" spans="1:11" hidden="1" x14ac:dyDescent="0.2"/>
    <row r="45" spans="1:11" hidden="1" x14ac:dyDescent="0.2"/>
    <row r="46" spans="1:11" hidden="1" x14ac:dyDescent="0.2"/>
    <row r="47" spans="1:11" hidden="1" x14ac:dyDescent="0.2"/>
    <row r="48" spans="1:11"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t="16.5" hidden="1" customHeight="1" x14ac:dyDescent="0.2"/>
  </sheetData>
  <mergeCells count="26">
    <mergeCell ref="A22:D22"/>
    <mergeCell ref="A24:D24"/>
    <mergeCell ref="A20:D20"/>
    <mergeCell ref="A21:D21"/>
    <mergeCell ref="D30:K30"/>
    <mergeCell ref="A25:D25"/>
    <mergeCell ref="A26:D26"/>
    <mergeCell ref="A27:D27"/>
    <mergeCell ref="A28:D28"/>
    <mergeCell ref="A23:D23"/>
    <mergeCell ref="A13:D13"/>
    <mergeCell ref="A11:D11"/>
    <mergeCell ref="A12:D12"/>
    <mergeCell ref="A19:D19"/>
    <mergeCell ref="A17:D17"/>
    <mergeCell ref="A18:D18"/>
    <mergeCell ref="A15:D15"/>
    <mergeCell ref="A16:D16"/>
    <mergeCell ref="A14:D14"/>
    <mergeCell ref="J2:K2"/>
    <mergeCell ref="A2:I2"/>
    <mergeCell ref="A3:I3"/>
    <mergeCell ref="A4:I4"/>
    <mergeCell ref="A10:D10"/>
    <mergeCell ref="A5:I5"/>
    <mergeCell ref="A8:D8"/>
  </mergeCells>
  <hyperlinks>
    <hyperlink ref="J2:K2" location="Índice!A1" tooltip="Ir a Índice" display="Índice!A1"/>
  </hyperlinks>
  <pageMargins left="0.78740157480314965" right="0.59055118110236227" top="0.875"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70"/>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1.42578125" customWidth="1"/>
    <col min="5" max="5" width="10.140625" customWidth="1"/>
    <col min="6" max="11" width="12.85546875" customWidth="1"/>
    <col min="12" max="12" width="0" hidden="1" customWidth="1"/>
    <col min="13" max="13" width="12" style="1" hidden="1" customWidth="1"/>
  </cols>
  <sheetData>
    <row r="1" spans="1:13" ht="10.5" customHeight="1" x14ac:dyDescent="0.2"/>
    <row r="2" spans="1:13" ht="13.2" x14ac:dyDescent="0.25">
      <c r="A2" s="346" t="s">
        <v>321</v>
      </c>
      <c r="B2" s="347"/>
      <c r="C2" s="347"/>
      <c r="D2" s="347"/>
      <c r="E2" s="347"/>
      <c r="F2" s="347"/>
      <c r="G2" s="347"/>
      <c r="H2" s="347"/>
      <c r="I2" s="347"/>
      <c r="J2" s="328" t="s">
        <v>320</v>
      </c>
      <c r="K2" s="328"/>
      <c r="L2" t="s">
        <v>1</v>
      </c>
    </row>
    <row r="3" spans="1:13" ht="13.2" x14ac:dyDescent="0.25">
      <c r="A3" s="346" t="s">
        <v>314</v>
      </c>
      <c r="B3" s="347"/>
      <c r="C3" s="347"/>
      <c r="D3" s="347"/>
      <c r="E3" s="347"/>
      <c r="F3" s="347"/>
      <c r="G3" s="347"/>
      <c r="H3" s="347"/>
      <c r="I3" s="347"/>
      <c r="M3" s="17"/>
    </row>
    <row r="4" spans="1:13" ht="13.2" x14ac:dyDescent="0.25">
      <c r="A4" s="346" t="s">
        <v>916</v>
      </c>
      <c r="B4" s="347"/>
      <c r="C4" s="347"/>
      <c r="D4" s="347"/>
      <c r="E4" s="347"/>
      <c r="F4" s="347"/>
      <c r="G4" s="347"/>
      <c r="H4" s="347"/>
      <c r="I4" s="347"/>
      <c r="M4" s="17"/>
    </row>
    <row r="5" spans="1:13" ht="13.2" x14ac:dyDescent="0.25">
      <c r="A5" s="329" t="s">
        <v>897</v>
      </c>
      <c r="B5" s="348"/>
      <c r="C5" s="348"/>
      <c r="D5" s="348"/>
      <c r="E5" s="348"/>
      <c r="F5" s="348"/>
      <c r="G5" s="348"/>
      <c r="H5" s="348"/>
      <c r="I5" s="348"/>
      <c r="M5" s="17"/>
    </row>
    <row r="6" spans="1:13" ht="10.8" thickBot="1" x14ac:dyDescent="0.25">
      <c r="A6" s="78"/>
      <c r="B6" s="78"/>
      <c r="C6" s="78"/>
      <c r="D6" s="78"/>
      <c r="E6" s="85"/>
      <c r="F6" s="85"/>
      <c r="G6" s="85"/>
      <c r="H6" s="85"/>
      <c r="I6" s="85"/>
      <c r="J6" s="44"/>
      <c r="K6" s="44"/>
      <c r="M6" s="17"/>
    </row>
    <row r="7" spans="1:13" ht="1.5" customHeight="1" x14ac:dyDescent="0.2">
      <c r="A7" s="86"/>
      <c r="B7" s="86"/>
      <c r="C7" s="86"/>
      <c r="D7" s="86"/>
      <c r="E7" s="86"/>
      <c r="F7" s="86"/>
      <c r="G7" s="86"/>
      <c r="H7" s="86"/>
      <c r="I7" s="86"/>
      <c r="J7" s="86"/>
      <c r="K7" s="86"/>
      <c r="M7" s="17"/>
    </row>
    <row r="8" spans="1:13" ht="22.5" customHeight="1" x14ac:dyDescent="0.2">
      <c r="A8" s="333" t="s">
        <v>117</v>
      </c>
      <c r="B8" s="349"/>
      <c r="C8" s="349"/>
      <c r="D8" s="349"/>
      <c r="E8" s="243" t="s">
        <v>4</v>
      </c>
      <c r="F8" s="236" t="s">
        <v>218</v>
      </c>
      <c r="G8" s="236" t="s">
        <v>217</v>
      </c>
      <c r="H8" s="236" t="s">
        <v>216</v>
      </c>
      <c r="I8" s="236" t="s">
        <v>215</v>
      </c>
      <c r="J8" s="236" t="s">
        <v>214</v>
      </c>
      <c r="K8" s="236" t="s">
        <v>213</v>
      </c>
      <c r="M8"/>
    </row>
    <row r="9" spans="1:13" ht="1.5" customHeight="1" x14ac:dyDescent="0.2">
      <c r="A9" s="5"/>
      <c r="B9" s="5"/>
      <c r="C9" s="5"/>
      <c r="D9" s="5"/>
      <c r="E9" s="11"/>
      <c r="F9" s="11"/>
      <c r="G9" s="11"/>
      <c r="H9" s="11"/>
      <c r="I9" s="11"/>
      <c r="J9" s="11"/>
      <c r="K9" s="11"/>
      <c r="M9"/>
    </row>
    <row r="10" spans="1:13" ht="34.5" customHeight="1" x14ac:dyDescent="0.2">
      <c r="A10" s="452" t="s">
        <v>318</v>
      </c>
      <c r="B10" s="451"/>
      <c r="C10" s="451"/>
      <c r="D10" s="451"/>
      <c r="E10" s="286">
        <f>SUM(F10:K10)</f>
        <v>24148</v>
      </c>
      <c r="F10" s="286">
        <f t="shared" ref="F10:K10" si="0">SUM(F11:F17)</f>
        <v>2592</v>
      </c>
      <c r="G10" s="286">
        <f t="shared" si="0"/>
        <v>1360</v>
      </c>
      <c r="H10" s="286">
        <f t="shared" si="0"/>
        <v>1073</v>
      </c>
      <c r="I10" s="286">
        <f t="shared" si="0"/>
        <v>1488</v>
      </c>
      <c r="J10" s="286">
        <f t="shared" si="0"/>
        <v>17635</v>
      </c>
      <c r="K10" s="286">
        <f t="shared" si="0"/>
        <v>0</v>
      </c>
      <c r="M10"/>
    </row>
    <row r="11" spans="1:13" ht="23.25" customHeight="1" x14ac:dyDescent="0.2">
      <c r="A11" s="428" t="s">
        <v>115</v>
      </c>
      <c r="B11" s="431"/>
      <c r="C11" s="431"/>
      <c r="D11" s="431"/>
      <c r="E11" s="286">
        <f t="shared" ref="E11:E25" si="1">SUM(F11:K11)</f>
        <v>7029</v>
      </c>
      <c r="F11" s="293">
        <v>0</v>
      </c>
      <c r="G11" s="293">
        <v>135</v>
      </c>
      <c r="H11" s="293">
        <v>1</v>
      </c>
      <c r="I11" s="293">
        <v>18</v>
      </c>
      <c r="J11" s="293">
        <v>6875</v>
      </c>
      <c r="K11" s="293">
        <v>0</v>
      </c>
      <c r="M11"/>
    </row>
    <row r="12" spans="1:13" s="37" customFormat="1" ht="17.25" customHeight="1" x14ac:dyDescent="0.2">
      <c r="A12" s="428" t="s">
        <v>114</v>
      </c>
      <c r="B12" s="431"/>
      <c r="C12" s="431"/>
      <c r="D12" s="431"/>
      <c r="E12" s="286">
        <f t="shared" si="1"/>
        <v>1299</v>
      </c>
      <c r="F12" s="293">
        <v>767</v>
      </c>
      <c r="G12" s="293">
        <v>27</v>
      </c>
      <c r="H12" s="293">
        <v>0</v>
      </c>
      <c r="I12" s="293">
        <v>0</v>
      </c>
      <c r="J12" s="293">
        <v>505</v>
      </c>
      <c r="K12" s="293">
        <v>0</v>
      </c>
      <c r="M12"/>
    </row>
    <row r="13" spans="1:13" ht="17.25" customHeight="1" x14ac:dyDescent="0.2">
      <c r="A13" s="396" t="s">
        <v>113</v>
      </c>
      <c r="B13" s="431"/>
      <c r="C13" s="431"/>
      <c r="D13" s="431"/>
      <c r="E13" s="286">
        <f t="shared" si="1"/>
        <v>4486</v>
      </c>
      <c r="F13" s="293">
        <v>164</v>
      </c>
      <c r="G13" s="293">
        <v>1022</v>
      </c>
      <c r="H13" s="293">
        <v>585</v>
      </c>
      <c r="I13" s="293">
        <v>355</v>
      </c>
      <c r="J13" s="293">
        <v>2360</v>
      </c>
      <c r="K13" s="293">
        <v>0</v>
      </c>
      <c r="M13"/>
    </row>
    <row r="14" spans="1:13" ht="17.25" customHeight="1" x14ac:dyDescent="0.2">
      <c r="A14" s="396" t="s">
        <v>112</v>
      </c>
      <c r="B14" s="431"/>
      <c r="C14" s="431"/>
      <c r="D14" s="431"/>
      <c r="E14" s="286">
        <f t="shared" si="1"/>
        <v>148</v>
      </c>
      <c r="F14" s="293">
        <v>0</v>
      </c>
      <c r="G14" s="293">
        <v>31</v>
      </c>
      <c r="H14" s="293">
        <v>61</v>
      </c>
      <c r="I14" s="293">
        <v>22</v>
      </c>
      <c r="J14" s="293">
        <v>34</v>
      </c>
      <c r="K14" s="293">
        <v>0</v>
      </c>
      <c r="M14"/>
    </row>
    <row r="15" spans="1:13" ht="17.25" customHeight="1" x14ac:dyDescent="0.2">
      <c r="A15" s="396" t="s">
        <v>111</v>
      </c>
      <c r="B15" s="431"/>
      <c r="C15" s="431"/>
      <c r="D15" s="431"/>
      <c r="E15" s="286">
        <f t="shared" si="1"/>
        <v>0</v>
      </c>
      <c r="F15" s="293">
        <v>0</v>
      </c>
      <c r="G15" s="293">
        <v>0</v>
      </c>
      <c r="H15" s="293">
        <v>0</v>
      </c>
      <c r="I15" s="293">
        <v>0</v>
      </c>
      <c r="J15" s="293">
        <v>0</v>
      </c>
      <c r="K15" s="293">
        <v>0</v>
      </c>
      <c r="M15"/>
    </row>
    <row r="16" spans="1:13" ht="17.25" customHeight="1" x14ac:dyDescent="0.2">
      <c r="A16" s="428" t="s">
        <v>317</v>
      </c>
      <c r="B16" s="431"/>
      <c r="C16" s="431"/>
      <c r="D16" s="431"/>
      <c r="E16" s="286">
        <f t="shared" si="1"/>
        <v>10176</v>
      </c>
      <c r="F16" s="293">
        <v>1363</v>
      </c>
      <c r="G16" s="293">
        <v>50</v>
      </c>
      <c r="H16" s="293">
        <v>328</v>
      </c>
      <c r="I16" s="293">
        <v>1093</v>
      </c>
      <c r="J16" s="293">
        <v>7342</v>
      </c>
      <c r="K16" s="293">
        <v>0</v>
      </c>
      <c r="M16"/>
    </row>
    <row r="17" spans="1:13" ht="17.25" customHeight="1" x14ac:dyDescent="0.2">
      <c r="A17" s="396" t="s">
        <v>33</v>
      </c>
      <c r="B17" s="431"/>
      <c r="C17" s="431"/>
      <c r="D17" s="431"/>
      <c r="E17" s="286">
        <f t="shared" si="1"/>
        <v>1010</v>
      </c>
      <c r="F17" s="293">
        <v>298</v>
      </c>
      <c r="G17" s="293">
        <v>95</v>
      </c>
      <c r="H17" s="293">
        <v>98</v>
      </c>
      <c r="I17" s="293">
        <v>0</v>
      </c>
      <c r="J17" s="293">
        <v>519</v>
      </c>
      <c r="K17" s="293">
        <v>0</v>
      </c>
      <c r="M17"/>
    </row>
    <row r="18" spans="1:13" ht="23.25" customHeight="1" x14ac:dyDescent="0.2">
      <c r="A18" s="443" t="s">
        <v>310</v>
      </c>
      <c r="B18" s="402"/>
      <c r="C18" s="402"/>
      <c r="D18" s="402"/>
      <c r="E18" s="286">
        <f t="shared" si="1"/>
        <v>13532</v>
      </c>
      <c r="F18" s="286">
        <f t="shared" ref="F18:K18" si="2">SUM(F19:F25)</f>
        <v>1638</v>
      </c>
      <c r="G18" s="286">
        <f t="shared" si="2"/>
        <v>957</v>
      </c>
      <c r="H18" s="286">
        <f t="shared" si="2"/>
        <v>696</v>
      </c>
      <c r="I18" s="286">
        <f t="shared" si="2"/>
        <v>1456</v>
      </c>
      <c r="J18" s="286">
        <f t="shared" si="2"/>
        <v>8785</v>
      </c>
      <c r="K18" s="286">
        <f t="shared" si="2"/>
        <v>0</v>
      </c>
      <c r="M18"/>
    </row>
    <row r="19" spans="1:13" ht="23.25" customHeight="1" x14ac:dyDescent="0.2">
      <c r="A19" s="428" t="s">
        <v>115</v>
      </c>
      <c r="B19" s="431"/>
      <c r="C19" s="431"/>
      <c r="D19" s="431"/>
      <c r="E19" s="286">
        <f t="shared" si="1"/>
        <v>2093</v>
      </c>
      <c r="F19" s="293">
        <v>0</v>
      </c>
      <c r="G19" s="293">
        <v>34</v>
      </c>
      <c r="H19" s="293">
        <v>1</v>
      </c>
      <c r="I19" s="293">
        <v>10</v>
      </c>
      <c r="J19" s="293">
        <v>2048</v>
      </c>
      <c r="K19" s="293">
        <v>0</v>
      </c>
      <c r="M19"/>
    </row>
    <row r="20" spans="1:13" s="37" customFormat="1" ht="17.25" customHeight="1" x14ac:dyDescent="0.2">
      <c r="A20" s="400" t="s">
        <v>114</v>
      </c>
      <c r="B20" s="367"/>
      <c r="C20" s="367"/>
      <c r="D20" s="367"/>
      <c r="E20" s="286">
        <f t="shared" si="1"/>
        <v>784</v>
      </c>
      <c r="F20" s="293">
        <v>439</v>
      </c>
      <c r="G20" s="293">
        <v>27</v>
      </c>
      <c r="H20" s="293">
        <v>0</v>
      </c>
      <c r="I20" s="293">
        <v>0</v>
      </c>
      <c r="J20" s="293">
        <v>318</v>
      </c>
      <c r="K20" s="293">
        <v>0</v>
      </c>
      <c r="M20"/>
    </row>
    <row r="21" spans="1:13" ht="17.25" customHeight="1" x14ac:dyDescent="0.2">
      <c r="A21" s="366" t="s">
        <v>113</v>
      </c>
      <c r="B21" s="367"/>
      <c r="C21" s="367"/>
      <c r="D21" s="367"/>
      <c r="E21" s="286">
        <f t="shared" si="1"/>
        <v>2512</v>
      </c>
      <c r="F21" s="293">
        <v>151</v>
      </c>
      <c r="G21" s="293">
        <v>727</v>
      </c>
      <c r="H21" s="293">
        <v>461</v>
      </c>
      <c r="I21" s="293">
        <v>350</v>
      </c>
      <c r="J21" s="293">
        <v>823</v>
      </c>
      <c r="K21" s="293">
        <v>0</v>
      </c>
      <c r="M21"/>
    </row>
    <row r="22" spans="1:13" ht="17.25" customHeight="1" x14ac:dyDescent="0.2">
      <c r="A22" s="366" t="s">
        <v>112</v>
      </c>
      <c r="B22" s="367"/>
      <c r="C22" s="367"/>
      <c r="D22" s="367"/>
      <c r="E22" s="286">
        <f t="shared" si="1"/>
        <v>109</v>
      </c>
      <c r="F22" s="293">
        <v>0</v>
      </c>
      <c r="G22" s="293">
        <v>24</v>
      </c>
      <c r="H22" s="293">
        <v>61</v>
      </c>
      <c r="I22" s="293">
        <v>9</v>
      </c>
      <c r="J22" s="293">
        <v>15</v>
      </c>
      <c r="K22" s="293">
        <v>0</v>
      </c>
      <c r="M22" s="17"/>
    </row>
    <row r="23" spans="1:13" ht="17.25" customHeight="1" x14ac:dyDescent="0.2">
      <c r="A23" s="366" t="s">
        <v>111</v>
      </c>
      <c r="B23" s="367"/>
      <c r="C23" s="367"/>
      <c r="D23" s="367"/>
      <c r="E23" s="286">
        <f t="shared" si="1"/>
        <v>0</v>
      </c>
      <c r="F23" s="293">
        <v>0</v>
      </c>
      <c r="G23" s="293">
        <v>0</v>
      </c>
      <c r="H23" s="293">
        <v>0</v>
      </c>
      <c r="I23" s="293">
        <v>0</v>
      </c>
      <c r="J23" s="293">
        <v>0</v>
      </c>
      <c r="K23" s="293">
        <v>0</v>
      </c>
      <c r="M23" s="17"/>
    </row>
    <row r="24" spans="1:13" ht="17.25" customHeight="1" x14ac:dyDescent="0.2">
      <c r="A24" s="400" t="s">
        <v>317</v>
      </c>
      <c r="B24" s="367"/>
      <c r="C24" s="367"/>
      <c r="D24" s="367"/>
      <c r="E24" s="286">
        <f t="shared" si="1"/>
        <v>7054</v>
      </c>
      <c r="F24" s="293">
        <v>750</v>
      </c>
      <c r="G24" s="293">
        <v>50</v>
      </c>
      <c r="H24" s="293">
        <v>103</v>
      </c>
      <c r="I24" s="293">
        <v>1087</v>
      </c>
      <c r="J24" s="293">
        <v>5064</v>
      </c>
      <c r="K24" s="293">
        <v>0</v>
      </c>
      <c r="M24" s="17"/>
    </row>
    <row r="25" spans="1:13" ht="17.25" customHeight="1" x14ac:dyDescent="0.2">
      <c r="A25" s="366" t="s">
        <v>33</v>
      </c>
      <c r="B25" s="367"/>
      <c r="C25" s="367"/>
      <c r="D25" s="367"/>
      <c r="E25" s="286">
        <f t="shared" si="1"/>
        <v>980</v>
      </c>
      <c r="F25" s="293">
        <v>298</v>
      </c>
      <c r="G25" s="293">
        <v>95</v>
      </c>
      <c r="H25" s="293">
        <v>70</v>
      </c>
      <c r="I25" s="293">
        <v>0</v>
      </c>
      <c r="J25" s="293">
        <v>517</v>
      </c>
      <c r="K25" s="293">
        <v>0</v>
      </c>
      <c r="M25" s="17"/>
    </row>
    <row r="26" spans="1:13" ht="17.25" customHeight="1" thickBot="1" x14ac:dyDescent="0.25">
      <c r="A26" s="341"/>
      <c r="B26" s="341"/>
      <c r="C26" s="341"/>
      <c r="D26" s="341"/>
      <c r="E26" s="44"/>
      <c r="F26" s="44"/>
      <c r="G26" s="44"/>
      <c r="H26" s="44"/>
      <c r="I26" s="44"/>
      <c r="J26" s="44"/>
      <c r="K26" s="44"/>
      <c r="M26" s="17"/>
    </row>
    <row r="27" spans="1:13" ht="11.25" customHeight="1" x14ac:dyDescent="0.2">
      <c r="A27" s="88"/>
      <c r="B27" s="88"/>
      <c r="C27" s="88"/>
      <c r="D27" s="88"/>
      <c r="E27" s="88"/>
      <c r="F27" s="88"/>
      <c r="G27" s="88"/>
      <c r="H27" s="88"/>
      <c r="I27" s="88"/>
      <c r="J27" s="88"/>
      <c r="K27" s="87"/>
    </row>
    <row r="28" spans="1:13" ht="11.25" customHeight="1" x14ac:dyDescent="0.2">
      <c r="A28" s="13" t="s">
        <v>14</v>
      </c>
      <c r="B28" s="12"/>
      <c r="C28" s="12"/>
      <c r="D28" s="343" t="s">
        <v>222</v>
      </c>
      <c r="E28" s="445"/>
      <c r="F28" s="445"/>
      <c r="G28" s="445"/>
      <c r="H28" s="445"/>
      <c r="I28" s="445"/>
      <c r="J28" s="445"/>
      <c r="K28" s="445"/>
    </row>
    <row r="29" spans="1:13" hidden="1" x14ac:dyDescent="0.2">
      <c r="A29" s="151" t="s">
        <v>1</v>
      </c>
    </row>
    <row r="30" spans="1:13" hidden="1" x14ac:dyDescent="0.2"/>
    <row r="31" spans="1:13" hidden="1" x14ac:dyDescent="0.2"/>
    <row r="32" spans="1:13"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t="18" hidden="1" customHeight="1" x14ac:dyDescent="0.2"/>
  </sheetData>
  <mergeCells count="24">
    <mergeCell ref="A26:D26"/>
    <mergeCell ref="A25:D25"/>
    <mergeCell ref="A20:D20"/>
    <mergeCell ref="A21:D21"/>
    <mergeCell ref="A22:D22"/>
    <mergeCell ref="A23:D23"/>
    <mergeCell ref="A24:D24"/>
    <mergeCell ref="A19:D19"/>
    <mergeCell ref="D28:K28"/>
    <mergeCell ref="A2:I2"/>
    <mergeCell ref="A3:I3"/>
    <mergeCell ref="A4:I4"/>
    <mergeCell ref="A5:I5"/>
    <mergeCell ref="A8:D8"/>
    <mergeCell ref="A10:D10"/>
    <mergeCell ref="A11:D11"/>
    <mergeCell ref="A12:D12"/>
    <mergeCell ref="J2:K2"/>
    <mergeCell ref="A14:D14"/>
    <mergeCell ref="A15:D15"/>
    <mergeCell ref="A16:D16"/>
    <mergeCell ref="A17:D17"/>
    <mergeCell ref="A18:D18"/>
    <mergeCell ref="A13:D13"/>
  </mergeCells>
  <hyperlinks>
    <hyperlink ref="J2:K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I49"/>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9.42578125" customWidth="1"/>
    <col min="5" max="5" width="20.140625" customWidth="1"/>
    <col min="6" max="7" width="29.42578125" customWidth="1"/>
    <col min="8" max="8" width="0" hidden="1" customWidth="1"/>
    <col min="9" max="9" width="12" style="1" hidden="1" customWidth="1"/>
  </cols>
  <sheetData>
    <row r="1" spans="1:9" ht="14.25" customHeight="1" x14ac:dyDescent="0.2"/>
    <row r="2" spans="1:9" ht="13.2" x14ac:dyDescent="0.25">
      <c r="A2" s="346" t="s">
        <v>329</v>
      </c>
      <c r="B2" s="347"/>
      <c r="C2" s="347"/>
      <c r="D2" s="347"/>
      <c r="E2" s="347"/>
      <c r="F2" s="347"/>
      <c r="G2" s="207" t="s">
        <v>328</v>
      </c>
      <c r="H2" t="s">
        <v>1</v>
      </c>
    </row>
    <row r="3" spans="1:9" ht="13.2" x14ac:dyDescent="0.25">
      <c r="A3" s="346" t="s">
        <v>327</v>
      </c>
      <c r="B3" s="347"/>
      <c r="C3" s="347"/>
      <c r="D3" s="347"/>
      <c r="E3" s="347"/>
      <c r="F3" s="347"/>
      <c r="I3" s="17"/>
    </row>
    <row r="4" spans="1:9" ht="13.2" x14ac:dyDescent="0.25">
      <c r="A4" s="346" t="s">
        <v>917</v>
      </c>
      <c r="B4" s="347"/>
      <c r="C4" s="347"/>
      <c r="D4" s="347"/>
      <c r="E4" s="347"/>
      <c r="F4" s="347"/>
      <c r="I4" s="17"/>
    </row>
    <row r="5" spans="1:9" ht="13.2" x14ac:dyDescent="0.25">
      <c r="A5" s="329" t="s">
        <v>897</v>
      </c>
      <c r="B5" s="348"/>
      <c r="C5" s="348"/>
      <c r="D5" s="348"/>
      <c r="E5" s="348"/>
      <c r="F5" s="348"/>
      <c r="I5" s="17"/>
    </row>
    <row r="6" spans="1:9" ht="10.8" thickBot="1" x14ac:dyDescent="0.25">
      <c r="A6" s="78"/>
      <c r="B6" s="78"/>
      <c r="C6" s="78"/>
      <c r="D6" s="78"/>
      <c r="E6" s="85"/>
      <c r="F6" s="85"/>
      <c r="G6" s="44"/>
      <c r="I6" s="17"/>
    </row>
    <row r="7" spans="1:9" ht="1.5" customHeight="1" x14ac:dyDescent="0.2">
      <c r="A7" s="86"/>
      <c r="B7" s="86"/>
      <c r="C7" s="86"/>
      <c r="D7" s="86"/>
      <c r="E7" s="86"/>
      <c r="F7" s="86"/>
      <c r="G7" s="86"/>
      <c r="I7" s="17"/>
    </row>
    <row r="8" spans="1:9" ht="22.5" customHeight="1" x14ac:dyDescent="0.2">
      <c r="A8" s="349" t="s">
        <v>325</v>
      </c>
      <c r="B8" s="465"/>
      <c r="C8" s="465"/>
      <c r="D8" s="465"/>
      <c r="E8" s="243" t="s">
        <v>4</v>
      </c>
      <c r="F8" s="236" t="s">
        <v>170</v>
      </c>
      <c r="G8" s="236" t="s">
        <v>169</v>
      </c>
      <c r="I8" s="17"/>
    </row>
    <row r="9" spans="1:9" ht="1.5" customHeight="1" x14ac:dyDescent="0.2">
      <c r="A9" s="5"/>
      <c r="B9" s="5"/>
      <c r="C9" s="5"/>
      <c r="D9" s="5"/>
      <c r="E9" s="11"/>
      <c r="F9" s="11"/>
      <c r="G9" s="11"/>
      <c r="I9" s="17"/>
    </row>
    <row r="10" spans="1:9" ht="23.25" customHeight="1" x14ac:dyDescent="0.2">
      <c r="A10" s="471" t="s">
        <v>4</v>
      </c>
      <c r="B10" s="471"/>
      <c r="C10" s="471"/>
      <c r="D10" s="471"/>
      <c r="E10" s="258">
        <f t="shared" ref="E10:E16" si="0">SUM(F10:G10)</f>
        <v>64894</v>
      </c>
      <c r="F10" s="258">
        <f>SUM(F11:F16)</f>
        <v>22418</v>
      </c>
      <c r="G10" s="258">
        <f>SUM(G11:G16)</f>
        <v>42476</v>
      </c>
      <c r="H10" s="12"/>
      <c r="I10"/>
    </row>
    <row r="11" spans="1:9" ht="23.25" customHeight="1" x14ac:dyDescent="0.2">
      <c r="A11" s="326" t="s">
        <v>183</v>
      </c>
      <c r="B11" s="326"/>
      <c r="C11" s="326"/>
      <c r="D11" s="326"/>
      <c r="E11" s="258">
        <f t="shared" si="0"/>
        <v>15967</v>
      </c>
      <c r="F11" s="293">
        <v>0</v>
      </c>
      <c r="G11" s="293">
        <v>15967</v>
      </c>
      <c r="H11" s="12"/>
      <c r="I11" s="17"/>
    </row>
    <row r="12" spans="1:9" ht="42.75" customHeight="1" x14ac:dyDescent="0.2">
      <c r="A12" s="420" t="s">
        <v>734</v>
      </c>
      <c r="B12" s="420"/>
      <c r="C12" s="420"/>
      <c r="D12" s="420"/>
      <c r="E12" s="258">
        <f t="shared" si="0"/>
        <v>8379</v>
      </c>
      <c r="F12" s="293">
        <v>4611</v>
      </c>
      <c r="G12" s="293">
        <v>3768</v>
      </c>
      <c r="H12" s="12"/>
      <c r="I12" s="17"/>
    </row>
    <row r="13" spans="1:9" ht="28.5" customHeight="1" x14ac:dyDescent="0.2">
      <c r="A13" s="420" t="s">
        <v>737</v>
      </c>
      <c r="B13" s="420"/>
      <c r="C13" s="420"/>
      <c r="D13" s="420"/>
      <c r="E13" s="258">
        <f t="shared" si="0"/>
        <v>7692</v>
      </c>
      <c r="F13" s="293">
        <v>3355</v>
      </c>
      <c r="G13" s="293">
        <v>4337</v>
      </c>
      <c r="H13" s="12"/>
      <c r="I13" s="17"/>
    </row>
    <row r="14" spans="1:9" ht="28.5" customHeight="1" x14ac:dyDescent="0.2">
      <c r="A14" s="420" t="s">
        <v>736</v>
      </c>
      <c r="B14" s="420"/>
      <c r="C14" s="420"/>
      <c r="D14" s="420"/>
      <c r="E14" s="258">
        <f t="shared" si="0"/>
        <v>4760</v>
      </c>
      <c r="F14" s="293">
        <v>2215</v>
      </c>
      <c r="G14" s="293">
        <v>2545</v>
      </c>
      <c r="H14" s="12"/>
      <c r="I14" s="17"/>
    </row>
    <row r="15" spans="1:9" ht="28.5" customHeight="1" x14ac:dyDescent="0.2">
      <c r="A15" s="420" t="s">
        <v>735</v>
      </c>
      <c r="B15" s="420"/>
      <c r="C15" s="420"/>
      <c r="D15" s="420"/>
      <c r="E15" s="258">
        <f t="shared" si="0"/>
        <v>4607</v>
      </c>
      <c r="F15" s="293">
        <v>2107</v>
      </c>
      <c r="G15" s="293">
        <v>2500</v>
      </c>
      <c r="H15" s="12"/>
      <c r="I15" s="17"/>
    </row>
    <row r="16" spans="1:9" ht="17.25" customHeight="1" x14ac:dyDescent="0.2">
      <c r="A16" s="410" t="s">
        <v>324</v>
      </c>
      <c r="B16" s="410"/>
      <c r="C16" s="410"/>
      <c r="D16" s="410"/>
      <c r="E16" s="258">
        <f t="shared" si="0"/>
        <v>23489</v>
      </c>
      <c r="F16" s="293">
        <v>10130</v>
      </c>
      <c r="G16" s="293">
        <v>13359</v>
      </c>
      <c r="H16" s="12"/>
      <c r="I16" s="17"/>
    </row>
    <row r="17" spans="1:9" ht="17.25" customHeight="1" thickBot="1" x14ac:dyDescent="0.25">
      <c r="A17" s="341"/>
      <c r="B17" s="341"/>
      <c r="C17" s="341"/>
      <c r="D17" s="34"/>
      <c r="E17" s="44"/>
      <c r="F17" s="44"/>
      <c r="G17" s="44"/>
      <c r="H17" s="12"/>
      <c r="I17" s="17"/>
    </row>
    <row r="18" spans="1:9" ht="11.25" customHeight="1" x14ac:dyDescent="0.2">
      <c r="A18" s="88"/>
      <c r="B18" s="88"/>
      <c r="C18" s="88"/>
      <c r="D18" s="88"/>
      <c r="E18" s="88"/>
      <c r="F18" s="88"/>
      <c r="G18" s="89"/>
      <c r="H18" s="12"/>
      <c r="I18" s="34"/>
    </row>
    <row r="19" spans="1:9" ht="11.25" customHeight="1" x14ac:dyDescent="0.2">
      <c r="A19" s="13" t="s">
        <v>11</v>
      </c>
      <c r="B19" s="12"/>
      <c r="D19" s="345" t="s">
        <v>323</v>
      </c>
      <c r="E19" s="345"/>
      <c r="F19" s="345"/>
      <c r="G19" s="345"/>
      <c r="H19" s="12"/>
      <c r="I19" s="34"/>
    </row>
    <row r="20" spans="1:9" x14ac:dyDescent="0.2">
      <c r="A20" s="12"/>
      <c r="B20" s="12"/>
      <c r="D20" s="345"/>
      <c r="E20" s="345"/>
      <c r="F20" s="345"/>
      <c r="G20" s="345"/>
      <c r="H20" s="12"/>
      <c r="I20" s="34"/>
    </row>
    <row r="21" spans="1:9" ht="11.25" customHeight="1" x14ac:dyDescent="0.2">
      <c r="A21" s="12"/>
      <c r="B21" s="12"/>
      <c r="D21" s="345" t="s">
        <v>202</v>
      </c>
      <c r="E21" s="345"/>
      <c r="F21" s="345"/>
      <c r="G21" s="345"/>
      <c r="H21" s="12"/>
      <c r="I21" s="34"/>
    </row>
    <row r="22" spans="1:9" x14ac:dyDescent="0.2">
      <c r="A22" s="13" t="s">
        <v>14</v>
      </c>
      <c r="B22" s="12"/>
      <c r="C22" s="54"/>
      <c r="D22" s="343" t="s">
        <v>322</v>
      </c>
      <c r="E22" s="445"/>
      <c r="F22" s="445"/>
      <c r="G22" s="445"/>
      <c r="H22" s="12"/>
      <c r="I22" s="34"/>
    </row>
    <row r="23" spans="1:9" hidden="1" x14ac:dyDescent="0.2">
      <c r="A23" t="s">
        <v>1</v>
      </c>
    </row>
    <row r="24" spans="1:9" hidden="1" x14ac:dyDescent="0.2"/>
    <row r="25" spans="1:9" hidden="1" x14ac:dyDescent="0.2"/>
    <row r="26" spans="1:9" hidden="1" x14ac:dyDescent="0.2"/>
    <row r="27" spans="1:9" hidden="1" x14ac:dyDescent="0.2"/>
    <row r="28" spans="1:9" hidden="1" x14ac:dyDescent="0.2"/>
    <row r="29" spans="1:9" hidden="1" x14ac:dyDescent="0.2"/>
    <row r="30" spans="1:9" hidden="1" x14ac:dyDescent="0.2"/>
    <row r="31" spans="1:9" hidden="1" x14ac:dyDescent="0.2"/>
    <row r="32" spans="1:9"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t="23.25" hidden="1" customHeight="1" x14ac:dyDescent="0.2"/>
  </sheetData>
  <mergeCells count="16">
    <mergeCell ref="A13:D13"/>
    <mergeCell ref="A14:D14"/>
    <mergeCell ref="A15:D15"/>
    <mergeCell ref="D22:G22"/>
    <mergeCell ref="A16:D16"/>
    <mergeCell ref="A17:C17"/>
    <mergeCell ref="D21:G21"/>
    <mergeCell ref="D19:G20"/>
    <mergeCell ref="A11:D11"/>
    <mergeCell ref="A12:D12"/>
    <mergeCell ref="A2:F2"/>
    <mergeCell ref="A3:F3"/>
    <mergeCell ref="A4:F4"/>
    <mergeCell ref="A5:F5"/>
    <mergeCell ref="A8:D8"/>
    <mergeCell ref="A10:D10"/>
  </mergeCells>
  <hyperlinks>
    <hyperlink ref="G2" location="Índice!A1" tooltip="Ir a Índice" display="Índice!A1"/>
  </hyperlinks>
  <pageMargins left="0.78740157480314965" right="0.59055118110236227" top="0.88541666666666663"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H59"/>
  <sheetViews>
    <sheetView view="pageLayout" zoomScaleNormal="100" workbookViewId="0">
      <selection activeCell="D4" sqref="D4"/>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3.42578125" customWidth="1"/>
    <col min="5" max="5" width="42" customWidth="1"/>
    <col min="6" max="6" width="43" customWidth="1"/>
    <col min="7" max="7" width="0" hidden="1" customWidth="1"/>
    <col min="8" max="8" width="12" style="1" hidden="1" customWidth="1"/>
  </cols>
  <sheetData>
    <row r="1" spans="1:8" ht="13.5" customHeight="1" x14ac:dyDescent="0.2"/>
    <row r="2" spans="1:8" ht="13.2" x14ac:dyDescent="0.25">
      <c r="A2" s="346" t="s">
        <v>918</v>
      </c>
      <c r="B2" s="347"/>
      <c r="C2" s="347"/>
      <c r="D2" s="347"/>
      <c r="E2" s="347"/>
      <c r="F2" s="207" t="s">
        <v>334</v>
      </c>
      <c r="G2" t="s">
        <v>1</v>
      </c>
    </row>
    <row r="3" spans="1:8" ht="13.2" x14ac:dyDescent="0.25">
      <c r="A3" s="329" t="s">
        <v>897</v>
      </c>
      <c r="B3" s="348"/>
      <c r="C3" s="348"/>
      <c r="D3" s="348"/>
      <c r="E3" s="348"/>
      <c r="H3" s="17"/>
    </row>
    <row r="4" spans="1:8" ht="10.8" thickBot="1" x14ac:dyDescent="0.25">
      <c r="A4" s="78"/>
      <c r="B4" s="78"/>
      <c r="C4" s="78"/>
      <c r="D4" s="78"/>
      <c r="E4" s="78"/>
      <c r="F4" s="1"/>
      <c r="H4"/>
    </row>
    <row r="5" spans="1:8" ht="1.5" customHeight="1" x14ac:dyDescent="0.2">
      <c r="A5" s="86"/>
      <c r="B5" s="86"/>
      <c r="C5" s="86"/>
      <c r="D5" s="86"/>
      <c r="E5" s="86"/>
      <c r="F5" s="86"/>
      <c r="H5"/>
    </row>
    <row r="6" spans="1:8" x14ac:dyDescent="0.2">
      <c r="A6" s="333" t="s">
        <v>79</v>
      </c>
      <c r="B6" s="349"/>
      <c r="C6" s="349"/>
      <c r="D6" s="349"/>
      <c r="E6" s="8"/>
      <c r="F6" s="10" t="s">
        <v>4</v>
      </c>
      <c r="H6"/>
    </row>
    <row r="7" spans="1:8" ht="1.5" customHeight="1" x14ac:dyDescent="0.2">
      <c r="A7" s="5"/>
      <c r="B7" s="5"/>
      <c r="C7" s="5"/>
      <c r="D7" s="5"/>
      <c r="E7" s="5"/>
      <c r="F7" s="5"/>
      <c r="H7"/>
    </row>
    <row r="8" spans="1:8" ht="23.25" customHeight="1" x14ac:dyDescent="0.2">
      <c r="A8" s="477" t="s">
        <v>333</v>
      </c>
      <c r="B8" s="418"/>
      <c r="C8" s="418"/>
      <c r="D8" s="418"/>
      <c r="E8" s="12"/>
      <c r="F8" s="295">
        <f>SUM(F9:F12)</f>
        <v>3158914</v>
      </c>
      <c r="H8"/>
    </row>
    <row r="9" spans="1:8" ht="23.25" customHeight="1" x14ac:dyDescent="0.2">
      <c r="A9" s="366" t="s">
        <v>36</v>
      </c>
      <c r="B9" s="367"/>
      <c r="C9" s="367"/>
      <c r="D9" s="367"/>
      <c r="E9" s="12"/>
      <c r="F9" s="296">
        <v>2846367</v>
      </c>
      <c r="H9"/>
    </row>
    <row r="10" spans="1:8" ht="17.25" customHeight="1" x14ac:dyDescent="0.2">
      <c r="A10" s="400" t="s">
        <v>96</v>
      </c>
      <c r="B10" s="367"/>
      <c r="C10" s="367"/>
      <c r="D10" s="367"/>
      <c r="E10" s="12"/>
      <c r="F10" s="297" t="s">
        <v>690</v>
      </c>
      <c r="H10"/>
    </row>
    <row r="11" spans="1:8" ht="17.25" customHeight="1" x14ac:dyDescent="0.2">
      <c r="A11" s="366" t="s">
        <v>95</v>
      </c>
      <c r="B11" s="367"/>
      <c r="C11" s="367"/>
      <c r="D11" s="367"/>
      <c r="E11" s="12"/>
      <c r="F11" s="297" t="s">
        <v>690</v>
      </c>
      <c r="H11"/>
    </row>
    <row r="12" spans="1:8" ht="17.25" customHeight="1" x14ac:dyDescent="0.2">
      <c r="A12" s="400" t="s">
        <v>94</v>
      </c>
      <c r="B12" s="367"/>
      <c r="C12" s="367"/>
      <c r="D12" s="367"/>
      <c r="E12" s="12"/>
      <c r="F12" s="296">
        <v>312547</v>
      </c>
      <c r="H12"/>
    </row>
    <row r="13" spans="1:8" ht="23.25" customHeight="1" x14ac:dyDescent="0.2">
      <c r="A13" s="475" t="s">
        <v>106</v>
      </c>
      <c r="B13" s="475"/>
      <c r="C13" s="475"/>
      <c r="D13" s="475"/>
      <c r="E13" s="12"/>
      <c r="F13" s="297" t="s">
        <v>690</v>
      </c>
      <c r="H13"/>
    </row>
    <row r="14" spans="1:8" ht="17.25" customHeight="1" x14ac:dyDescent="0.2">
      <c r="A14" s="475" t="s">
        <v>116</v>
      </c>
      <c r="B14" s="475"/>
      <c r="C14" s="475"/>
      <c r="D14" s="475"/>
      <c r="E14" s="12"/>
      <c r="F14" s="297" t="s">
        <v>690</v>
      </c>
      <c r="H14"/>
    </row>
    <row r="15" spans="1:8" ht="17.25" customHeight="1" x14ac:dyDescent="0.2">
      <c r="A15" s="475" t="s">
        <v>706</v>
      </c>
      <c r="B15" s="475"/>
      <c r="C15" s="475"/>
      <c r="D15" s="475"/>
      <c r="E15" s="12"/>
      <c r="F15" s="296">
        <v>93048</v>
      </c>
      <c r="H15"/>
    </row>
    <row r="16" spans="1:8" ht="17.25" customHeight="1" x14ac:dyDescent="0.2">
      <c r="A16" s="474" t="s">
        <v>332</v>
      </c>
      <c r="B16" s="475"/>
      <c r="C16" s="475"/>
      <c r="D16" s="475"/>
      <c r="E16" s="12"/>
      <c r="F16" s="296">
        <v>52762</v>
      </c>
      <c r="H16"/>
    </row>
    <row r="17" spans="1:8" ht="17.25" customHeight="1" x14ac:dyDescent="0.2">
      <c r="A17" s="475" t="s">
        <v>707</v>
      </c>
      <c r="B17" s="475"/>
      <c r="C17" s="475"/>
      <c r="D17" s="475"/>
      <c r="E17" s="12"/>
      <c r="F17" s="296">
        <v>1934</v>
      </c>
      <c r="H17"/>
    </row>
    <row r="18" spans="1:8" ht="17.25" customHeight="1" x14ac:dyDescent="0.2">
      <c r="A18" s="474" t="s">
        <v>87</v>
      </c>
      <c r="B18" s="475"/>
      <c r="C18" s="475"/>
      <c r="D18" s="475"/>
      <c r="E18" s="12"/>
      <c r="F18" s="296">
        <v>35319</v>
      </c>
      <c r="H18"/>
    </row>
    <row r="19" spans="1:8" ht="17.25" customHeight="1" x14ac:dyDescent="0.2">
      <c r="A19" s="474" t="s">
        <v>86</v>
      </c>
      <c r="B19" s="475"/>
      <c r="C19" s="475"/>
      <c r="D19" s="475"/>
      <c r="E19" s="12"/>
      <c r="F19" s="296">
        <v>2781</v>
      </c>
      <c r="H19"/>
    </row>
    <row r="20" spans="1:8" ht="17.25" customHeight="1" x14ac:dyDescent="0.2">
      <c r="A20" s="475" t="s">
        <v>693</v>
      </c>
      <c r="B20" s="475"/>
      <c r="C20" s="475"/>
      <c r="D20" s="475"/>
      <c r="E20" s="12"/>
      <c r="F20" s="298" t="s">
        <v>690</v>
      </c>
      <c r="H20"/>
    </row>
    <row r="21" spans="1:8" ht="17.25" customHeight="1" x14ac:dyDescent="0.2">
      <c r="A21" s="474" t="s">
        <v>331</v>
      </c>
      <c r="B21" s="475"/>
      <c r="C21" s="475"/>
      <c r="D21" s="475"/>
      <c r="E21" s="12"/>
      <c r="F21" s="298" t="s">
        <v>690</v>
      </c>
      <c r="H21"/>
    </row>
    <row r="22" spans="1:8" ht="17.25" customHeight="1" x14ac:dyDescent="0.2">
      <c r="A22" s="474" t="s">
        <v>330</v>
      </c>
      <c r="B22" s="475"/>
      <c r="C22" s="475"/>
      <c r="D22" s="475"/>
      <c r="E22" s="12"/>
      <c r="F22" s="298" t="s">
        <v>690</v>
      </c>
      <c r="H22"/>
    </row>
    <row r="23" spans="1:8" ht="17.25" customHeight="1" thickBot="1" x14ac:dyDescent="0.25">
      <c r="A23" s="476"/>
      <c r="B23" s="476"/>
      <c r="C23" s="476"/>
      <c r="D23" s="476"/>
      <c r="E23" s="34"/>
      <c r="F23" s="44"/>
    </row>
    <row r="24" spans="1:8" ht="11.25" customHeight="1" x14ac:dyDescent="0.2">
      <c r="A24" s="88"/>
      <c r="B24" s="88"/>
      <c r="C24" s="88"/>
      <c r="D24" s="88"/>
      <c r="E24" s="88"/>
      <c r="F24" s="89"/>
    </row>
    <row r="25" spans="1:8" ht="11.25" customHeight="1" x14ac:dyDescent="0.2">
      <c r="A25" s="103" t="s">
        <v>691</v>
      </c>
      <c r="B25" s="34"/>
      <c r="D25" s="472" t="s">
        <v>694</v>
      </c>
      <c r="E25" s="472"/>
      <c r="F25" s="472"/>
    </row>
    <row r="26" spans="1:8" ht="11.25" customHeight="1" x14ac:dyDescent="0.2">
      <c r="A26" s="13" t="s">
        <v>12</v>
      </c>
      <c r="C26" s="232"/>
      <c r="D26" s="342" t="s">
        <v>705</v>
      </c>
      <c r="E26" s="342"/>
      <c r="F26" s="342"/>
    </row>
    <row r="27" spans="1:8" x14ac:dyDescent="0.2">
      <c r="A27" s="13"/>
      <c r="C27" s="232"/>
      <c r="D27" s="342"/>
      <c r="E27" s="342"/>
      <c r="F27" s="342"/>
    </row>
    <row r="28" spans="1:8" x14ac:dyDescent="0.2">
      <c r="A28" s="38"/>
      <c r="C28" s="232"/>
      <c r="D28" s="342"/>
      <c r="E28" s="342"/>
      <c r="F28" s="342"/>
    </row>
    <row r="29" spans="1:8" ht="11.25" customHeight="1" x14ac:dyDescent="0.2">
      <c r="A29" s="13" t="s">
        <v>9</v>
      </c>
      <c r="C29" s="232"/>
      <c r="D29" s="342" t="s">
        <v>417</v>
      </c>
      <c r="E29" s="342"/>
      <c r="F29" s="342"/>
    </row>
    <row r="30" spans="1:8" x14ac:dyDescent="0.2">
      <c r="A30" s="38"/>
      <c r="C30" s="232"/>
      <c r="D30" s="342"/>
      <c r="E30" s="342"/>
      <c r="F30" s="342"/>
    </row>
    <row r="31" spans="1:8" ht="11.25" customHeight="1" x14ac:dyDescent="0.2">
      <c r="A31" s="13"/>
      <c r="C31" s="231"/>
      <c r="D31" s="454" t="s">
        <v>692</v>
      </c>
      <c r="E31" s="454"/>
      <c r="F31" s="454"/>
    </row>
    <row r="32" spans="1:8" x14ac:dyDescent="0.2">
      <c r="A32" s="13" t="s">
        <v>14</v>
      </c>
      <c r="B32" s="38"/>
      <c r="C32" s="38"/>
      <c r="D32" s="342" t="s">
        <v>657</v>
      </c>
      <c r="E32" s="473"/>
      <c r="F32" s="473"/>
    </row>
    <row r="33" spans="1:6" x14ac:dyDescent="0.2">
      <c r="A33" s="13"/>
      <c r="B33" s="38"/>
      <c r="C33" s="38"/>
      <c r="D33" s="342"/>
      <c r="E33" s="342"/>
      <c r="F33" s="342"/>
    </row>
    <row r="34" spans="1:6" hidden="1" x14ac:dyDescent="0.2">
      <c r="A34" s="155" t="s">
        <v>1</v>
      </c>
      <c r="B34" s="38"/>
      <c r="C34" s="38"/>
      <c r="D34" s="38"/>
      <c r="E34" s="12"/>
      <c r="F34" s="12"/>
    </row>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t="19.5" hidden="1" customHeight="1" x14ac:dyDescent="0.2"/>
  </sheetData>
  <mergeCells count="24">
    <mergeCell ref="A16:D16"/>
    <mergeCell ref="A9:D9"/>
    <mergeCell ref="A17:D17"/>
    <mergeCell ref="A14:D14"/>
    <mergeCell ref="A15:D15"/>
    <mergeCell ref="A22:D22"/>
    <mergeCell ref="A20:D20"/>
    <mergeCell ref="A21:D21"/>
    <mergeCell ref="A18:D18"/>
    <mergeCell ref="A6:D6"/>
    <mergeCell ref="A8:D8"/>
    <mergeCell ref="A2:E2"/>
    <mergeCell ref="A3:E3"/>
    <mergeCell ref="A12:D12"/>
    <mergeCell ref="A13:D13"/>
    <mergeCell ref="A10:D10"/>
    <mergeCell ref="A11:D11"/>
    <mergeCell ref="D25:F25"/>
    <mergeCell ref="D32:F33"/>
    <mergeCell ref="A19:D19"/>
    <mergeCell ref="A23:D23"/>
    <mergeCell ref="D31:F31"/>
    <mergeCell ref="D29:F30"/>
    <mergeCell ref="D26:F28"/>
  </mergeCells>
  <hyperlinks>
    <hyperlink ref="F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M235"/>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30.140625" customWidth="1"/>
    <col min="5" max="5" width="9.140625" bestFit="1" customWidth="1"/>
    <col min="6" max="6" width="16.42578125" customWidth="1"/>
    <col min="7" max="7" width="17" customWidth="1"/>
    <col min="8" max="8" width="5" hidden="1" customWidth="1"/>
    <col min="9" max="9" width="28.42578125" customWidth="1"/>
    <col min="10" max="10" width="2.28515625" hidden="1" customWidth="1"/>
    <col min="11" max="11" width="0" hidden="1" customWidth="1"/>
    <col min="12" max="12" width="12" style="1" hidden="1" customWidth="1"/>
    <col min="13" max="13" width="28.85546875" style="1" hidden="1" customWidth="1"/>
  </cols>
  <sheetData>
    <row r="1" spans="1:13" ht="9.75" customHeight="1" x14ac:dyDescent="0.2"/>
    <row r="2" spans="1:13" ht="13.2" x14ac:dyDescent="0.25">
      <c r="A2" s="346" t="s">
        <v>340</v>
      </c>
      <c r="B2" s="347"/>
      <c r="C2" s="347"/>
      <c r="D2" s="347"/>
      <c r="E2" s="347"/>
      <c r="F2" s="347"/>
      <c r="G2" s="347"/>
      <c r="H2" s="58"/>
      <c r="I2" s="328" t="s">
        <v>339</v>
      </c>
      <c r="J2" s="328"/>
      <c r="K2" t="s">
        <v>1</v>
      </c>
    </row>
    <row r="3" spans="1:13" ht="13.2" x14ac:dyDescent="0.25">
      <c r="A3" s="346" t="s">
        <v>919</v>
      </c>
      <c r="B3" s="347"/>
      <c r="C3" s="347"/>
      <c r="D3" s="347"/>
      <c r="E3" s="347"/>
      <c r="F3" s="347"/>
      <c r="G3" s="347"/>
      <c r="H3" s="58"/>
      <c r="I3" s="57"/>
    </row>
    <row r="4" spans="1:13" ht="13.2" x14ac:dyDescent="0.25">
      <c r="A4" s="329" t="s">
        <v>897</v>
      </c>
      <c r="B4" s="348"/>
      <c r="C4" s="348"/>
      <c r="D4" s="348"/>
      <c r="E4" s="348"/>
      <c r="F4" s="348"/>
      <c r="G4" s="348"/>
      <c r="H4" s="33"/>
      <c r="I4" s="40"/>
    </row>
    <row r="5" spans="1:13" ht="10.8" thickBot="1" x14ac:dyDescent="0.25">
      <c r="A5" s="34"/>
      <c r="B5" s="34"/>
      <c r="C5" s="34"/>
      <c r="D5" s="34"/>
      <c r="E5" s="34"/>
      <c r="F5" s="34"/>
      <c r="G5" s="34"/>
      <c r="H5" s="34"/>
      <c r="I5" s="78"/>
      <c r="J5" s="1"/>
    </row>
    <row r="6" spans="1:13" ht="1.5" customHeight="1" x14ac:dyDescent="0.2">
      <c r="A6" s="86"/>
      <c r="B6" s="86"/>
      <c r="C6" s="86"/>
      <c r="D6" s="86"/>
      <c r="E6" s="86"/>
      <c r="F6" s="86"/>
      <c r="G6" s="86"/>
      <c r="H6" s="86"/>
      <c r="I6" s="86"/>
      <c r="J6" s="86"/>
    </row>
    <row r="7" spans="1:13" ht="11.25" customHeight="1" x14ac:dyDescent="0.2">
      <c r="A7" s="333" t="s">
        <v>3</v>
      </c>
      <c r="B7" s="333"/>
      <c r="C7" s="333"/>
      <c r="D7" s="333"/>
      <c r="E7" s="480" t="s">
        <v>337</v>
      </c>
      <c r="F7" s="480"/>
      <c r="G7" s="480"/>
      <c r="H7" s="56"/>
      <c r="I7" s="335" t="s">
        <v>882</v>
      </c>
      <c r="J7" s="404" t="s">
        <v>9</v>
      </c>
    </row>
    <row r="8" spans="1:13" ht="1.5" customHeight="1" x14ac:dyDescent="0.2">
      <c r="A8" s="333"/>
      <c r="B8" s="333"/>
      <c r="C8" s="333"/>
      <c r="D8" s="333"/>
      <c r="E8" s="55"/>
      <c r="F8" s="55"/>
      <c r="G8" s="55"/>
      <c r="H8" s="52"/>
      <c r="I8" s="335"/>
      <c r="J8" s="404"/>
    </row>
    <row r="9" spans="1:13" ht="1.5" customHeight="1" x14ac:dyDescent="0.2">
      <c r="A9" s="333"/>
      <c r="B9" s="333"/>
      <c r="C9" s="333"/>
      <c r="D9" s="333"/>
      <c r="I9" s="335"/>
      <c r="J9" s="404"/>
    </row>
    <row r="10" spans="1:13" ht="11.25" customHeight="1" x14ac:dyDescent="0.2">
      <c r="A10" s="333"/>
      <c r="B10" s="333"/>
      <c r="C10" s="333"/>
      <c r="D10" s="333"/>
      <c r="E10" s="8" t="s">
        <v>4</v>
      </c>
      <c r="F10" s="8" t="s">
        <v>170</v>
      </c>
      <c r="G10" s="8" t="s">
        <v>169</v>
      </c>
      <c r="H10" s="8"/>
      <c r="I10" s="335"/>
      <c r="J10" s="404"/>
    </row>
    <row r="11" spans="1:13" ht="1.5" customHeight="1" x14ac:dyDescent="0.2">
      <c r="A11" s="5"/>
      <c r="B11" s="5"/>
      <c r="C11" s="5"/>
      <c r="D11" s="5"/>
      <c r="E11" s="5"/>
      <c r="F11" s="5"/>
      <c r="G11" s="5"/>
      <c r="H11" s="5"/>
      <c r="I11" s="5"/>
      <c r="J11" s="5"/>
    </row>
    <row r="12" spans="1:13" ht="12" customHeight="1" x14ac:dyDescent="0.2">
      <c r="A12" s="481" t="s">
        <v>10</v>
      </c>
      <c r="B12" s="481"/>
      <c r="C12" s="481"/>
      <c r="D12" s="481"/>
      <c r="E12" s="1"/>
      <c r="F12" s="1"/>
      <c r="G12" s="1"/>
      <c r="H12" s="1"/>
      <c r="I12" s="1"/>
      <c r="J12" s="1"/>
    </row>
    <row r="13" spans="1:13" ht="11.25" customHeight="1" x14ac:dyDescent="0.2">
      <c r="A13" s="482"/>
      <c r="B13" s="482"/>
      <c r="C13" s="482"/>
      <c r="D13" s="482"/>
      <c r="E13" s="258">
        <f t="shared" ref="E13:E44" si="0">SUM(F13:G13)</f>
        <v>4166186</v>
      </c>
      <c r="F13" s="258">
        <f>SUM(F14:F225)</f>
        <v>1898123</v>
      </c>
      <c r="G13" s="258">
        <f>SUM(G14:G225)</f>
        <v>2268063</v>
      </c>
      <c r="H13" s="258"/>
      <c r="I13" s="258">
        <f>SUM(I14:I225)</f>
        <v>3158914</v>
      </c>
      <c r="J13" s="12"/>
    </row>
    <row r="14" spans="1:13" ht="23.25" customHeight="1" x14ac:dyDescent="0.2">
      <c r="A14" s="479" t="s">
        <v>419</v>
      </c>
      <c r="B14" s="479"/>
      <c r="C14" s="479"/>
      <c r="D14" s="479"/>
      <c r="E14" s="260">
        <f t="shared" si="0"/>
        <v>7123</v>
      </c>
      <c r="F14" s="260">
        <v>3493</v>
      </c>
      <c r="G14" s="260">
        <v>3630</v>
      </c>
      <c r="H14" s="260"/>
      <c r="I14" s="260">
        <v>9862</v>
      </c>
      <c r="J14" s="108"/>
    </row>
    <row r="15" spans="1:13" x14ac:dyDescent="0.2">
      <c r="A15" s="479" t="s">
        <v>695</v>
      </c>
      <c r="B15" s="479"/>
      <c r="C15" s="479"/>
      <c r="D15" s="479"/>
      <c r="E15" s="260">
        <f t="shared" si="0"/>
        <v>2588</v>
      </c>
      <c r="F15" s="260">
        <v>1228</v>
      </c>
      <c r="G15" s="260">
        <v>1360</v>
      </c>
      <c r="H15" s="260"/>
      <c r="I15" s="260">
        <v>3063</v>
      </c>
      <c r="J15" s="108"/>
      <c r="L15" s="17"/>
      <c r="M15" s="17"/>
    </row>
    <row r="16" spans="1:13" x14ac:dyDescent="0.2">
      <c r="A16" s="479" t="s">
        <v>421</v>
      </c>
      <c r="B16" s="479"/>
      <c r="C16" s="479"/>
      <c r="D16" s="479"/>
      <c r="E16" s="260">
        <f t="shared" si="0"/>
        <v>44223</v>
      </c>
      <c r="F16" s="260">
        <v>19816</v>
      </c>
      <c r="G16" s="260">
        <v>24407</v>
      </c>
      <c r="H16" s="260"/>
      <c r="I16" s="260">
        <v>19138</v>
      </c>
      <c r="J16" s="108"/>
      <c r="L16" s="17"/>
      <c r="M16" s="17"/>
    </row>
    <row r="17" spans="1:13" x14ac:dyDescent="0.2">
      <c r="A17" s="479" t="s">
        <v>422</v>
      </c>
      <c r="B17" s="479"/>
      <c r="C17" s="479"/>
      <c r="D17" s="479"/>
      <c r="E17" s="260">
        <f t="shared" si="0"/>
        <v>22596</v>
      </c>
      <c r="F17" s="260">
        <v>10665</v>
      </c>
      <c r="G17" s="260">
        <v>11931</v>
      </c>
      <c r="H17" s="260"/>
      <c r="I17" s="260">
        <v>11247</v>
      </c>
      <c r="J17" s="108"/>
      <c r="L17" s="17"/>
      <c r="M17" s="17"/>
    </row>
    <row r="18" spans="1:13" x14ac:dyDescent="0.2">
      <c r="A18" s="479" t="s">
        <v>423</v>
      </c>
      <c r="B18" s="479"/>
      <c r="C18" s="479"/>
      <c r="D18" s="479"/>
      <c r="E18" s="260">
        <f t="shared" si="0"/>
        <v>2940</v>
      </c>
      <c r="F18" s="260">
        <v>1387</v>
      </c>
      <c r="G18" s="260">
        <v>1553</v>
      </c>
      <c r="H18" s="260"/>
      <c r="I18" s="260">
        <v>3247</v>
      </c>
      <c r="J18" s="108"/>
      <c r="L18" s="17"/>
      <c r="M18" s="17"/>
    </row>
    <row r="19" spans="1:13" x14ac:dyDescent="0.2">
      <c r="A19" s="479" t="s">
        <v>424</v>
      </c>
      <c r="B19" s="479"/>
      <c r="C19" s="479"/>
      <c r="D19" s="479"/>
      <c r="E19" s="260">
        <f t="shared" si="0"/>
        <v>13785</v>
      </c>
      <c r="F19" s="260">
        <v>6178</v>
      </c>
      <c r="G19" s="260">
        <v>7607</v>
      </c>
      <c r="H19" s="260"/>
      <c r="I19" s="260">
        <v>10902</v>
      </c>
      <c r="J19" s="108"/>
      <c r="L19" s="17"/>
      <c r="M19" s="17"/>
    </row>
    <row r="20" spans="1:13" x14ac:dyDescent="0.2">
      <c r="A20" s="479" t="s">
        <v>425</v>
      </c>
      <c r="B20" s="479"/>
      <c r="C20" s="479"/>
      <c r="D20" s="479"/>
      <c r="E20" s="260">
        <f t="shared" si="0"/>
        <v>18161</v>
      </c>
      <c r="F20" s="260">
        <v>8062</v>
      </c>
      <c r="G20" s="260">
        <v>10099</v>
      </c>
      <c r="H20" s="260"/>
      <c r="I20" s="260">
        <v>4305</v>
      </c>
      <c r="J20" s="108"/>
      <c r="L20" s="17"/>
      <c r="M20" s="17"/>
    </row>
    <row r="21" spans="1:13" x14ac:dyDescent="0.2">
      <c r="A21" s="479" t="s">
        <v>426</v>
      </c>
      <c r="B21" s="479"/>
      <c r="C21" s="479"/>
      <c r="D21" s="479"/>
      <c r="E21" s="260">
        <f t="shared" si="0"/>
        <v>73353</v>
      </c>
      <c r="F21" s="260">
        <v>34239</v>
      </c>
      <c r="G21" s="260">
        <v>39114</v>
      </c>
      <c r="H21" s="260"/>
      <c r="I21" s="260">
        <v>12608</v>
      </c>
      <c r="J21" s="108"/>
      <c r="L21" s="17"/>
      <c r="M21" s="17"/>
    </row>
    <row r="22" spans="1:13" x14ac:dyDescent="0.2">
      <c r="A22" s="479" t="s">
        <v>427</v>
      </c>
      <c r="B22" s="479"/>
      <c r="C22" s="479"/>
      <c r="D22" s="479"/>
      <c r="E22" s="260">
        <f t="shared" si="0"/>
        <v>7348</v>
      </c>
      <c r="F22" s="260">
        <v>3430</v>
      </c>
      <c r="G22" s="260">
        <v>3918</v>
      </c>
      <c r="H22" s="260"/>
      <c r="I22" s="260">
        <v>3519</v>
      </c>
      <c r="J22" s="108"/>
      <c r="L22" s="17"/>
      <c r="M22" s="17"/>
    </row>
    <row r="23" spans="1:13" ht="22.5" customHeight="1" x14ac:dyDescent="0.2">
      <c r="A23" s="483" t="s">
        <v>428</v>
      </c>
      <c r="B23" s="479"/>
      <c r="C23" s="479"/>
      <c r="D23" s="479"/>
      <c r="E23" s="260">
        <f t="shared" si="0"/>
        <v>20501</v>
      </c>
      <c r="F23" s="260">
        <v>9814</v>
      </c>
      <c r="G23" s="260">
        <v>10687</v>
      </c>
      <c r="H23" s="260"/>
      <c r="I23" s="260">
        <v>17036</v>
      </c>
      <c r="J23" s="108"/>
      <c r="L23" s="17"/>
      <c r="M23" s="17"/>
    </row>
    <row r="24" spans="1:13" x14ac:dyDescent="0.2">
      <c r="A24" s="479" t="s">
        <v>429</v>
      </c>
      <c r="B24" s="479"/>
      <c r="C24" s="479"/>
      <c r="D24" s="479"/>
      <c r="E24" s="260">
        <f t="shared" si="0"/>
        <v>51281</v>
      </c>
      <c r="F24" s="260">
        <v>23632</v>
      </c>
      <c r="G24" s="260">
        <v>27649</v>
      </c>
      <c r="H24" s="260"/>
      <c r="I24" s="260">
        <v>31691</v>
      </c>
      <c r="J24" s="108"/>
      <c r="L24" s="17"/>
      <c r="M24" s="17"/>
    </row>
    <row r="25" spans="1:13" x14ac:dyDescent="0.2">
      <c r="A25" s="479" t="s">
        <v>430</v>
      </c>
      <c r="B25" s="479"/>
      <c r="C25" s="479"/>
      <c r="D25" s="479"/>
      <c r="E25" s="260">
        <f t="shared" si="0"/>
        <v>26971</v>
      </c>
      <c r="F25" s="260">
        <v>12345</v>
      </c>
      <c r="G25" s="260">
        <v>14626</v>
      </c>
      <c r="H25" s="260"/>
      <c r="I25" s="260">
        <v>23623</v>
      </c>
      <c r="J25" s="108"/>
      <c r="L25" s="17"/>
      <c r="M25" s="17"/>
    </row>
    <row r="26" spans="1:13" x14ac:dyDescent="0.2">
      <c r="A26" s="479" t="s">
        <v>431</v>
      </c>
      <c r="B26" s="479"/>
      <c r="C26" s="479"/>
      <c r="D26" s="479"/>
      <c r="E26" s="260">
        <f t="shared" si="0"/>
        <v>3631</v>
      </c>
      <c r="F26" s="260">
        <v>1637</v>
      </c>
      <c r="G26" s="260">
        <v>1994</v>
      </c>
      <c r="H26" s="260"/>
      <c r="I26" s="260">
        <v>4733</v>
      </c>
      <c r="J26" s="108"/>
      <c r="L26" s="17"/>
      <c r="M26" s="17"/>
    </row>
    <row r="27" spans="1:13" x14ac:dyDescent="0.2">
      <c r="A27" s="479" t="s">
        <v>432</v>
      </c>
      <c r="B27" s="479"/>
      <c r="C27" s="479"/>
      <c r="D27" s="479"/>
      <c r="E27" s="260">
        <f t="shared" si="0"/>
        <v>19832</v>
      </c>
      <c r="F27" s="260">
        <v>8809</v>
      </c>
      <c r="G27" s="260">
        <v>11023</v>
      </c>
      <c r="H27" s="260"/>
      <c r="I27" s="260">
        <v>1778</v>
      </c>
      <c r="J27" s="108"/>
      <c r="L27" s="17"/>
      <c r="M27" s="17"/>
    </row>
    <row r="28" spans="1:13" x14ac:dyDescent="0.2">
      <c r="A28" s="479" t="s">
        <v>433</v>
      </c>
      <c r="B28" s="479"/>
      <c r="C28" s="479"/>
      <c r="D28" s="479"/>
      <c r="E28" s="260">
        <f t="shared" si="0"/>
        <v>17306</v>
      </c>
      <c r="F28" s="260">
        <v>8003</v>
      </c>
      <c r="G28" s="260">
        <v>9303</v>
      </c>
      <c r="H28" s="260"/>
      <c r="I28" s="260">
        <v>8207</v>
      </c>
      <c r="J28" s="108"/>
      <c r="L28" s="17"/>
      <c r="M28" s="17"/>
    </row>
    <row r="29" spans="1:13" x14ac:dyDescent="0.2">
      <c r="A29" s="479" t="s">
        <v>635</v>
      </c>
      <c r="B29" s="479"/>
      <c r="C29" s="479"/>
      <c r="D29" s="479"/>
      <c r="E29" s="260">
        <f t="shared" si="0"/>
        <v>2518</v>
      </c>
      <c r="F29" s="260">
        <v>1204</v>
      </c>
      <c r="G29" s="260">
        <v>1314</v>
      </c>
      <c r="H29" s="260"/>
      <c r="I29" s="260">
        <v>1295</v>
      </c>
      <c r="J29" s="108"/>
      <c r="L29" s="17"/>
      <c r="M29" s="17"/>
    </row>
    <row r="30" spans="1:13" x14ac:dyDescent="0.2">
      <c r="A30" s="484" t="s">
        <v>696</v>
      </c>
      <c r="B30" s="484"/>
      <c r="C30" s="484"/>
      <c r="D30" s="484"/>
      <c r="E30" s="263">
        <f t="shared" si="0"/>
        <v>1686</v>
      </c>
      <c r="F30" s="263">
        <v>795</v>
      </c>
      <c r="G30" s="263">
        <v>891</v>
      </c>
      <c r="H30" s="263"/>
      <c r="I30" s="262" t="s">
        <v>690</v>
      </c>
      <c r="J30" s="109"/>
      <c r="L30" s="17"/>
      <c r="M30" s="17"/>
    </row>
    <row r="31" spans="1:13" x14ac:dyDescent="0.2">
      <c r="A31" s="479" t="s">
        <v>636</v>
      </c>
      <c r="B31" s="479"/>
      <c r="C31" s="479"/>
      <c r="D31" s="479"/>
      <c r="E31" s="260">
        <f t="shared" si="0"/>
        <v>6569</v>
      </c>
      <c r="F31" s="260">
        <v>3050</v>
      </c>
      <c r="G31" s="260">
        <v>3519</v>
      </c>
      <c r="H31" s="260"/>
      <c r="I31" s="260">
        <v>10959</v>
      </c>
      <c r="J31" s="108"/>
      <c r="L31" s="17"/>
      <c r="M31" s="17"/>
    </row>
    <row r="32" spans="1:13" x14ac:dyDescent="0.2">
      <c r="A32" s="479" t="s">
        <v>437</v>
      </c>
      <c r="B32" s="479"/>
      <c r="C32" s="479"/>
      <c r="D32" s="479"/>
      <c r="E32" s="260">
        <f t="shared" si="0"/>
        <v>9772</v>
      </c>
      <c r="F32" s="260">
        <v>4627</v>
      </c>
      <c r="G32" s="260">
        <v>5145</v>
      </c>
      <c r="H32" s="260"/>
      <c r="I32" s="260">
        <v>13825</v>
      </c>
      <c r="J32" s="108"/>
      <c r="L32" s="17"/>
      <c r="M32" s="17"/>
    </row>
    <row r="33" spans="1:13" x14ac:dyDescent="0.2">
      <c r="A33" s="479" t="s">
        <v>438</v>
      </c>
      <c r="B33" s="479"/>
      <c r="C33" s="479"/>
      <c r="D33" s="479"/>
      <c r="E33" s="260">
        <f t="shared" si="0"/>
        <v>11233</v>
      </c>
      <c r="F33" s="260">
        <v>5016</v>
      </c>
      <c r="G33" s="260">
        <v>6217</v>
      </c>
      <c r="H33" s="260"/>
      <c r="I33" s="260">
        <v>7147</v>
      </c>
      <c r="J33" s="108"/>
      <c r="L33" s="17"/>
      <c r="M33" s="17"/>
    </row>
    <row r="34" spans="1:13" x14ac:dyDescent="0.2">
      <c r="A34" s="479" t="s">
        <v>439</v>
      </c>
      <c r="B34" s="479"/>
      <c r="C34" s="479"/>
      <c r="D34" s="479"/>
      <c r="E34" s="260">
        <f t="shared" si="0"/>
        <v>14521</v>
      </c>
      <c r="F34" s="260">
        <v>6689</v>
      </c>
      <c r="G34" s="260">
        <v>7832</v>
      </c>
      <c r="H34" s="260"/>
      <c r="I34" s="260">
        <v>15828</v>
      </c>
      <c r="J34" s="108"/>
      <c r="L34" s="17"/>
      <c r="M34" s="17"/>
    </row>
    <row r="35" spans="1:13" x14ac:dyDescent="0.2">
      <c r="A35" s="479" t="s">
        <v>440</v>
      </c>
      <c r="B35" s="479"/>
      <c r="C35" s="479"/>
      <c r="D35" s="479"/>
      <c r="E35" s="260">
        <f t="shared" si="0"/>
        <v>37244</v>
      </c>
      <c r="F35" s="260">
        <v>17793</v>
      </c>
      <c r="G35" s="260">
        <v>19451</v>
      </c>
      <c r="H35" s="260"/>
      <c r="I35" s="260">
        <v>29784</v>
      </c>
      <c r="J35" s="108"/>
      <c r="L35" s="17"/>
      <c r="M35" s="17"/>
    </row>
    <row r="36" spans="1:13" x14ac:dyDescent="0.2">
      <c r="A36" s="479" t="s">
        <v>441</v>
      </c>
      <c r="B36" s="479"/>
      <c r="C36" s="479"/>
      <c r="D36" s="479"/>
      <c r="E36" s="260">
        <f t="shared" si="0"/>
        <v>23385</v>
      </c>
      <c r="F36" s="260">
        <v>11319</v>
      </c>
      <c r="G36" s="260">
        <v>12066</v>
      </c>
      <c r="H36" s="260"/>
      <c r="I36" s="260">
        <v>10632</v>
      </c>
      <c r="J36" s="108"/>
      <c r="L36" s="17"/>
      <c r="M36" s="17"/>
    </row>
    <row r="37" spans="1:13" x14ac:dyDescent="0.2">
      <c r="A37" s="479" t="s">
        <v>442</v>
      </c>
      <c r="B37" s="479"/>
      <c r="C37" s="479"/>
      <c r="D37" s="479"/>
      <c r="E37" s="260">
        <f t="shared" si="0"/>
        <v>10396</v>
      </c>
      <c r="F37" s="260">
        <v>4579</v>
      </c>
      <c r="G37" s="260">
        <v>5817</v>
      </c>
      <c r="H37" s="260"/>
      <c r="I37" s="260">
        <v>10250</v>
      </c>
      <c r="J37" s="108"/>
      <c r="L37" s="17"/>
      <c r="M37" s="17"/>
    </row>
    <row r="38" spans="1:13" x14ac:dyDescent="0.2">
      <c r="A38" s="479" t="s">
        <v>443</v>
      </c>
      <c r="B38" s="479"/>
      <c r="C38" s="479"/>
      <c r="D38" s="479"/>
      <c r="E38" s="260">
        <f t="shared" si="0"/>
        <v>12786</v>
      </c>
      <c r="F38" s="260">
        <v>6075</v>
      </c>
      <c r="G38" s="260">
        <v>6711</v>
      </c>
      <c r="H38" s="260"/>
      <c r="I38" s="260">
        <v>4164</v>
      </c>
      <c r="J38" s="108"/>
      <c r="L38" s="17"/>
      <c r="M38" s="17"/>
    </row>
    <row r="39" spans="1:13" x14ac:dyDescent="0.2">
      <c r="A39" s="479" t="s">
        <v>444</v>
      </c>
      <c r="B39" s="479"/>
      <c r="C39" s="479"/>
      <c r="D39" s="479"/>
      <c r="E39" s="260">
        <f t="shared" si="0"/>
        <v>34053</v>
      </c>
      <c r="F39" s="260">
        <v>14356</v>
      </c>
      <c r="G39" s="260">
        <v>19697</v>
      </c>
      <c r="H39" s="260"/>
      <c r="I39" s="260">
        <v>45142</v>
      </c>
      <c r="J39" s="108"/>
      <c r="L39" s="17"/>
      <c r="M39" s="17"/>
    </row>
    <row r="40" spans="1:13" x14ac:dyDescent="0.2">
      <c r="A40" s="479" t="s">
        <v>637</v>
      </c>
      <c r="B40" s="479"/>
      <c r="C40" s="479"/>
      <c r="D40" s="479"/>
      <c r="E40" s="260">
        <f t="shared" si="0"/>
        <v>11640</v>
      </c>
      <c r="F40" s="260">
        <v>5595</v>
      </c>
      <c r="G40" s="260">
        <v>6045</v>
      </c>
      <c r="H40" s="260"/>
      <c r="I40" s="260">
        <v>3135</v>
      </c>
      <c r="J40" s="108"/>
      <c r="L40" s="17"/>
      <c r="M40" s="17"/>
    </row>
    <row r="41" spans="1:13" x14ac:dyDescent="0.2">
      <c r="A41" s="479" t="s">
        <v>446</v>
      </c>
      <c r="B41" s="479"/>
      <c r="C41" s="479"/>
      <c r="D41" s="479"/>
      <c r="E41" s="260">
        <f t="shared" si="0"/>
        <v>4196</v>
      </c>
      <c r="F41" s="260">
        <v>1988</v>
      </c>
      <c r="G41" s="260">
        <v>2208</v>
      </c>
      <c r="H41" s="260"/>
      <c r="I41" s="260">
        <v>1041</v>
      </c>
      <c r="J41" s="108"/>
      <c r="L41" s="17"/>
      <c r="M41" s="17"/>
    </row>
    <row r="42" spans="1:13" x14ac:dyDescent="0.2">
      <c r="A42" s="479" t="s">
        <v>447</v>
      </c>
      <c r="B42" s="479"/>
      <c r="C42" s="479"/>
      <c r="D42" s="479"/>
      <c r="E42" s="260">
        <f t="shared" si="0"/>
        <v>12300</v>
      </c>
      <c r="F42" s="260">
        <v>5428</v>
      </c>
      <c r="G42" s="260">
        <v>6872</v>
      </c>
      <c r="H42" s="260"/>
      <c r="I42" s="260">
        <v>21570</v>
      </c>
      <c r="J42" s="108"/>
      <c r="L42" s="17"/>
      <c r="M42" s="17"/>
    </row>
    <row r="43" spans="1:13" x14ac:dyDescent="0.2">
      <c r="A43" s="479" t="s">
        <v>448</v>
      </c>
      <c r="B43" s="479"/>
      <c r="C43" s="479"/>
      <c r="D43" s="479"/>
      <c r="E43" s="260">
        <f t="shared" si="0"/>
        <v>8279</v>
      </c>
      <c r="F43" s="260">
        <v>3417</v>
      </c>
      <c r="G43" s="260">
        <v>4862</v>
      </c>
      <c r="H43" s="260"/>
      <c r="I43" s="260">
        <v>8464</v>
      </c>
      <c r="J43" s="108"/>
      <c r="L43" s="17"/>
      <c r="M43" s="17"/>
    </row>
    <row r="44" spans="1:13" x14ac:dyDescent="0.2">
      <c r="A44" s="479" t="s">
        <v>449</v>
      </c>
      <c r="B44" s="479"/>
      <c r="C44" s="479"/>
      <c r="D44" s="479"/>
      <c r="E44" s="260">
        <f t="shared" si="0"/>
        <v>13148</v>
      </c>
      <c r="F44" s="260">
        <v>6156</v>
      </c>
      <c r="G44" s="260">
        <v>6992</v>
      </c>
      <c r="H44" s="260"/>
      <c r="I44" s="260">
        <v>3004</v>
      </c>
      <c r="J44" s="108"/>
      <c r="L44" s="17"/>
      <c r="M44" s="17"/>
    </row>
    <row r="45" spans="1:13" x14ac:dyDescent="0.2">
      <c r="A45" s="479" t="s">
        <v>450</v>
      </c>
      <c r="B45" s="479"/>
      <c r="C45" s="479"/>
      <c r="D45" s="479"/>
      <c r="E45" s="260">
        <f t="shared" ref="E45:E67" si="1">SUM(F45:G45)</f>
        <v>14812</v>
      </c>
      <c r="F45" s="260">
        <v>7152</v>
      </c>
      <c r="G45" s="260">
        <v>7660</v>
      </c>
      <c r="H45" s="260"/>
      <c r="I45" s="260">
        <v>12276</v>
      </c>
      <c r="J45" s="108"/>
      <c r="L45" s="17"/>
      <c r="M45" s="17"/>
    </row>
    <row r="46" spans="1:13" x14ac:dyDescent="0.2">
      <c r="A46" s="479" t="s">
        <v>451</v>
      </c>
      <c r="B46" s="479"/>
      <c r="C46" s="479"/>
      <c r="D46" s="479"/>
      <c r="E46" s="260">
        <f t="shared" si="1"/>
        <v>36419</v>
      </c>
      <c r="F46" s="260">
        <v>17013</v>
      </c>
      <c r="G46" s="260">
        <v>19406</v>
      </c>
      <c r="H46" s="260"/>
      <c r="I46" s="260">
        <v>30582</v>
      </c>
      <c r="J46" s="108"/>
      <c r="L46" s="17"/>
      <c r="M46" s="17"/>
    </row>
    <row r="47" spans="1:13" x14ac:dyDescent="0.2">
      <c r="A47" s="479" t="s">
        <v>452</v>
      </c>
      <c r="B47" s="479"/>
      <c r="C47" s="479"/>
      <c r="D47" s="479"/>
      <c r="E47" s="260">
        <f t="shared" si="1"/>
        <v>17559</v>
      </c>
      <c r="F47" s="260">
        <v>8145</v>
      </c>
      <c r="G47" s="260">
        <v>9414</v>
      </c>
      <c r="H47" s="260"/>
      <c r="I47" s="260">
        <v>12374</v>
      </c>
      <c r="J47" s="108"/>
      <c r="L47" s="17"/>
      <c r="M47" s="17"/>
    </row>
    <row r="48" spans="1:13" x14ac:dyDescent="0.2">
      <c r="A48" s="479" t="s">
        <v>453</v>
      </c>
      <c r="B48" s="479"/>
      <c r="C48" s="479"/>
      <c r="D48" s="479"/>
      <c r="E48" s="260">
        <f t="shared" si="1"/>
        <v>12436</v>
      </c>
      <c r="F48" s="260">
        <v>5369</v>
      </c>
      <c r="G48" s="260">
        <v>7067</v>
      </c>
      <c r="H48" s="260"/>
      <c r="I48" s="260">
        <v>6365</v>
      </c>
      <c r="J48" s="108"/>
      <c r="L48" s="17"/>
      <c r="M48" s="17"/>
    </row>
    <row r="49" spans="1:13" x14ac:dyDescent="0.2">
      <c r="A49" s="479" t="s">
        <v>454</v>
      </c>
      <c r="B49" s="479"/>
      <c r="C49" s="479"/>
      <c r="D49" s="479"/>
      <c r="E49" s="260">
        <f t="shared" si="1"/>
        <v>6324</v>
      </c>
      <c r="F49" s="260">
        <v>2884</v>
      </c>
      <c r="G49" s="260">
        <v>3440</v>
      </c>
      <c r="H49" s="260"/>
      <c r="I49" s="260">
        <v>7382</v>
      </c>
      <c r="J49" s="108"/>
      <c r="L49" s="17"/>
      <c r="M49" s="17"/>
    </row>
    <row r="50" spans="1:13" x14ac:dyDescent="0.2">
      <c r="A50" s="479" t="s">
        <v>455</v>
      </c>
      <c r="B50" s="479"/>
      <c r="C50" s="479"/>
      <c r="D50" s="479"/>
      <c r="E50" s="260">
        <f t="shared" si="1"/>
        <v>8478</v>
      </c>
      <c r="F50" s="260">
        <v>3955</v>
      </c>
      <c r="G50" s="260">
        <v>4523</v>
      </c>
      <c r="H50" s="260"/>
      <c r="I50" s="260">
        <v>1276</v>
      </c>
      <c r="J50" s="108"/>
      <c r="L50" s="17"/>
      <c r="M50" s="17"/>
    </row>
    <row r="51" spans="1:13" x14ac:dyDescent="0.2">
      <c r="A51" s="479" t="s">
        <v>456</v>
      </c>
      <c r="B51" s="479"/>
      <c r="C51" s="479"/>
      <c r="D51" s="479"/>
      <c r="E51" s="260">
        <f t="shared" si="1"/>
        <v>5168</v>
      </c>
      <c r="F51" s="260">
        <v>2392</v>
      </c>
      <c r="G51" s="260">
        <v>2776</v>
      </c>
      <c r="H51" s="260"/>
      <c r="I51" s="260">
        <v>3526</v>
      </c>
      <c r="J51" s="108"/>
      <c r="L51" s="17"/>
      <c r="M51" s="17"/>
    </row>
    <row r="52" spans="1:13" x14ac:dyDescent="0.2">
      <c r="A52" s="479" t="s">
        <v>457</v>
      </c>
      <c r="B52" s="479"/>
      <c r="C52" s="479"/>
      <c r="D52" s="479"/>
      <c r="E52" s="260">
        <f t="shared" si="1"/>
        <v>12420</v>
      </c>
      <c r="F52" s="260">
        <v>6038</v>
      </c>
      <c r="G52" s="260">
        <v>6382</v>
      </c>
      <c r="H52" s="260"/>
      <c r="I52" s="260">
        <v>6548</v>
      </c>
      <c r="J52" s="108"/>
      <c r="L52" s="17"/>
      <c r="M52" s="17"/>
    </row>
    <row r="53" spans="1:13" x14ac:dyDescent="0.2">
      <c r="A53" s="479" t="s">
        <v>458</v>
      </c>
      <c r="B53" s="479"/>
      <c r="C53" s="479"/>
      <c r="D53" s="479"/>
      <c r="E53" s="260">
        <f t="shared" si="1"/>
        <v>38147</v>
      </c>
      <c r="F53" s="260">
        <v>18044</v>
      </c>
      <c r="G53" s="260">
        <v>20103</v>
      </c>
      <c r="H53" s="260"/>
      <c r="I53" s="260">
        <v>18756</v>
      </c>
      <c r="J53" s="108"/>
      <c r="L53" s="17"/>
      <c r="M53" s="17"/>
    </row>
    <row r="54" spans="1:13" x14ac:dyDescent="0.2">
      <c r="A54" s="479" t="s">
        <v>459</v>
      </c>
      <c r="B54" s="479"/>
      <c r="C54" s="479"/>
      <c r="D54" s="479"/>
      <c r="E54" s="260">
        <f t="shared" si="1"/>
        <v>9310</v>
      </c>
      <c r="F54" s="260">
        <v>4068</v>
      </c>
      <c r="G54" s="260">
        <v>5242</v>
      </c>
      <c r="H54" s="260"/>
      <c r="I54" s="260">
        <v>7335</v>
      </c>
      <c r="J54" s="108"/>
      <c r="L54" s="17"/>
      <c r="M54" s="17"/>
    </row>
    <row r="55" spans="1:13" x14ac:dyDescent="0.2">
      <c r="A55" s="479" t="s">
        <v>460</v>
      </c>
      <c r="B55" s="479"/>
      <c r="C55" s="479"/>
      <c r="D55" s="479"/>
      <c r="E55" s="260">
        <f t="shared" si="1"/>
        <v>9935</v>
      </c>
      <c r="F55" s="260">
        <v>4620</v>
      </c>
      <c r="G55" s="260">
        <v>5315</v>
      </c>
      <c r="H55" s="260"/>
      <c r="I55" s="260">
        <v>1499</v>
      </c>
      <c r="J55" s="108"/>
      <c r="L55" s="17"/>
      <c r="M55" s="17"/>
    </row>
    <row r="56" spans="1:13" x14ac:dyDescent="0.2">
      <c r="A56" s="479" t="s">
        <v>461</v>
      </c>
      <c r="B56" s="479"/>
      <c r="C56" s="479"/>
      <c r="D56" s="479"/>
      <c r="E56" s="260">
        <f t="shared" si="1"/>
        <v>11245</v>
      </c>
      <c r="F56" s="260">
        <v>5156</v>
      </c>
      <c r="G56" s="260">
        <v>6089</v>
      </c>
      <c r="H56" s="260"/>
      <c r="I56" s="260">
        <v>1250</v>
      </c>
      <c r="J56" s="108"/>
      <c r="L56" s="17"/>
      <c r="M56" s="17"/>
    </row>
    <row r="57" spans="1:13" x14ac:dyDescent="0.2">
      <c r="A57" s="484" t="s">
        <v>462</v>
      </c>
      <c r="B57" s="484"/>
      <c r="C57" s="484"/>
      <c r="D57" s="484"/>
      <c r="E57" s="263">
        <f t="shared" si="1"/>
        <v>9797</v>
      </c>
      <c r="F57" s="263">
        <v>4645</v>
      </c>
      <c r="G57" s="263">
        <v>5152</v>
      </c>
      <c r="H57" s="263"/>
      <c r="I57" s="262" t="s">
        <v>690</v>
      </c>
      <c r="J57" s="109"/>
      <c r="L57" s="17"/>
      <c r="M57" s="17"/>
    </row>
    <row r="58" spans="1:13" x14ac:dyDescent="0.2">
      <c r="A58" s="479" t="s">
        <v>638</v>
      </c>
      <c r="B58" s="479"/>
      <c r="C58" s="479"/>
      <c r="D58" s="479"/>
      <c r="E58" s="260">
        <f t="shared" si="1"/>
        <v>3496</v>
      </c>
      <c r="F58" s="260">
        <v>1633</v>
      </c>
      <c r="G58" s="260">
        <v>1863</v>
      </c>
      <c r="H58" s="260"/>
      <c r="I58" s="260">
        <v>1706</v>
      </c>
      <c r="J58" s="108"/>
      <c r="L58" s="17"/>
      <c r="M58" s="17"/>
    </row>
    <row r="59" spans="1:13" x14ac:dyDescent="0.2">
      <c r="A59" s="484" t="s">
        <v>464</v>
      </c>
      <c r="B59" s="484"/>
      <c r="C59" s="484"/>
      <c r="D59" s="484"/>
      <c r="E59" s="263">
        <f t="shared" si="1"/>
        <v>7357</v>
      </c>
      <c r="F59" s="263">
        <v>3407</v>
      </c>
      <c r="G59" s="263">
        <v>3950</v>
      </c>
      <c r="H59" s="263"/>
      <c r="I59" s="262" t="s">
        <v>690</v>
      </c>
      <c r="J59" s="109"/>
      <c r="L59" s="17"/>
      <c r="M59" s="17"/>
    </row>
    <row r="60" spans="1:13" x14ac:dyDescent="0.2">
      <c r="A60" s="479" t="s">
        <v>465</v>
      </c>
      <c r="B60" s="479"/>
      <c r="C60" s="479"/>
      <c r="D60" s="479"/>
      <c r="E60" s="260">
        <f t="shared" si="1"/>
        <v>7852</v>
      </c>
      <c r="F60" s="260">
        <v>3639</v>
      </c>
      <c r="G60" s="260">
        <v>4213</v>
      </c>
      <c r="H60" s="260"/>
      <c r="I60" s="299">
        <v>7838</v>
      </c>
      <c r="J60" s="108"/>
      <c r="L60" s="17"/>
      <c r="M60" s="17"/>
    </row>
    <row r="61" spans="1:13" x14ac:dyDescent="0.2">
      <c r="A61" s="479" t="s">
        <v>466</v>
      </c>
      <c r="B61" s="479"/>
      <c r="C61" s="479"/>
      <c r="D61" s="479"/>
      <c r="E61" s="260">
        <f t="shared" si="1"/>
        <v>6700</v>
      </c>
      <c r="F61" s="260">
        <v>3170</v>
      </c>
      <c r="G61" s="260">
        <v>3530</v>
      </c>
      <c r="H61" s="260"/>
      <c r="I61" s="299">
        <v>3990</v>
      </c>
      <c r="J61" s="108"/>
      <c r="L61" s="17"/>
      <c r="M61" s="17"/>
    </row>
    <row r="62" spans="1:13" x14ac:dyDescent="0.2">
      <c r="A62" s="479" t="s">
        <v>467</v>
      </c>
      <c r="B62" s="479"/>
      <c r="C62" s="479"/>
      <c r="D62" s="479"/>
      <c r="E62" s="260">
        <f t="shared" si="1"/>
        <v>41482</v>
      </c>
      <c r="F62" s="260">
        <v>18493</v>
      </c>
      <c r="G62" s="260">
        <v>22989</v>
      </c>
      <c r="H62" s="260"/>
      <c r="I62" s="299">
        <v>37551</v>
      </c>
      <c r="J62" s="108"/>
      <c r="L62" s="17"/>
      <c r="M62" s="17"/>
    </row>
    <row r="63" spans="1:13" x14ac:dyDescent="0.2">
      <c r="A63" s="479" t="s">
        <v>468</v>
      </c>
      <c r="B63" s="479"/>
      <c r="C63" s="479"/>
      <c r="D63" s="479"/>
      <c r="E63" s="260">
        <f t="shared" si="1"/>
        <v>120223</v>
      </c>
      <c r="F63" s="260">
        <v>50875</v>
      </c>
      <c r="G63" s="260">
        <v>69348</v>
      </c>
      <c r="H63" s="260"/>
      <c r="I63" s="299">
        <v>37505</v>
      </c>
      <c r="J63" s="108"/>
      <c r="L63" s="17"/>
      <c r="M63" s="17"/>
    </row>
    <row r="64" spans="1:13" x14ac:dyDescent="0.2">
      <c r="A64" s="479" t="s">
        <v>469</v>
      </c>
      <c r="B64" s="479"/>
      <c r="C64" s="479"/>
      <c r="D64" s="479"/>
      <c r="E64" s="260">
        <f t="shared" si="1"/>
        <v>20100</v>
      </c>
      <c r="F64" s="260">
        <v>8779</v>
      </c>
      <c r="G64" s="260">
        <v>11321</v>
      </c>
      <c r="H64" s="260"/>
      <c r="I64" s="299">
        <v>27041</v>
      </c>
      <c r="J64" s="108"/>
      <c r="L64" s="17"/>
      <c r="M64" s="17"/>
    </row>
    <row r="65" spans="1:13" x14ac:dyDescent="0.2">
      <c r="A65" s="479" t="s">
        <v>639</v>
      </c>
      <c r="B65" s="479"/>
      <c r="C65" s="479"/>
      <c r="D65" s="479"/>
      <c r="E65" s="260">
        <f t="shared" si="1"/>
        <v>1773</v>
      </c>
      <c r="F65" s="260">
        <v>822</v>
      </c>
      <c r="G65" s="260">
        <v>951</v>
      </c>
      <c r="H65" s="260"/>
      <c r="I65" s="299">
        <v>683</v>
      </c>
      <c r="J65" s="108"/>
      <c r="L65" s="17"/>
      <c r="M65" s="17"/>
    </row>
    <row r="66" spans="1:13" x14ac:dyDescent="0.2">
      <c r="A66" s="479" t="s">
        <v>471</v>
      </c>
      <c r="B66" s="479"/>
      <c r="C66" s="479"/>
      <c r="D66" s="479"/>
      <c r="E66" s="260">
        <f t="shared" si="1"/>
        <v>4538</v>
      </c>
      <c r="F66" s="260">
        <v>2145</v>
      </c>
      <c r="G66" s="260">
        <v>2393</v>
      </c>
      <c r="H66" s="260"/>
      <c r="I66" s="299">
        <v>10950</v>
      </c>
      <c r="J66" s="108"/>
      <c r="L66" s="17"/>
      <c r="M66" s="17"/>
    </row>
    <row r="67" spans="1:13" x14ac:dyDescent="0.2">
      <c r="A67" s="479" t="s">
        <v>472</v>
      </c>
      <c r="B67" s="479"/>
      <c r="C67" s="479"/>
      <c r="D67" s="479"/>
      <c r="E67" s="260">
        <f t="shared" si="1"/>
        <v>16294</v>
      </c>
      <c r="F67" s="260">
        <v>7975</v>
      </c>
      <c r="G67" s="260">
        <v>8319</v>
      </c>
      <c r="H67" s="260"/>
      <c r="I67" s="299">
        <v>3118</v>
      </c>
      <c r="J67" s="108"/>
      <c r="L67" s="17"/>
      <c r="M67" s="17"/>
    </row>
    <row r="68" spans="1:13" x14ac:dyDescent="0.2">
      <c r="A68" s="479" t="s">
        <v>473</v>
      </c>
      <c r="B68" s="479"/>
      <c r="C68" s="479"/>
      <c r="D68" s="479"/>
      <c r="E68" s="260">
        <f t="shared" ref="E68:E99" si="2">SUM(F68:G68)</f>
        <v>72782</v>
      </c>
      <c r="F68" s="260">
        <v>31708</v>
      </c>
      <c r="G68" s="260">
        <v>41074</v>
      </c>
      <c r="H68" s="260"/>
      <c r="I68" s="299">
        <v>29587</v>
      </c>
      <c r="J68" s="108"/>
      <c r="L68" s="17"/>
      <c r="M68" s="17"/>
    </row>
    <row r="69" spans="1:13" x14ac:dyDescent="0.2">
      <c r="A69" s="479" t="s">
        <v>474</v>
      </c>
      <c r="B69" s="479"/>
      <c r="C69" s="479"/>
      <c r="D69" s="479"/>
      <c r="E69" s="260">
        <f t="shared" si="2"/>
        <v>23401</v>
      </c>
      <c r="F69" s="260">
        <v>10115</v>
      </c>
      <c r="G69" s="260">
        <v>13286</v>
      </c>
      <c r="H69" s="260"/>
      <c r="I69" s="299">
        <v>28303</v>
      </c>
      <c r="J69" s="108"/>
      <c r="L69" s="17"/>
      <c r="M69" s="17"/>
    </row>
    <row r="70" spans="1:13" x14ac:dyDescent="0.2">
      <c r="A70" s="479" t="s">
        <v>475</v>
      </c>
      <c r="B70" s="479"/>
      <c r="C70" s="479"/>
      <c r="D70" s="479"/>
      <c r="E70" s="260">
        <f t="shared" si="2"/>
        <v>14023</v>
      </c>
      <c r="F70" s="260">
        <v>6724</v>
      </c>
      <c r="G70" s="260">
        <v>7299</v>
      </c>
      <c r="H70" s="260"/>
      <c r="I70" s="299">
        <v>11521</v>
      </c>
      <c r="J70" s="108"/>
      <c r="L70" s="17"/>
      <c r="M70" s="17"/>
    </row>
    <row r="71" spans="1:13" x14ac:dyDescent="0.2">
      <c r="A71" s="479" t="s">
        <v>476</v>
      </c>
      <c r="B71" s="479"/>
      <c r="C71" s="479"/>
      <c r="D71" s="479"/>
      <c r="E71" s="260">
        <f t="shared" si="2"/>
        <v>41803</v>
      </c>
      <c r="F71" s="260">
        <v>19676</v>
      </c>
      <c r="G71" s="260">
        <v>22127</v>
      </c>
      <c r="H71" s="260"/>
      <c r="I71" s="299">
        <v>5617</v>
      </c>
      <c r="J71" s="108"/>
      <c r="L71" s="17"/>
      <c r="M71" s="17"/>
    </row>
    <row r="72" spans="1:13" x14ac:dyDescent="0.2">
      <c r="A72" s="479" t="s">
        <v>477</v>
      </c>
      <c r="B72" s="479"/>
      <c r="C72" s="479"/>
      <c r="D72" s="479"/>
      <c r="E72" s="260">
        <f t="shared" si="2"/>
        <v>52162</v>
      </c>
      <c r="F72" s="260">
        <v>22112</v>
      </c>
      <c r="G72" s="260">
        <v>30050</v>
      </c>
      <c r="H72" s="260"/>
      <c r="I72" s="299">
        <v>55110</v>
      </c>
      <c r="J72" s="108"/>
      <c r="M72" s="17"/>
    </row>
    <row r="73" spans="1:13" x14ac:dyDescent="0.2">
      <c r="A73" s="479" t="s">
        <v>478</v>
      </c>
      <c r="B73" s="479"/>
      <c r="C73" s="479"/>
      <c r="D73" s="479"/>
      <c r="E73" s="260">
        <f t="shared" si="2"/>
        <v>13819</v>
      </c>
      <c r="F73" s="260">
        <v>6400</v>
      </c>
      <c r="G73" s="260">
        <v>7419</v>
      </c>
      <c r="H73" s="260"/>
      <c r="I73" s="299">
        <v>9887</v>
      </c>
      <c r="J73" s="108"/>
      <c r="M73" s="17"/>
    </row>
    <row r="74" spans="1:13" x14ac:dyDescent="0.2">
      <c r="A74" s="479" t="s">
        <v>479</v>
      </c>
      <c r="B74" s="479"/>
      <c r="C74" s="479"/>
      <c r="D74" s="479"/>
      <c r="E74" s="260">
        <f t="shared" si="2"/>
        <v>11851</v>
      </c>
      <c r="F74" s="260">
        <v>5492</v>
      </c>
      <c r="G74" s="260">
        <v>6359</v>
      </c>
      <c r="H74" s="260"/>
      <c r="I74" s="299">
        <v>9846</v>
      </c>
      <c r="J74" s="108"/>
      <c r="L74" s="17"/>
      <c r="M74" s="17"/>
    </row>
    <row r="75" spans="1:13" x14ac:dyDescent="0.2">
      <c r="A75" s="479" t="s">
        <v>480</v>
      </c>
      <c r="B75" s="479"/>
      <c r="C75" s="479"/>
      <c r="D75" s="479"/>
      <c r="E75" s="260">
        <f t="shared" si="2"/>
        <v>17988</v>
      </c>
      <c r="F75" s="260">
        <v>8439</v>
      </c>
      <c r="G75" s="260">
        <v>9549</v>
      </c>
      <c r="H75" s="260"/>
      <c r="I75" s="299">
        <v>11482</v>
      </c>
      <c r="J75" s="108"/>
      <c r="L75" s="17"/>
      <c r="M75" s="17"/>
    </row>
    <row r="76" spans="1:13" x14ac:dyDescent="0.2">
      <c r="A76" s="479" t="s">
        <v>481</v>
      </c>
      <c r="B76" s="479"/>
      <c r="C76" s="479"/>
      <c r="D76" s="479"/>
      <c r="E76" s="260">
        <f t="shared" si="2"/>
        <v>5831</v>
      </c>
      <c r="F76" s="260">
        <v>2535</v>
      </c>
      <c r="G76" s="260">
        <v>3296</v>
      </c>
      <c r="H76" s="260"/>
      <c r="I76" s="299">
        <v>740</v>
      </c>
      <c r="J76" s="108"/>
      <c r="L76" s="17"/>
      <c r="M76" s="17"/>
    </row>
    <row r="77" spans="1:13" x14ac:dyDescent="0.2">
      <c r="A77" s="479" t="s">
        <v>482</v>
      </c>
      <c r="B77" s="479"/>
      <c r="C77" s="479"/>
      <c r="D77" s="479"/>
      <c r="E77" s="260">
        <f t="shared" si="2"/>
        <v>13708</v>
      </c>
      <c r="F77" s="260">
        <v>6248</v>
      </c>
      <c r="G77" s="260">
        <v>7460</v>
      </c>
      <c r="H77" s="260"/>
      <c r="I77" s="299">
        <v>2282</v>
      </c>
      <c r="J77" s="108"/>
      <c r="L77" s="17"/>
      <c r="M77" s="17"/>
    </row>
    <row r="78" spans="1:13" x14ac:dyDescent="0.2">
      <c r="A78" s="479" t="s">
        <v>483</v>
      </c>
      <c r="B78" s="479"/>
      <c r="C78" s="479"/>
      <c r="D78" s="479"/>
      <c r="E78" s="260">
        <f t="shared" si="2"/>
        <v>8421</v>
      </c>
      <c r="F78" s="260">
        <v>3930</v>
      </c>
      <c r="G78" s="260">
        <v>4491</v>
      </c>
      <c r="H78" s="260"/>
      <c r="I78" s="299">
        <v>7238</v>
      </c>
      <c r="J78" s="108"/>
      <c r="M78" s="17"/>
    </row>
    <row r="79" spans="1:13" x14ac:dyDescent="0.2">
      <c r="A79" s="479" t="s">
        <v>484</v>
      </c>
      <c r="B79" s="479"/>
      <c r="C79" s="479"/>
      <c r="D79" s="479"/>
      <c r="E79" s="260">
        <f t="shared" si="2"/>
        <v>27185</v>
      </c>
      <c r="F79" s="260">
        <v>12420</v>
      </c>
      <c r="G79" s="260">
        <v>14765</v>
      </c>
      <c r="H79" s="260"/>
      <c r="I79" s="299">
        <v>15417</v>
      </c>
      <c r="J79" s="108"/>
      <c r="L79" s="17"/>
      <c r="M79" s="17"/>
    </row>
    <row r="80" spans="1:13" x14ac:dyDescent="0.2">
      <c r="A80" s="479" t="s">
        <v>485</v>
      </c>
      <c r="B80" s="479"/>
      <c r="C80" s="479"/>
      <c r="D80" s="479"/>
      <c r="E80" s="260">
        <f t="shared" si="2"/>
        <v>21541</v>
      </c>
      <c r="F80" s="260">
        <v>10126</v>
      </c>
      <c r="G80" s="260">
        <v>11415</v>
      </c>
      <c r="H80" s="260"/>
      <c r="I80" s="299">
        <v>19714</v>
      </c>
      <c r="J80" s="108"/>
      <c r="L80" s="17"/>
      <c r="M80" s="17"/>
    </row>
    <row r="81" spans="1:13" x14ac:dyDescent="0.2">
      <c r="A81" s="479" t="s">
        <v>486</v>
      </c>
      <c r="B81" s="479"/>
      <c r="C81" s="479"/>
      <c r="D81" s="479"/>
      <c r="E81" s="260">
        <f t="shared" si="2"/>
        <v>15806</v>
      </c>
      <c r="F81" s="260">
        <v>7628</v>
      </c>
      <c r="G81" s="260">
        <v>8178</v>
      </c>
      <c r="H81" s="260"/>
      <c r="I81" s="299">
        <v>6504</v>
      </c>
      <c r="J81" s="108"/>
      <c r="L81" s="17"/>
      <c r="M81" s="17"/>
    </row>
    <row r="82" spans="1:13" x14ac:dyDescent="0.2">
      <c r="A82" s="479" t="s">
        <v>487</v>
      </c>
      <c r="B82" s="479"/>
      <c r="C82" s="479"/>
      <c r="D82" s="479"/>
      <c r="E82" s="260">
        <f t="shared" si="2"/>
        <v>23089</v>
      </c>
      <c r="F82" s="260">
        <v>10164</v>
      </c>
      <c r="G82" s="260">
        <v>12925</v>
      </c>
      <c r="H82" s="260"/>
      <c r="I82" s="299">
        <v>4399</v>
      </c>
      <c r="J82" s="108"/>
    </row>
    <row r="83" spans="1:13" x14ac:dyDescent="0.2">
      <c r="A83" s="479" t="s">
        <v>488</v>
      </c>
      <c r="B83" s="479"/>
      <c r="C83" s="479"/>
      <c r="D83" s="479"/>
      <c r="E83" s="260">
        <f t="shared" si="2"/>
        <v>17577</v>
      </c>
      <c r="F83" s="260">
        <v>7898</v>
      </c>
      <c r="G83" s="260">
        <v>9679</v>
      </c>
      <c r="H83" s="260"/>
      <c r="I83" s="299">
        <v>24381</v>
      </c>
      <c r="J83" s="108"/>
      <c r="L83" s="17"/>
      <c r="M83" s="17"/>
    </row>
    <row r="84" spans="1:13" x14ac:dyDescent="0.2">
      <c r="A84" s="479" t="s">
        <v>489</v>
      </c>
      <c r="B84" s="479"/>
      <c r="C84" s="479"/>
      <c r="D84" s="479"/>
      <c r="E84" s="260">
        <f t="shared" si="2"/>
        <v>13997</v>
      </c>
      <c r="F84" s="260">
        <v>6775</v>
      </c>
      <c r="G84" s="260">
        <v>7222</v>
      </c>
      <c r="H84" s="260"/>
      <c r="I84" s="299">
        <v>23571</v>
      </c>
      <c r="J84" s="108"/>
      <c r="L84" s="17"/>
      <c r="M84" s="17"/>
    </row>
    <row r="85" spans="1:13" x14ac:dyDescent="0.2">
      <c r="A85" s="479" t="s">
        <v>490</v>
      </c>
      <c r="B85" s="479"/>
      <c r="C85" s="479"/>
      <c r="D85" s="479"/>
      <c r="E85" s="260">
        <f t="shared" si="2"/>
        <v>37215</v>
      </c>
      <c r="F85" s="260">
        <v>17055</v>
      </c>
      <c r="G85" s="260">
        <v>20160</v>
      </c>
      <c r="H85" s="260"/>
      <c r="I85" s="299">
        <v>8998</v>
      </c>
      <c r="J85" s="108"/>
      <c r="L85" s="17"/>
      <c r="M85" s="17"/>
    </row>
    <row r="86" spans="1:13" x14ac:dyDescent="0.2">
      <c r="A86" s="479" t="s">
        <v>491</v>
      </c>
      <c r="B86" s="479"/>
      <c r="C86" s="479"/>
      <c r="D86" s="479"/>
      <c r="E86" s="260">
        <f t="shared" si="2"/>
        <v>17872</v>
      </c>
      <c r="F86" s="260">
        <v>8431</v>
      </c>
      <c r="G86" s="260">
        <v>9441</v>
      </c>
      <c r="H86" s="260"/>
      <c r="I86" s="299">
        <v>19338</v>
      </c>
      <c r="J86" s="108"/>
      <c r="L86" s="17"/>
      <c r="M86" s="17"/>
    </row>
    <row r="87" spans="1:13" x14ac:dyDescent="0.2">
      <c r="A87" s="479" t="s">
        <v>492</v>
      </c>
      <c r="B87" s="479"/>
      <c r="C87" s="479"/>
      <c r="D87" s="479"/>
      <c r="E87" s="260">
        <f t="shared" si="2"/>
        <v>25437</v>
      </c>
      <c r="F87" s="260">
        <v>11837</v>
      </c>
      <c r="G87" s="260">
        <v>13600</v>
      </c>
      <c r="H87" s="260"/>
      <c r="I87" s="299">
        <v>8073</v>
      </c>
      <c r="J87" s="108"/>
      <c r="L87" s="17"/>
      <c r="M87" s="17"/>
    </row>
    <row r="88" spans="1:13" x14ac:dyDescent="0.2">
      <c r="A88" s="479" t="s">
        <v>493</v>
      </c>
      <c r="B88" s="479"/>
      <c r="C88" s="479"/>
      <c r="D88" s="479"/>
      <c r="E88" s="260">
        <f t="shared" si="2"/>
        <v>3570</v>
      </c>
      <c r="F88" s="260">
        <v>1544</v>
      </c>
      <c r="G88" s="260">
        <v>2026</v>
      </c>
      <c r="H88" s="260"/>
      <c r="I88" s="299">
        <v>9471</v>
      </c>
      <c r="J88" s="108"/>
      <c r="L88" s="17"/>
      <c r="M88" s="17"/>
    </row>
    <row r="89" spans="1:13" x14ac:dyDescent="0.2">
      <c r="A89" s="479" t="s">
        <v>494</v>
      </c>
      <c r="B89" s="479"/>
      <c r="C89" s="479"/>
      <c r="D89" s="479"/>
      <c r="E89" s="260">
        <f t="shared" si="2"/>
        <v>13532</v>
      </c>
      <c r="F89" s="260">
        <v>6223</v>
      </c>
      <c r="G89" s="260">
        <v>7309</v>
      </c>
      <c r="H89" s="260"/>
      <c r="I89" s="299">
        <v>6911</v>
      </c>
      <c r="J89" s="108"/>
      <c r="L89" s="17"/>
      <c r="M89" s="17"/>
    </row>
    <row r="90" spans="1:13" x14ac:dyDescent="0.2">
      <c r="A90" s="479" t="s">
        <v>640</v>
      </c>
      <c r="B90" s="479"/>
      <c r="C90" s="479"/>
      <c r="D90" s="479"/>
      <c r="E90" s="260">
        <f t="shared" si="2"/>
        <v>10521</v>
      </c>
      <c r="F90" s="260">
        <v>4857</v>
      </c>
      <c r="G90" s="260">
        <v>5664</v>
      </c>
      <c r="H90" s="260"/>
      <c r="I90" s="299">
        <v>4259</v>
      </c>
      <c r="J90" s="108"/>
      <c r="L90" s="17"/>
      <c r="M90" s="17"/>
    </row>
    <row r="91" spans="1:13" x14ac:dyDescent="0.2">
      <c r="A91" s="479" t="s">
        <v>496</v>
      </c>
      <c r="B91" s="479"/>
      <c r="C91" s="479"/>
      <c r="D91" s="479"/>
      <c r="E91" s="260">
        <f t="shared" si="2"/>
        <v>27541</v>
      </c>
      <c r="F91" s="260">
        <v>12734</v>
      </c>
      <c r="G91" s="260">
        <v>14807</v>
      </c>
      <c r="H91" s="260"/>
      <c r="I91" s="299">
        <v>21003</v>
      </c>
      <c r="J91" s="108"/>
      <c r="L91" s="17"/>
      <c r="M91" s="17"/>
    </row>
    <row r="92" spans="1:13" x14ac:dyDescent="0.2">
      <c r="A92" s="479" t="s">
        <v>497</v>
      </c>
      <c r="B92" s="479"/>
      <c r="C92" s="479"/>
      <c r="D92" s="479"/>
      <c r="E92" s="260">
        <f t="shared" si="2"/>
        <v>9438</v>
      </c>
      <c r="F92" s="260">
        <v>4570</v>
      </c>
      <c r="G92" s="260">
        <v>4868</v>
      </c>
      <c r="H92" s="260"/>
      <c r="I92" s="299">
        <v>1060</v>
      </c>
      <c r="J92" s="108"/>
      <c r="L92" s="17"/>
      <c r="M92" s="17"/>
    </row>
    <row r="93" spans="1:13" x14ac:dyDescent="0.2">
      <c r="A93" s="479" t="s">
        <v>498</v>
      </c>
      <c r="B93" s="479"/>
      <c r="C93" s="479"/>
      <c r="D93" s="479"/>
      <c r="E93" s="260">
        <f t="shared" si="2"/>
        <v>10176</v>
      </c>
      <c r="F93" s="260">
        <v>4905</v>
      </c>
      <c r="G93" s="260">
        <v>5271</v>
      </c>
      <c r="H93" s="260"/>
      <c r="I93" s="299">
        <v>7107</v>
      </c>
      <c r="J93" s="108"/>
      <c r="L93" s="17"/>
      <c r="M93" s="17"/>
    </row>
    <row r="94" spans="1:13" x14ac:dyDescent="0.2">
      <c r="A94" s="479" t="s">
        <v>499</v>
      </c>
      <c r="B94" s="479"/>
      <c r="C94" s="479"/>
      <c r="D94" s="479"/>
      <c r="E94" s="260">
        <f t="shared" si="2"/>
        <v>9144</v>
      </c>
      <c r="F94" s="260">
        <v>4036</v>
      </c>
      <c r="G94" s="260">
        <v>5108</v>
      </c>
      <c r="H94" s="260"/>
      <c r="I94" s="299">
        <v>7643</v>
      </c>
      <c r="J94" s="108"/>
      <c r="L94" s="17"/>
      <c r="M94" s="17"/>
    </row>
    <row r="95" spans="1:13" x14ac:dyDescent="0.2">
      <c r="A95" s="479" t="s">
        <v>500</v>
      </c>
      <c r="B95" s="479"/>
      <c r="C95" s="479"/>
      <c r="D95" s="479"/>
      <c r="E95" s="260">
        <f t="shared" si="2"/>
        <v>17659</v>
      </c>
      <c r="F95" s="260">
        <v>8369</v>
      </c>
      <c r="G95" s="260">
        <v>9290</v>
      </c>
      <c r="H95" s="260"/>
      <c r="I95" s="299">
        <v>1628</v>
      </c>
      <c r="J95" s="108"/>
      <c r="L95" s="17"/>
      <c r="M95" s="17"/>
    </row>
    <row r="96" spans="1:13" x14ac:dyDescent="0.2">
      <c r="A96" s="479" t="s">
        <v>501</v>
      </c>
      <c r="B96" s="479"/>
      <c r="C96" s="479"/>
      <c r="D96" s="479"/>
      <c r="E96" s="260">
        <f t="shared" si="2"/>
        <v>9757</v>
      </c>
      <c r="F96" s="260">
        <v>4296</v>
      </c>
      <c r="G96" s="260">
        <v>5461</v>
      </c>
      <c r="H96" s="260"/>
      <c r="I96" s="299">
        <v>17743</v>
      </c>
      <c r="J96" s="108"/>
      <c r="L96" s="17"/>
      <c r="M96" s="17"/>
    </row>
    <row r="97" spans="1:13" x14ac:dyDescent="0.2">
      <c r="A97" s="479" t="s">
        <v>502</v>
      </c>
      <c r="B97" s="479"/>
      <c r="C97" s="479"/>
      <c r="D97" s="479"/>
      <c r="E97" s="260">
        <f t="shared" si="2"/>
        <v>42366</v>
      </c>
      <c r="F97" s="260">
        <v>20171</v>
      </c>
      <c r="G97" s="260">
        <v>22195</v>
      </c>
      <c r="H97" s="260"/>
      <c r="I97" s="299">
        <v>29627</v>
      </c>
      <c r="J97" s="108"/>
      <c r="L97" s="17"/>
      <c r="M97" s="17"/>
    </row>
    <row r="98" spans="1:13" x14ac:dyDescent="0.2">
      <c r="A98" s="479" t="s">
        <v>503</v>
      </c>
      <c r="B98" s="479"/>
      <c r="C98" s="479"/>
      <c r="D98" s="479"/>
      <c r="E98" s="260">
        <f t="shared" si="2"/>
        <v>3635</v>
      </c>
      <c r="F98" s="260">
        <v>1682</v>
      </c>
      <c r="G98" s="260">
        <v>1953</v>
      </c>
      <c r="H98" s="260"/>
      <c r="I98" s="299">
        <v>4212</v>
      </c>
      <c r="J98" s="108"/>
      <c r="L98" s="17"/>
      <c r="M98" s="17"/>
    </row>
    <row r="99" spans="1:13" x14ac:dyDescent="0.2">
      <c r="A99" s="479" t="s">
        <v>504</v>
      </c>
      <c r="B99" s="479"/>
      <c r="C99" s="479"/>
      <c r="D99" s="479"/>
      <c r="E99" s="260">
        <f t="shared" si="2"/>
        <v>29785</v>
      </c>
      <c r="F99" s="260">
        <v>13235</v>
      </c>
      <c r="G99" s="260">
        <v>16550</v>
      </c>
      <c r="H99" s="260"/>
      <c r="I99" s="299">
        <v>47071</v>
      </c>
      <c r="J99" s="108"/>
      <c r="L99" s="17"/>
      <c r="M99" s="17"/>
    </row>
    <row r="100" spans="1:13" x14ac:dyDescent="0.2">
      <c r="A100" s="479" t="s">
        <v>505</v>
      </c>
      <c r="B100" s="479"/>
      <c r="C100" s="479"/>
      <c r="D100" s="479"/>
      <c r="E100" s="260">
        <f t="shared" ref="E100:E124" si="3">SUM(F100:G100)</f>
        <v>33987</v>
      </c>
      <c r="F100" s="260">
        <v>15909</v>
      </c>
      <c r="G100" s="260">
        <v>18078</v>
      </c>
      <c r="H100" s="260"/>
      <c r="I100" s="299">
        <v>20157</v>
      </c>
      <c r="J100" s="108"/>
      <c r="L100" s="17"/>
      <c r="M100" s="17"/>
    </row>
    <row r="101" spans="1:13" x14ac:dyDescent="0.2">
      <c r="A101" s="479" t="s">
        <v>506</v>
      </c>
      <c r="B101" s="479"/>
      <c r="C101" s="479"/>
      <c r="D101" s="479"/>
      <c r="E101" s="260">
        <f t="shared" si="3"/>
        <v>4129</v>
      </c>
      <c r="F101" s="260">
        <v>1999</v>
      </c>
      <c r="G101" s="260">
        <v>2130</v>
      </c>
      <c r="H101" s="260"/>
      <c r="I101" s="299">
        <v>2538</v>
      </c>
      <c r="J101" s="108"/>
      <c r="L101" s="17"/>
      <c r="M101" s="17"/>
    </row>
    <row r="102" spans="1:13" x14ac:dyDescent="0.2">
      <c r="A102" s="479" t="s">
        <v>507</v>
      </c>
      <c r="B102" s="479"/>
      <c r="C102" s="479"/>
      <c r="D102" s="479"/>
      <c r="E102" s="260">
        <f t="shared" si="3"/>
        <v>17686</v>
      </c>
      <c r="F102" s="260">
        <v>7673</v>
      </c>
      <c r="G102" s="260">
        <v>10013</v>
      </c>
      <c r="H102" s="260"/>
      <c r="I102" s="299">
        <v>14764</v>
      </c>
      <c r="J102" s="108"/>
      <c r="L102" s="17"/>
      <c r="M102" s="17"/>
    </row>
    <row r="103" spans="1:13" x14ac:dyDescent="0.2">
      <c r="A103" s="479" t="s">
        <v>508</v>
      </c>
      <c r="B103" s="479"/>
      <c r="C103" s="479"/>
      <c r="D103" s="479"/>
      <c r="E103" s="260">
        <f t="shared" si="3"/>
        <v>5791</v>
      </c>
      <c r="F103" s="260">
        <v>2523</v>
      </c>
      <c r="G103" s="260">
        <v>3268</v>
      </c>
      <c r="H103" s="260"/>
      <c r="I103" s="299">
        <v>7259</v>
      </c>
      <c r="J103" s="108"/>
      <c r="L103" s="17"/>
      <c r="M103" s="17"/>
    </row>
    <row r="104" spans="1:13" x14ac:dyDescent="0.2">
      <c r="A104" s="479" t="s">
        <v>509</v>
      </c>
      <c r="B104" s="479"/>
      <c r="C104" s="479"/>
      <c r="D104" s="479"/>
      <c r="E104" s="260">
        <f t="shared" si="3"/>
        <v>19108</v>
      </c>
      <c r="F104" s="260">
        <v>9042</v>
      </c>
      <c r="G104" s="260">
        <v>10066</v>
      </c>
      <c r="H104" s="260"/>
      <c r="I104" s="299">
        <v>16543</v>
      </c>
      <c r="J104" s="108"/>
      <c r="L104" s="17"/>
      <c r="M104" s="17"/>
    </row>
    <row r="105" spans="1:13" x14ac:dyDescent="0.2">
      <c r="A105" s="479" t="s">
        <v>510</v>
      </c>
      <c r="B105" s="479"/>
      <c r="C105" s="479"/>
      <c r="D105" s="479"/>
      <c r="E105" s="260">
        <f t="shared" si="3"/>
        <v>7717</v>
      </c>
      <c r="F105" s="260">
        <v>3475</v>
      </c>
      <c r="G105" s="260">
        <v>4242</v>
      </c>
      <c r="H105" s="260"/>
      <c r="I105" s="299">
        <v>6097</v>
      </c>
      <c r="J105" s="108"/>
      <c r="L105" s="17"/>
      <c r="M105" s="17"/>
    </row>
    <row r="106" spans="1:13" x14ac:dyDescent="0.2">
      <c r="A106" s="479" t="s">
        <v>511</v>
      </c>
      <c r="B106" s="479"/>
      <c r="C106" s="479"/>
      <c r="D106" s="479"/>
      <c r="E106" s="260">
        <f t="shared" si="3"/>
        <v>16623</v>
      </c>
      <c r="F106" s="260">
        <v>7786</v>
      </c>
      <c r="G106" s="260">
        <v>8837</v>
      </c>
      <c r="H106" s="260"/>
      <c r="I106" s="299">
        <v>11882</v>
      </c>
      <c r="J106" s="108"/>
      <c r="L106" s="17"/>
      <c r="M106" s="17"/>
    </row>
    <row r="107" spans="1:13" x14ac:dyDescent="0.2">
      <c r="A107" s="479" t="s">
        <v>512</v>
      </c>
      <c r="B107" s="479"/>
      <c r="C107" s="479"/>
      <c r="D107" s="479"/>
      <c r="E107" s="260">
        <f t="shared" si="3"/>
        <v>24539</v>
      </c>
      <c r="F107" s="260">
        <v>11371</v>
      </c>
      <c r="G107" s="260">
        <v>13168</v>
      </c>
      <c r="H107" s="260"/>
      <c r="I107" s="299">
        <v>11883</v>
      </c>
      <c r="J107" s="108"/>
      <c r="L107" s="17"/>
      <c r="M107" s="17"/>
    </row>
    <row r="108" spans="1:13" x14ac:dyDescent="0.2">
      <c r="A108" s="479" t="s">
        <v>513</v>
      </c>
      <c r="B108" s="479"/>
      <c r="C108" s="479"/>
      <c r="D108" s="479"/>
      <c r="E108" s="260">
        <f t="shared" si="3"/>
        <v>11683</v>
      </c>
      <c r="F108" s="260">
        <v>5542</v>
      </c>
      <c r="G108" s="260">
        <v>6141</v>
      </c>
      <c r="H108" s="260"/>
      <c r="I108" s="299">
        <v>18908</v>
      </c>
      <c r="J108" s="108"/>
      <c r="L108" s="17"/>
      <c r="M108" s="17"/>
    </row>
    <row r="109" spans="1:13" x14ac:dyDescent="0.2">
      <c r="A109" s="479" t="s">
        <v>514</v>
      </c>
      <c r="B109" s="479"/>
      <c r="C109" s="479"/>
      <c r="D109" s="479"/>
      <c r="E109" s="260">
        <f t="shared" si="3"/>
        <v>10042</v>
      </c>
      <c r="F109" s="260">
        <v>4445</v>
      </c>
      <c r="G109" s="260">
        <v>5597</v>
      </c>
      <c r="H109" s="260"/>
      <c r="I109" s="299">
        <v>12811</v>
      </c>
      <c r="J109" s="108"/>
      <c r="L109" s="17"/>
      <c r="M109" s="17"/>
    </row>
    <row r="110" spans="1:13" x14ac:dyDescent="0.2">
      <c r="A110" s="479" t="s">
        <v>697</v>
      </c>
      <c r="B110" s="479"/>
      <c r="C110" s="479"/>
      <c r="D110" s="479"/>
      <c r="E110" s="260">
        <f>SUM(F110:G110)</f>
        <v>1252</v>
      </c>
      <c r="F110" s="260">
        <v>588</v>
      </c>
      <c r="G110" s="260">
        <v>664</v>
      </c>
      <c r="H110" s="260"/>
      <c r="I110" s="299">
        <v>1887</v>
      </c>
      <c r="J110" s="108"/>
      <c r="L110" s="17"/>
      <c r="M110" s="17"/>
    </row>
    <row r="111" spans="1:13" x14ac:dyDescent="0.2">
      <c r="A111" s="479" t="s">
        <v>516</v>
      </c>
      <c r="B111" s="479"/>
      <c r="C111" s="479"/>
      <c r="D111" s="479"/>
      <c r="E111" s="260">
        <f>SUM(F111:G111)</f>
        <v>19880</v>
      </c>
      <c r="F111" s="260">
        <v>9353</v>
      </c>
      <c r="G111" s="260">
        <v>10527</v>
      </c>
      <c r="H111" s="260"/>
      <c r="I111" s="299">
        <v>8705</v>
      </c>
      <c r="J111" s="108"/>
      <c r="L111" s="17"/>
      <c r="M111" s="17"/>
    </row>
    <row r="112" spans="1:13" x14ac:dyDescent="0.2">
      <c r="A112" s="479" t="s">
        <v>517</v>
      </c>
      <c r="B112" s="479"/>
      <c r="C112" s="479"/>
      <c r="D112" s="479"/>
      <c r="E112" s="260">
        <f t="shared" si="3"/>
        <v>50090</v>
      </c>
      <c r="F112" s="260">
        <v>23503</v>
      </c>
      <c r="G112" s="260">
        <v>26587</v>
      </c>
      <c r="H112" s="260"/>
      <c r="I112" s="299">
        <v>32383</v>
      </c>
      <c r="J112" s="108"/>
      <c r="L112" s="17"/>
      <c r="M112" s="17"/>
    </row>
    <row r="113" spans="1:13" x14ac:dyDescent="0.2">
      <c r="A113" s="479" t="s">
        <v>641</v>
      </c>
      <c r="B113" s="479"/>
      <c r="C113" s="479"/>
      <c r="D113" s="479"/>
      <c r="E113" s="260">
        <f t="shared" si="3"/>
        <v>2585</v>
      </c>
      <c r="F113" s="260">
        <v>1247</v>
      </c>
      <c r="G113" s="260">
        <v>1338</v>
      </c>
      <c r="H113" s="260"/>
      <c r="I113" s="299">
        <v>4404</v>
      </c>
      <c r="J113" s="108"/>
      <c r="L113" s="17"/>
      <c r="M113" s="17"/>
    </row>
    <row r="114" spans="1:13" x14ac:dyDescent="0.2">
      <c r="A114" s="479" t="s">
        <v>519</v>
      </c>
      <c r="B114" s="479"/>
      <c r="C114" s="479"/>
      <c r="D114" s="479"/>
      <c r="E114" s="260">
        <f t="shared" si="3"/>
        <v>13915</v>
      </c>
      <c r="F114" s="260">
        <v>6616</v>
      </c>
      <c r="G114" s="260">
        <v>7299</v>
      </c>
      <c r="H114" s="260"/>
      <c r="I114" s="299">
        <v>5327</v>
      </c>
      <c r="J114" s="108"/>
      <c r="L114" s="17"/>
      <c r="M114" s="17"/>
    </row>
    <row r="115" spans="1:13" x14ac:dyDescent="0.2">
      <c r="A115" s="479" t="s">
        <v>520</v>
      </c>
      <c r="B115" s="479"/>
      <c r="C115" s="479"/>
      <c r="D115" s="479"/>
      <c r="E115" s="260">
        <f t="shared" si="3"/>
        <v>6046</v>
      </c>
      <c r="F115" s="260">
        <v>2550</v>
      </c>
      <c r="G115" s="260">
        <v>3496</v>
      </c>
      <c r="H115" s="260"/>
      <c r="I115" s="299">
        <v>8857</v>
      </c>
      <c r="J115" s="108"/>
      <c r="L115" s="17"/>
      <c r="M115" s="17"/>
    </row>
    <row r="116" spans="1:13" x14ac:dyDescent="0.2">
      <c r="A116" s="484" t="s">
        <v>698</v>
      </c>
      <c r="B116" s="484"/>
      <c r="C116" s="484"/>
      <c r="D116" s="484"/>
      <c r="E116" s="263">
        <f t="shared" si="3"/>
        <v>4829</v>
      </c>
      <c r="F116" s="263">
        <v>2265</v>
      </c>
      <c r="G116" s="263">
        <v>2564</v>
      </c>
      <c r="H116" s="263"/>
      <c r="I116" s="262" t="s">
        <v>690</v>
      </c>
      <c r="J116" s="109"/>
      <c r="L116" s="17"/>
      <c r="M116" s="17"/>
    </row>
    <row r="117" spans="1:13" x14ac:dyDescent="0.2">
      <c r="A117" s="484" t="s">
        <v>699</v>
      </c>
      <c r="B117" s="484"/>
      <c r="C117" s="484"/>
      <c r="D117" s="484"/>
      <c r="E117" s="263">
        <f t="shared" si="3"/>
        <v>2560</v>
      </c>
      <c r="F117" s="263">
        <v>1183</v>
      </c>
      <c r="G117" s="263">
        <v>1377</v>
      </c>
      <c r="H117" s="263"/>
      <c r="I117" s="262" t="s">
        <v>690</v>
      </c>
      <c r="J117" s="109"/>
      <c r="L117" s="17"/>
      <c r="M117" s="17"/>
    </row>
    <row r="118" spans="1:13" x14ac:dyDescent="0.2">
      <c r="A118" s="479" t="s">
        <v>523</v>
      </c>
      <c r="B118" s="479"/>
      <c r="C118" s="479"/>
      <c r="D118" s="479"/>
      <c r="E118" s="260">
        <f t="shared" si="3"/>
        <v>11431</v>
      </c>
      <c r="F118" s="260">
        <v>5228</v>
      </c>
      <c r="G118" s="260">
        <v>6203</v>
      </c>
      <c r="H118" s="260"/>
      <c r="I118" s="299">
        <v>12347</v>
      </c>
      <c r="J118" s="108"/>
      <c r="L118" s="17"/>
      <c r="M118" s="17"/>
    </row>
    <row r="119" spans="1:13" x14ac:dyDescent="0.2">
      <c r="A119" s="479" t="s">
        <v>524</v>
      </c>
      <c r="B119" s="479"/>
      <c r="C119" s="479"/>
      <c r="D119" s="479"/>
      <c r="E119" s="260">
        <f t="shared" si="3"/>
        <v>11597</v>
      </c>
      <c r="F119" s="260">
        <v>5105</v>
      </c>
      <c r="G119" s="260">
        <v>6492</v>
      </c>
      <c r="H119" s="260"/>
      <c r="I119" s="299">
        <v>5525</v>
      </c>
      <c r="J119" s="108"/>
      <c r="L119" s="17"/>
      <c r="M119" s="17"/>
    </row>
    <row r="120" spans="1:13" x14ac:dyDescent="0.2">
      <c r="A120" s="479" t="s">
        <v>525</v>
      </c>
      <c r="B120" s="479"/>
      <c r="C120" s="479"/>
      <c r="D120" s="479"/>
      <c r="E120" s="260">
        <f t="shared" si="3"/>
        <v>19578</v>
      </c>
      <c r="F120" s="260">
        <v>9005</v>
      </c>
      <c r="G120" s="260">
        <v>10573</v>
      </c>
      <c r="H120" s="260"/>
      <c r="I120" s="299">
        <v>21539</v>
      </c>
      <c r="J120" s="108"/>
      <c r="L120" s="17"/>
      <c r="M120" s="17"/>
    </row>
    <row r="121" spans="1:13" x14ac:dyDescent="0.2">
      <c r="A121" s="479" t="s">
        <v>526</v>
      </c>
      <c r="B121" s="479"/>
      <c r="C121" s="479"/>
      <c r="D121" s="479"/>
      <c r="E121" s="260">
        <f t="shared" si="3"/>
        <v>46069</v>
      </c>
      <c r="F121" s="260">
        <v>20489</v>
      </c>
      <c r="G121" s="260">
        <v>25580</v>
      </c>
      <c r="H121" s="260"/>
      <c r="I121" s="299">
        <v>73775</v>
      </c>
      <c r="J121" s="108"/>
      <c r="L121" s="17"/>
      <c r="M121" s="17"/>
    </row>
    <row r="122" spans="1:13" x14ac:dyDescent="0.2">
      <c r="A122" s="479" t="s">
        <v>642</v>
      </c>
      <c r="B122" s="479"/>
      <c r="C122" s="479"/>
      <c r="D122" s="479"/>
      <c r="E122" s="260">
        <f t="shared" si="3"/>
        <v>10203</v>
      </c>
      <c r="F122" s="260">
        <v>4881</v>
      </c>
      <c r="G122" s="260">
        <v>5322</v>
      </c>
      <c r="H122" s="260"/>
      <c r="I122" s="299">
        <v>2138</v>
      </c>
      <c r="J122" s="108"/>
      <c r="L122" s="17"/>
      <c r="M122" s="17"/>
    </row>
    <row r="123" spans="1:13" x14ac:dyDescent="0.2">
      <c r="A123" s="479" t="s">
        <v>643</v>
      </c>
      <c r="B123" s="479"/>
      <c r="C123" s="479"/>
      <c r="D123" s="479"/>
      <c r="E123" s="260">
        <f t="shared" si="3"/>
        <v>15233</v>
      </c>
      <c r="F123" s="260">
        <v>7042</v>
      </c>
      <c r="G123" s="260">
        <v>8191</v>
      </c>
      <c r="H123" s="260"/>
      <c r="I123" s="300">
        <v>13299</v>
      </c>
      <c r="J123" s="108"/>
      <c r="L123" s="17"/>
      <c r="M123" s="17"/>
    </row>
    <row r="124" spans="1:13" x14ac:dyDescent="0.2">
      <c r="A124" s="479" t="s">
        <v>529</v>
      </c>
      <c r="B124" s="479"/>
      <c r="C124" s="479"/>
      <c r="D124" s="479"/>
      <c r="E124" s="260">
        <f t="shared" si="3"/>
        <v>23154</v>
      </c>
      <c r="F124" s="260">
        <v>9766</v>
      </c>
      <c r="G124" s="260">
        <v>13388</v>
      </c>
      <c r="H124" s="260"/>
      <c r="I124" s="299">
        <v>27921</v>
      </c>
      <c r="J124" s="108"/>
      <c r="L124" s="17"/>
      <c r="M124" s="17"/>
    </row>
    <row r="125" spans="1:13" x14ac:dyDescent="0.2">
      <c r="A125" s="479" t="s">
        <v>644</v>
      </c>
      <c r="B125" s="479"/>
      <c r="C125" s="479"/>
      <c r="D125" s="479"/>
      <c r="E125" s="260">
        <f t="shared" ref="E125:E156" si="4">SUM(F125:G125)</f>
        <v>4174</v>
      </c>
      <c r="F125" s="260">
        <v>1996</v>
      </c>
      <c r="G125" s="260">
        <v>2178</v>
      </c>
      <c r="H125" s="260"/>
      <c r="I125" s="299">
        <v>2703</v>
      </c>
      <c r="J125" s="108"/>
      <c r="L125" s="17"/>
      <c r="M125" s="17"/>
    </row>
    <row r="126" spans="1:13" x14ac:dyDescent="0.2">
      <c r="A126" s="479" t="s">
        <v>531</v>
      </c>
      <c r="B126" s="479"/>
      <c r="C126" s="479"/>
      <c r="D126" s="479"/>
      <c r="E126" s="260">
        <f t="shared" si="4"/>
        <v>69664</v>
      </c>
      <c r="F126" s="260">
        <v>30661</v>
      </c>
      <c r="G126" s="260">
        <v>39003</v>
      </c>
      <c r="H126" s="260"/>
      <c r="I126" s="299">
        <v>61503</v>
      </c>
      <c r="J126" s="108"/>
      <c r="L126" s="17"/>
      <c r="M126" s="17"/>
    </row>
    <row r="127" spans="1:13" x14ac:dyDescent="0.2">
      <c r="A127" s="479" t="s">
        <v>532</v>
      </c>
      <c r="B127" s="479"/>
      <c r="C127" s="479"/>
      <c r="D127" s="479"/>
      <c r="E127" s="260">
        <f t="shared" si="4"/>
        <v>43828</v>
      </c>
      <c r="F127" s="260">
        <v>20371</v>
      </c>
      <c r="G127" s="260">
        <v>23457</v>
      </c>
      <c r="H127" s="260"/>
      <c r="I127" s="299">
        <v>31872</v>
      </c>
      <c r="J127" s="108"/>
      <c r="L127" s="17"/>
      <c r="M127" s="17"/>
    </row>
    <row r="128" spans="1:13" x14ac:dyDescent="0.2">
      <c r="A128" s="479" t="s">
        <v>645</v>
      </c>
      <c r="B128" s="479"/>
      <c r="C128" s="479"/>
      <c r="D128" s="479"/>
      <c r="E128" s="260">
        <f t="shared" si="4"/>
        <v>10300</v>
      </c>
      <c r="F128" s="260">
        <v>4840</v>
      </c>
      <c r="G128" s="260">
        <v>5460</v>
      </c>
      <c r="H128" s="260"/>
      <c r="I128" s="299">
        <v>4738</v>
      </c>
      <c r="J128" s="108"/>
      <c r="L128" s="17"/>
      <c r="M128" s="17"/>
    </row>
    <row r="129" spans="1:13" x14ac:dyDescent="0.2">
      <c r="A129" s="479" t="s">
        <v>534</v>
      </c>
      <c r="B129" s="479"/>
      <c r="C129" s="479"/>
      <c r="D129" s="479"/>
      <c r="E129" s="260">
        <f t="shared" si="4"/>
        <v>9979</v>
      </c>
      <c r="F129" s="260">
        <v>4400</v>
      </c>
      <c r="G129" s="260">
        <v>5579</v>
      </c>
      <c r="H129" s="260"/>
      <c r="I129" s="299">
        <v>8808</v>
      </c>
      <c r="J129" s="108"/>
      <c r="L129" s="17"/>
      <c r="M129" s="17"/>
    </row>
    <row r="130" spans="1:13" ht="22.5" customHeight="1" x14ac:dyDescent="0.2">
      <c r="A130" s="483" t="s">
        <v>535</v>
      </c>
      <c r="B130" s="479"/>
      <c r="C130" s="479"/>
      <c r="D130" s="479"/>
      <c r="E130" s="260">
        <f t="shared" si="4"/>
        <v>9621</v>
      </c>
      <c r="F130" s="260">
        <v>4080</v>
      </c>
      <c r="G130" s="260">
        <v>5541</v>
      </c>
      <c r="H130" s="260"/>
      <c r="I130" s="299">
        <v>2245</v>
      </c>
      <c r="J130" s="108"/>
      <c r="M130" s="17"/>
    </row>
    <row r="131" spans="1:13" x14ac:dyDescent="0.2">
      <c r="A131" s="479" t="s">
        <v>536</v>
      </c>
      <c r="B131" s="479"/>
      <c r="C131" s="479"/>
      <c r="D131" s="479"/>
      <c r="E131" s="260">
        <f t="shared" si="4"/>
        <v>14575</v>
      </c>
      <c r="F131" s="260">
        <v>6783</v>
      </c>
      <c r="G131" s="260">
        <v>7792</v>
      </c>
      <c r="H131" s="260"/>
      <c r="I131" s="299">
        <v>13443</v>
      </c>
      <c r="J131" s="108"/>
      <c r="L131" s="17"/>
      <c r="M131" s="17"/>
    </row>
    <row r="132" spans="1:13" x14ac:dyDescent="0.2">
      <c r="A132" s="479" t="s">
        <v>646</v>
      </c>
      <c r="B132" s="479"/>
      <c r="C132" s="479"/>
      <c r="D132" s="479"/>
      <c r="E132" s="260">
        <f t="shared" si="4"/>
        <v>3469</v>
      </c>
      <c r="F132" s="260">
        <v>1585</v>
      </c>
      <c r="G132" s="260">
        <v>1884</v>
      </c>
      <c r="H132" s="260"/>
      <c r="I132" s="299">
        <v>937</v>
      </c>
      <c r="J132" s="108"/>
    </row>
    <row r="133" spans="1:13" x14ac:dyDescent="0.2">
      <c r="A133" s="479" t="s">
        <v>538</v>
      </c>
      <c r="B133" s="479"/>
      <c r="C133" s="479"/>
      <c r="D133" s="479"/>
      <c r="E133" s="260">
        <f t="shared" si="4"/>
        <v>13055</v>
      </c>
      <c r="F133" s="260">
        <v>5852</v>
      </c>
      <c r="G133" s="260">
        <v>7203</v>
      </c>
      <c r="H133" s="260"/>
      <c r="I133" s="299">
        <v>2979</v>
      </c>
      <c r="J133" s="108"/>
      <c r="L133" s="17"/>
      <c r="M133" s="17"/>
    </row>
    <row r="134" spans="1:13" x14ac:dyDescent="0.2">
      <c r="A134" s="479" t="s">
        <v>539</v>
      </c>
      <c r="B134" s="479"/>
      <c r="C134" s="479"/>
      <c r="D134" s="479"/>
      <c r="E134" s="260">
        <f t="shared" si="4"/>
        <v>5936</v>
      </c>
      <c r="F134" s="260">
        <v>2797</v>
      </c>
      <c r="G134" s="260">
        <v>3139</v>
      </c>
      <c r="H134" s="260"/>
      <c r="I134" s="299">
        <v>9051</v>
      </c>
      <c r="J134" s="108"/>
      <c r="L134" s="17"/>
      <c r="M134" s="17"/>
    </row>
    <row r="135" spans="1:13" x14ac:dyDescent="0.2">
      <c r="A135" s="479" t="s">
        <v>540</v>
      </c>
      <c r="B135" s="479"/>
      <c r="C135" s="479"/>
      <c r="D135" s="479"/>
      <c r="E135" s="260">
        <f t="shared" si="4"/>
        <v>20656</v>
      </c>
      <c r="F135" s="260">
        <v>9166</v>
      </c>
      <c r="G135" s="260">
        <v>11490</v>
      </c>
      <c r="H135" s="260"/>
      <c r="I135" s="299">
        <v>32706</v>
      </c>
      <c r="J135" s="108"/>
      <c r="L135" s="17"/>
      <c r="M135" s="17"/>
    </row>
    <row r="136" spans="1:13" x14ac:dyDescent="0.2">
      <c r="A136" s="479" t="s">
        <v>541</v>
      </c>
      <c r="B136" s="479"/>
      <c r="C136" s="479"/>
      <c r="D136" s="479"/>
      <c r="E136" s="260">
        <f t="shared" si="4"/>
        <v>10037</v>
      </c>
      <c r="F136" s="260">
        <v>4463</v>
      </c>
      <c r="G136" s="260">
        <v>5574</v>
      </c>
      <c r="H136" s="260"/>
      <c r="I136" s="299">
        <v>16415</v>
      </c>
      <c r="J136" s="108"/>
      <c r="L136" s="17"/>
      <c r="M136" s="17"/>
    </row>
    <row r="137" spans="1:13" x14ac:dyDescent="0.2">
      <c r="A137" s="479" t="s">
        <v>542</v>
      </c>
      <c r="B137" s="479"/>
      <c r="C137" s="479"/>
      <c r="D137" s="479"/>
      <c r="E137" s="260">
        <f t="shared" si="4"/>
        <v>13306</v>
      </c>
      <c r="F137" s="260">
        <v>6168</v>
      </c>
      <c r="G137" s="260">
        <v>7138</v>
      </c>
      <c r="H137" s="260"/>
      <c r="I137" s="299">
        <v>278</v>
      </c>
      <c r="J137" s="108"/>
      <c r="L137" s="17"/>
      <c r="M137" s="17"/>
    </row>
    <row r="138" spans="1:13" x14ac:dyDescent="0.2">
      <c r="A138" s="479" t="s">
        <v>543</v>
      </c>
      <c r="B138" s="479"/>
      <c r="C138" s="479"/>
      <c r="D138" s="479"/>
      <c r="E138" s="260">
        <f t="shared" si="4"/>
        <v>30807</v>
      </c>
      <c r="F138" s="260">
        <v>12874</v>
      </c>
      <c r="G138" s="260">
        <v>17933</v>
      </c>
      <c r="H138" s="260"/>
      <c r="I138" s="299">
        <v>38679</v>
      </c>
      <c r="J138" s="108"/>
      <c r="L138" s="17"/>
      <c r="M138" s="17"/>
    </row>
    <row r="139" spans="1:13" x14ac:dyDescent="0.2">
      <c r="A139" s="479" t="s">
        <v>544</v>
      </c>
      <c r="B139" s="479"/>
      <c r="C139" s="479"/>
      <c r="D139" s="479"/>
      <c r="E139" s="260">
        <f t="shared" si="4"/>
        <v>2157</v>
      </c>
      <c r="F139" s="260">
        <v>984</v>
      </c>
      <c r="G139" s="260">
        <v>1173</v>
      </c>
      <c r="H139" s="260"/>
      <c r="I139" s="299">
        <v>2997</v>
      </c>
      <c r="J139" s="108"/>
      <c r="L139" s="17"/>
      <c r="M139" s="17"/>
    </row>
    <row r="140" spans="1:13" x14ac:dyDescent="0.2">
      <c r="A140" s="479" t="s">
        <v>545</v>
      </c>
      <c r="B140" s="479"/>
      <c r="C140" s="479"/>
      <c r="D140" s="479"/>
      <c r="E140" s="260">
        <f t="shared" si="4"/>
        <v>8690</v>
      </c>
      <c r="F140" s="260">
        <v>3809</v>
      </c>
      <c r="G140" s="260">
        <v>4881</v>
      </c>
      <c r="H140" s="260"/>
      <c r="I140" s="299">
        <v>10271</v>
      </c>
      <c r="J140" s="108"/>
      <c r="L140" s="17"/>
      <c r="M140" s="17"/>
    </row>
    <row r="141" spans="1:13" x14ac:dyDescent="0.2">
      <c r="A141" s="479" t="s">
        <v>546</v>
      </c>
      <c r="B141" s="479"/>
      <c r="C141" s="479"/>
      <c r="D141" s="479"/>
      <c r="E141" s="260">
        <f t="shared" si="4"/>
        <v>18210</v>
      </c>
      <c r="F141" s="260">
        <v>8897</v>
      </c>
      <c r="G141" s="260">
        <v>9313</v>
      </c>
      <c r="H141" s="260"/>
      <c r="I141" s="299">
        <v>20991</v>
      </c>
      <c r="J141" s="108"/>
      <c r="L141" s="17"/>
      <c r="M141" s="17"/>
    </row>
    <row r="142" spans="1:13" x14ac:dyDescent="0.2">
      <c r="A142" s="479" t="s">
        <v>547</v>
      </c>
      <c r="B142" s="479"/>
      <c r="C142" s="479"/>
      <c r="D142" s="479"/>
      <c r="E142" s="260">
        <f t="shared" si="4"/>
        <v>13460</v>
      </c>
      <c r="F142" s="260">
        <v>6317</v>
      </c>
      <c r="G142" s="260">
        <v>7143</v>
      </c>
      <c r="H142" s="260"/>
      <c r="I142" s="299">
        <v>8722</v>
      </c>
      <c r="J142" s="108"/>
      <c r="L142" s="17"/>
      <c r="M142" s="17"/>
    </row>
    <row r="143" spans="1:13" x14ac:dyDescent="0.2">
      <c r="A143" s="479" t="s">
        <v>548</v>
      </c>
      <c r="B143" s="479"/>
      <c r="C143" s="479"/>
      <c r="D143" s="479"/>
      <c r="E143" s="260">
        <f t="shared" si="4"/>
        <v>50067</v>
      </c>
      <c r="F143" s="260">
        <v>22801</v>
      </c>
      <c r="G143" s="260">
        <v>27266</v>
      </c>
      <c r="H143" s="260"/>
      <c r="I143" s="299">
        <v>65561</v>
      </c>
      <c r="J143" s="108"/>
      <c r="L143" s="17"/>
      <c r="M143" s="17"/>
    </row>
    <row r="144" spans="1:13" x14ac:dyDescent="0.2">
      <c r="A144" s="479" t="s">
        <v>549</v>
      </c>
      <c r="B144" s="479"/>
      <c r="C144" s="479"/>
      <c r="D144" s="479"/>
      <c r="E144" s="260">
        <f t="shared" si="4"/>
        <v>102264</v>
      </c>
      <c r="F144" s="260">
        <v>46755</v>
      </c>
      <c r="G144" s="260">
        <v>55509</v>
      </c>
      <c r="H144" s="260"/>
      <c r="I144" s="299">
        <v>69000</v>
      </c>
      <c r="J144" s="108"/>
      <c r="L144" s="17"/>
      <c r="M144" s="17"/>
    </row>
    <row r="145" spans="1:13" x14ac:dyDescent="0.2">
      <c r="A145" s="484" t="s">
        <v>550</v>
      </c>
      <c r="B145" s="484"/>
      <c r="C145" s="484"/>
      <c r="D145" s="484"/>
      <c r="E145" s="263">
        <f t="shared" si="4"/>
        <v>13695</v>
      </c>
      <c r="F145" s="263">
        <v>6239</v>
      </c>
      <c r="G145" s="263">
        <v>7456</v>
      </c>
      <c r="H145" s="263"/>
      <c r="I145" s="300">
        <v>2949</v>
      </c>
      <c r="J145" s="108"/>
      <c r="L145" s="17"/>
      <c r="M145" s="17"/>
    </row>
    <row r="146" spans="1:13" x14ac:dyDescent="0.2">
      <c r="A146" s="484" t="s">
        <v>551</v>
      </c>
      <c r="B146" s="484"/>
      <c r="C146" s="484"/>
      <c r="D146" s="484"/>
      <c r="E146" s="263">
        <f t="shared" si="4"/>
        <v>14095</v>
      </c>
      <c r="F146" s="263">
        <v>6536</v>
      </c>
      <c r="G146" s="263">
        <v>7559</v>
      </c>
      <c r="H146" s="263"/>
      <c r="I146" s="300">
        <v>8409</v>
      </c>
      <c r="J146" s="108"/>
      <c r="L146" s="17"/>
      <c r="M146" s="17"/>
    </row>
    <row r="147" spans="1:13" x14ac:dyDescent="0.2">
      <c r="A147" s="479" t="s">
        <v>552</v>
      </c>
      <c r="B147" s="479"/>
      <c r="C147" s="479"/>
      <c r="D147" s="479"/>
      <c r="E147" s="260">
        <f t="shared" si="4"/>
        <v>50510</v>
      </c>
      <c r="F147" s="260">
        <v>23461</v>
      </c>
      <c r="G147" s="260">
        <v>27049</v>
      </c>
      <c r="H147" s="260"/>
      <c r="I147" s="299">
        <v>27950</v>
      </c>
      <c r="J147" s="108"/>
      <c r="L147" s="17"/>
      <c r="M147" s="17"/>
    </row>
    <row r="148" spans="1:13" x14ac:dyDescent="0.2">
      <c r="A148" s="479" t="s">
        <v>553</v>
      </c>
      <c r="B148" s="479"/>
      <c r="C148" s="479"/>
      <c r="D148" s="479"/>
      <c r="E148" s="260">
        <f t="shared" si="4"/>
        <v>14234</v>
      </c>
      <c r="F148" s="260">
        <v>6693</v>
      </c>
      <c r="G148" s="260">
        <v>7541</v>
      </c>
      <c r="H148" s="260"/>
      <c r="I148" s="299">
        <v>20957</v>
      </c>
      <c r="J148" s="108"/>
      <c r="L148" s="17"/>
      <c r="M148" s="17"/>
    </row>
    <row r="149" spans="1:13" x14ac:dyDescent="0.2">
      <c r="A149" s="479" t="s">
        <v>554</v>
      </c>
      <c r="B149" s="479"/>
      <c r="C149" s="479"/>
      <c r="D149" s="479"/>
      <c r="E149" s="260">
        <f t="shared" si="4"/>
        <v>30557</v>
      </c>
      <c r="F149" s="260">
        <v>13967</v>
      </c>
      <c r="G149" s="260">
        <v>16590</v>
      </c>
      <c r="H149" s="260"/>
      <c r="I149" s="299">
        <v>17504</v>
      </c>
      <c r="J149" s="108"/>
      <c r="L149" s="17"/>
      <c r="M149" s="17"/>
    </row>
    <row r="150" spans="1:13" x14ac:dyDescent="0.2">
      <c r="A150" s="479" t="s">
        <v>555</v>
      </c>
      <c r="B150" s="479"/>
      <c r="C150" s="479"/>
      <c r="D150" s="479"/>
      <c r="E150" s="260">
        <f t="shared" si="4"/>
        <v>54504</v>
      </c>
      <c r="F150" s="260">
        <v>23368</v>
      </c>
      <c r="G150" s="260">
        <v>31136</v>
      </c>
      <c r="H150" s="260"/>
      <c r="I150" s="299">
        <v>62487</v>
      </c>
      <c r="J150" s="108"/>
      <c r="L150" s="17"/>
      <c r="M150" s="17"/>
    </row>
    <row r="151" spans="1:13" x14ac:dyDescent="0.2">
      <c r="A151" s="479" t="s">
        <v>556</v>
      </c>
      <c r="B151" s="479"/>
      <c r="C151" s="479"/>
      <c r="D151" s="479"/>
      <c r="E151" s="260">
        <f t="shared" si="4"/>
        <v>18585</v>
      </c>
      <c r="F151" s="260">
        <v>8241</v>
      </c>
      <c r="G151" s="260">
        <v>10344</v>
      </c>
      <c r="H151" s="260"/>
      <c r="I151" s="299">
        <v>17816</v>
      </c>
      <c r="J151" s="108"/>
      <c r="L151" s="17"/>
      <c r="M151" s="17"/>
    </row>
    <row r="152" spans="1:13" x14ac:dyDescent="0.2">
      <c r="A152" s="479" t="s">
        <v>557</v>
      </c>
      <c r="B152" s="479"/>
      <c r="C152" s="479"/>
      <c r="D152" s="479"/>
      <c r="E152" s="260">
        <f t="shared" si="4"/>
        <v>10447</v>
      </c>
      <c r="F152" s="260">
        <v>4842</v>
      </c>
      <c r="G152" s="260">
        <v>5605</v>
      </c>
      <c r="H152" s="260"/>
      <c r="I152" s="299">
        <v>5044</v>
      </c>
      <c r="J152" s="108"/>
      <c r="L152" s="17"/>
      <c r="M152" s="17"/>
    </row>
    <row r="153" spans="1:13" x14ac:dyDescent="0.2">
      <c r="A153" s="479" t="s">
        <v>558</v>
      </c>
      <c r="B153" s="479"/>
      <c r="C153" s="479"/>
      <c r="D153" s="479"/>
      <c r="E153" s="260">
        <f t="shared" si="4"/>
        <v>11543</v>
      </c>
      <c r="F153" s="260">
        <v>5290</v>
      </c>
      <c r="G153" s="260">
        <v>6253</v>
      </c>
      <c r="H153" s="260"/>
      <c r="I153" s="299">
        <v>11375</v>
      </c>
      <c r="J153" s="108"/>
      <c r="L153" s="17"/>
      <c r="M153" s="17"/>
    </row>
    <row r="154" spans="1:13" x14ac:dyDescent="0.2">
      <c r="A154" s="479" t="s">
        <v>559</v>
      </c>
      <c r="B154" s="479"/>
      <c r="C154" s="479"/>
      <c r="D154" s="479"/>
      <c r="E154" s="260">
        <f t="shared" si="4"/>
        <v>4692</v>
      </c>
      <c r="F154" s="260">
        <v>2123</v>
      </c>
      <c r="G154" s="260">
        <v>2569</v>
      </c>
      <c r="H154" s="260"/>
      <c r="I154" s="299">
        <v>2785</v>
      </c>
      <c r="J154" s="108"/>
      <c r="L154" s="17"/>
      <c r="M154" s="17"/>
    </row>
    <row r="155" spans="1:13" x14ac:dyDescent="0.2">
      <c r="A155" s="479" t="s">
        <v>560</v>
      </c>
      <c r="B155" s="479"/>
      <c r="C155" s="479"/>
      <c r="D155" s="479"/>
      <c r="E155" s="260">
        <f t="shared" si="4"/>
        <v>13432</v>
      </c>
      <c r="F155" s="260">
        <v>5626</v>
      </c>
      <c r="G155" s="260">
        <v>7806</v>
      </c>
      <c r="H155" s="260"/>
      <c r="I155" s="299">
        <v>33275</v>
      </c>
      <c r="J155" s="108"/>
      <c r="L155" s="17"/>
      <c r="M155" s="17"/>
    </row>
    <row r="156" spans="1:13" x14ac:dyDescent="0.2">
      <c r="A156" s="479" t="s">
        <v>561</v>
      </c>
      <c r="B156" s="479"/>
      <c r="C156" s="479"/>
      <c r="D156" s="479"/>
      <c r="E156" s="260">
        <f t="shared" si="4"/>
        <v>2841</v>
      </c>
      <c r="F156" s="260">
        <v>1269</v>
      </c>
      <c r="G156" s="260">
        <v>1572</v>
      </c>
      <c r="H156" s="260"/>
      <c r="I156" s="299">
        <v>8623</v>
      </c>
      <c r="J156" s="108"/>
      <c r="L156" s="17"/>
      <c r="M156" s="17"/>
    </row>
    <row r="157" spans="1:13" x14ac:dyDescent="0.2">
      <c r="A157" s="479" t="s">
        <v>647</v>
      </c>
      <c r="B157" s="479"/>
      <c r="C157" s="479"/>
      <c r="D157" s="479"/>
      <c r="E157" s="260">
        <f t="shared" ref="E157:E180" si="5">SUM(F157:G157)</f>
        <v>2383</v>
      </c>
      <c r="F157" s="260">
        <v>1090</v>
      </c>
      <c r="G157" s="260">
        <v>1293</v>
      </c>
      <c r="H157" s="260"/>
      <c r="I157" s="299">
        <v>10023</v>
      </c>
      <c r="J157" s="108"/>
      <c r="L157" s="17"/>
      <c r="M157" s="17"/>
    </row>
    <row r="158" spans="1:13" x14ac:dyDescent="0.2">
      <c r="A158" s="479" t="s">
        <v>563</v>
      </c>
      <c r="B158" s="479"/>
      <c r="C158" s="479"/>
      <c r="D158" s="479"/>
      <c r="E158" s="260">
        <f t="shared" si="5"/>
        <v>108360</v>
      </c>
      <c r="F158" s="260">
        <v>49480</v>
      </c>
      <c r="G158" s="260">
        <v>58880</v>
      </c>
      <c r="H158" s="260"/>
      <c r="I158" s="299">
        <v>93389</v>
      </c>
      <c r="J158" s="108"/>
      <c r="L158" s="17"/>
      <c r="M158" s="17"/>
    </row>
    <row r="159" spans="1:13" x14ac:dyDescent="0.2">
      <c r="A159" s="479" t="s">
        <v>564</v>
      </c>
      <c r="B159" s="479"/>
      <c r="C159" s="479"/>
      <c r="D159" s="479"/>
      <c r="E159" s="260">
        <f t="shared" si="5"/>
        <v>20985</v>
      </c>
      <c r="F159" s="260">
        <v>9704</v>
      </c>
      <c r="G159" s="260">
        <v>11281</v>
      </c>
      <c r="H159" s="260"/>
      <c r="I159" s="299">
        <v>3479</v>
      </c>
      <c r="J159" s="108"/>
      <c r="L159" s="17"/>
      <c r="M159" s="17"/>
    </row>
    <row r="160" spans="1:13" x14ac:dyDescent="0.2">
      <c r="A160" s="479" t="s">
        <v>565</v>
      </c>
      <c r="B160" s="479"/>
      <c r="C160" s="479"/>
      <c r="D160" s="479"/>
      <c r="E160" s="260">
        <f t="shared" si="5"/>
        <v>17214</v>
      </c>
      <c r="F160" s="260">
        <v>7966</v>
      </c>
      <c r="G160" s="260">
        <v>9248</v>
      </c>
      <c r="H160" s="260"/>
      <c r="I160" s="299">
        <v>19732</v>
      </c>
      <c r="J160" s="108"/>
      <c r="L160" s="17"/>
      <c r="M160" s="17"/>
    </row>
    <row r="161" spans="1:13" x14ac:dyDescent="0.2">
      <c r="A161" s="479" t="s">
        <v>566</v>
      </c>
      <c r="B161" s="479"/>
      <c r="C161" s="479"/>
      <c r="D161" s="479"/>
      <c r="E161" s="260">
        <f t="shared" si="5"/>
        <v>8133</v>
      </c>
      <c r="F161" s="260">
        <v>3774</v>
      </c>
      <c r="G161" s="260">
        <v>4359</v>
      </c>
      <c r="H161" s="260"/>
      <c r="I161" s="299">
        <v>1836</v>
      </c>
      <c r="J161" s="108"/>
      <c r="L161" s="17"/>
      <c r="M161" s="17"/>
    </row>
    <row r="162" spans="1:13" x14ac:dyDescent="0.2">
      <c r="A162" s="479" t="s">
        <v>567</v>
      </c>
      <c r="B162" s="479"/>
      <c r="C162" s="479"/>
      <c r="D162" s="479"/>
      <c r="E162" s="260">
        <f t="shared" si="5"/>
        <v>40339</v>
      </c>
      <c r="F162" s="260">
        <v>18321</v>
      </c>
      <c r="G162" s="260">
        <v>22018</v>
      </c>
      <c r="H162" s="260"/>
      <c r="I162" s="299">
        <v>31856</v>
      </c>
      <c r="J162" s="108"/>
      <c r="L162" s="17"/>
      <c r="M162" s="17"/>
    </row>
    <row r="163" spans="1:13" x14ac:dyDescent="0.2">
      <c r="A163" s="479" t="s">
        <v>568</v>
      </c>
      <c r="B163" s="479"/>
      <c r="C163" s="479"/>
      <c r="D163" s="479"/>
      <c r="E163" s="260">
        <f t="shared" si="5"/>
        <v>16481</v>
      </c>
      <c r="F163" s="260">
        <v>7512</v>
      </c>
      <c r="G163" s="260">
        <v>8969</v>
      </c>
      <c r="H163" s="260"/>
      <c r="I163" s="299">
        <v>7804</v>
      </c>
      <c r="J163" s="108"/>
      <c r="L163" s="17"/>
      <c r="M163" s="17"/>
    </row>
    <row r="164" spans="1:13" x14ac:dyDescent="0.2">
      <c r="A164" s="479" t="s">
        <v>648</v>
      </c>
      <c r="B164" s="479"/>
      <c r="C164" s="479"/>
      <c r="D164" s="479"/>
      <c r="E164" s="260">
        <f t="shared" si="5"/>
        <v>2895</v>
      </c>
      <c r="F164" s="260">
        <v>1378</v>
      </c>
      <c r="G164" s="260">
        <v>1517</v>
      </c>
      <c r="H164" s="260"/>
      <c r="I164" s="299">
        <v>316</v>
      </c>
      <c r="J164" s="108"/>
      <c r="L164" s="17"/>
      <c r="M164" s="17"/>
    </row>
    <row r="165" spans="1:13" x14ac:dyDescent="0.2">
      <c r="A165" s="479" t="s">
        <v>570</v>
      </c>
      <c r="B165" s="479"/>
      <c r="C165" s="479"/>
      <c r="D165" s="479"/>
      <c r="E165" s="260">
        <f t="shared" si="5"/>
        <v>7008</v>
      </c>
      <c r="F165" s="260">
        <v>3109</v>
      </c>
      <c r="G165" s="260">
        <v>3899</v>
      </c>
      <c r="H165" s="260"/>
      <c r="I165" s="299">
        <v>2436</v>
      </c>
      <c r="J165" s="108"/>
      <c r="L165" s="17"/>
      <c r="M165" s="17"/>
    </row>
    <row r="166" spans="1:13" x14ac:dyDescent="0.2">
      <c r="A166" s="479" t="s">
        <v>649</v>
      </c>
      <c r="B166" s="479"/>
      <c r="C166" s="479"/>
      <c r="D166" s="479"/>
      <c r="E166" s="260">
        <f t="shared" si="5"/>
        <v>18638</v>
      </c>
      <c r="F166" s="260">
        <v>8852</v>
      </c>
      <c r="G166" s="260">
        <v>9786</v>
      </c>
      <c r="H166" s="260"/>
      <c r="I166" s="299">
        <v>15698</v>
      </c>
      <c r="J166" s="108"/>
      <c r="L166" s="17"/>
      <c r="M166" s="17"/>
    </row>
    <row r="167" spans="1:13" x14ac:dyDescent="0.2">
      <c r="A167" s="479" t="s">
        <v>572</v>
      </c>
      <c r="B167" s="479"/>
      <c r="C167" s="479"/>
      <c r="D167" s="479"/>
      <c r="E167" s="260">
        <f t="shared" si="5"/>
        <v>17511</v>
      </c>
      <c r="F167" s="260">
        <v>7995</v>
      </c>
      <c r="G167" s="260">
        <v>9516</v>
      </c>
      <c r="H167" s="260"/>
      <c r="I167" s="299">
        <v>13819</v>
      </c>
      <c r="J167" s="108"/>
      <c r="L167" s="17"/>
      <c r="M167" s="17"/>
    </row>
    <row r="168" spans="1:13" x14ac:dyDescent="0.2">
      <c r="A168" s="479" t="s">
        <v>573</v>
      </c>
      <c r="B168" s="479"/>
      <c r="C168" s="479"/>
      <c r="D168" s="479"/>
      <c r="E168" s="260">
        <f t="shared" si="5"/>
        <v>31074</v>
      </c>
      <c r="F168" s="260">
        <v>14680</v>
      </c>
      <c r="G168" s="260">
        <v>16394</v>
      </c>
      <c r="H168" s="260"/>
      <c r="I168" s="299">
        <v>26470</v>
      </c>
      <c r="J168" s="108"/>
      <c r="L168" s="17"/>
      <c r="M168" s="17"/>
    </row>
    <row r="169" spans="1:13" x14ac:dyDescent="0.2">
      <c r="A169" s="484" t="s">
        <v>574</v>
      </c>
      <c r="B169" s="484"/>
      <c r="C169" s="484"/>
      <c r="D169" s="484"/>
      <c r="E169" s="263">
        <f t="shared" si="5"/>
        <v>8369</v>
      </c>
      <c r="F169" s="263">
        <v>4023</v>
      </c>
      <c r="G169" s="263">
        <v>4346</v>
      </c>
      <c r="H169" s="263"/>
      <c r="I169" s="262" t="s">
        <v>690</v>
      </c>
      <c r="J169" s="109"/>
      <c r="L169" s="17"/>
      <c r="M169" s="17"/>
    </row>
    <row r="170" spans="1:13" x14ac:dyDescent="0.2">
      <c r="A170" s="479" t="s">
        <v>575</v>
      </c>
      <c r="B170" s="479"/>
      <c r="C170" s="479"/>
      <c r="D170" s="479"/>
      <c r="E170" s="260">
        <f t="shared" si="5"/>
        <v>16439</v>
      </c>
      <c r="F170" s="260">
        <v>7943</v>
      </c>
      <c r="G170" s="260">
        <v>8496</v>
      </c>
      <c r="H170" s="260"/>
      <c r="I170" s="299">
        <v>5191</v>
      </c>
      <c r="J170" s="108"/>
      <c r="L170" s="17"/>
      <c r="M170" s="17"/>
    </row>
    <row r="171" spans="1:13" x14ac:dyDescent="0.2">
      <c r="A171" s="479" t="s">
        <v>576</v>
      </c>
      <c r="B171" s="479"/>
      <c r="C171" s="479"/>
      <c r="D171" s="479"/>
      <c r="E171" s="260">
        <f t="shared" si="5"/>
        <v>6739</v>
      </c>
      <c r="F171" s="260">
        <v>3295</v>
      </c>
      <c r="G171" s="260">
        <v>3444</v>
      </c>
      <c r="H171" s="260"/>
      <c r="I171" s="299">
        <v>6060</v>
      </c>
      <c r="J171" s="108"/>
      <c r="L171" s="17"/>
      <c r="M171" s="17"/>
    </row>
    <row r="172" spans="1:13" x14ac:dyDescent="0.2">
      <c r="A172" s="479" t="s">
        <v>577</v>
      </c>
      <c r="B172" s="479"/>
      <c r="C172" s="479"/>
      <c r="D172" s="479"/>
      <c r="E172" s="260">
        <f t="shared" si="5"/>
        <v>4364</v>
      </c>
      <c r="F172" s="260">
        <v>2026</v>
      </c>
      <c r="G172" s="260">
        <v>2338</v>
      </c>
      <c r="H172" s="260"/>
      <c r="I172" s="299">
        <v>482</v>
      </c>
      <c r="J172" s="108"/>
      <c r="L172" s="17"/>
      <c r="M172" s="17"/>
    </row>
    <row r="173" spans="1:13" x14ac:dyDescent="0.2">
      <c r="A173" s="484" t="s">
        <v>578</v>
      </c>
      <c r="B173" s="484"/>
      <c r="C173" s="484"/>
      <c r="D173" s="484"/>
      <c r="E173" s="263">
        <f t="shared" si="5"/>
        <v>9413</v>
      </c>
      <c r="F173" s="263">
        <v>4527</v>
      </c>
      <c r="G173" s="263">
        <v>4886</v>
      </c>
      <c r="H173" s="263"/>
      <c r="I173" s="262" t="s">
        <v>690</v>
      </c>
      <c r="J173" s="109"/>
      <c r="L173" s="17"/>
      <c r="M173" s="17"/>
    </row>
    <row r="174" spans="1:13" x14ac:dyDescent="0.2">
      <c r="A174" s="479" t="s">
        <v>579</v>
      </c>
      <c r="B174" s="479"/>
      <c r="C174" s="479"/>
      <c r="D174" s="479"/>
      <c r="E174" s="260">
        <f t="shared" si="5"/>
        <v>78559</v>
      </c>
      <c r="F174" s="260">
        <v>37026</v>
      </c>
      <c r="G174" s="260">
        <v>41533</v>
      </c>
      <c r="H174" s="260"/>
      <c r="I174" s="299">
        <v>50925</v>
      </c>
      <c r="J174" s="108"/>
      <c r="L174" s="17"/>
      <c r="M174" s="17"/>
    </row>
    <row r="175" spans="1:13" x14ac:dyDescent="0.2">
      <c r="A175" s="479" t="s">
        <v>580</v>
      </c>
      <c r="B175" s="479"/>
      <c r="C175" s="479"/>
      <c r="D175" s="479"/>
      <c r="E175" s="260">
        <f t="shared" si="5"/>
        <v>12802</v>
      </c>
      <c r="F175" s="260">
        <v>5962</v>
      </c>
      <c r="G175" s="260">
        <v>6840</v>
      </c>
      <c r="H175" s="260"/>
      <c r="I175" s="299">
        <v>4088</v>
      </c>
      <c r="J175" s="108"/>
      <c r="L175" s="17"/>
      <c r="M175" s="17"/>
    </row>
    <row r="176" spans="1:13" x14ac:dyDescent="0.2">
      <c r="A176" s="479" t="s">
        <v>650</v>
      </c>
      <c r="B176" s="479"/>
      <c r="C176" s="479"/>
      <c r="D176" s="479"/>
      <c r="E176" s="260">
        <f t="shared" si="5"/>
        <v>4969</v>
      </c>
      <c r="F176" s="260">
        <v>2443</v>
      </c>
      <c r="G176" s="260">
        <v>2526</v>
      </c>
      <c r="H176" s="260"/>
      <c r="I176" s="299">
        <v>2659</v>
      </c>
      <c r="J176" s="108"/>
      <c r="L176" s="17"/>
      <c r="M176" s="17"/>
    </row>
    <row r="177" spans="1:13" x14ac:dyDescent="0.2">
      <c r="A177" s="479" t="s">
        <v>582</v>
      </c>
      <c r="B177" s="479"/>
      <c r="C177" s="479"/>
      <c r="D177" s="479"/>
      <c r="E177" s="260">
        <f t="shared" si="5"/>
        <v>18074</v>
      </c>
      <c r="F177" s="260">
        <v>8511</v>
      </c>
      <c r="G177" s="260">
        <v>9563</v>
      </c>
      <c r="H177" s="260"/>
      <c r="I177" s="299">
        <v>13301</v>
      </c>
      <c r="J177" s="108"/>
      <c r="L177" s="17"/>
      <c r="M177" s="17"/>
    </row>
    <row r="178" spans="1:13" x14ac:dyDescent="0.2">
      <c r="A178" s="479" t="s">
        <v>651</v>
      </c>
      <c r="B178" s="479"/>
      <c r="C178" s="479"/>
      <c r="D178" s="479"/>
      <c r="E178" s="260">
        <f t="shared" si="5"/>
        <v>23411</v>
      </c>
      <c r="F178" s="260">
        <v>10786</v>
      </c>
      <c r="G178" s="260">
        <v>12625</v>
      </c>
      <c r="H178" s="260"/>
      <c r="I178" s="299">
        <v>12747</v>
      </c>
      <c r="J178" s="108"/>
      <c r="L178" s="17"/>
      <c r="M178" s="17"/>
    </row>
    <row r="179" spans="1:13" x14ac:dyDescent="0.2">
      <c r="A179" s="479" t="s">
        <v>584</v>
      </c>
      <c r="B179" s="479"/>
      <c r="C179" s="479"/>
      <c r="D179" s="479"/>
      <c r="E179" s="260">
        <f t="shared" si="5"/>
        <v>28722</v>
      </c>
      <c r="F179" s="260">
        <v>13753</v>
      </c>
      <c r="G179" s="260">
        <v>14969</v>
      </c>
      <c r="H179" s="260"/>
      <c r="I179" s="299">
        <v>22448</v>
      </c>
      <c r="J179" s="108"/>
      <c r="L179" s="17"/>
      <c r="M179" s="17"/>
    </row>
    <row r="180" spans="1:13" x14ac:dyDescent="0.2">
      <c r="A180" s="479" t="s">
        <v>585</v>
      </c>
      <c r="B180" s="479"/>
      <c r="C180" s="479"/>
      <c r="D180" s="479"/>
      <c r="E180" s="260">
        <f t="shared" si="5"/>
        <v>5157</v>
      </c>
      <c r="F180" s="260">
        <v>2463</v>
      </c>
      <c r="G180" s="260">
        <v>2694</v>
      </c>
      <c r="H180" s="260"/>
      <c r="I180" s="299">
        <v>522</v>
      </c>
      <c r="J180" s="110"/>
      <c r="M180" s="17"/>
    </row>
    <row r="181" spans="1:13" x14ac:dyDescent="0.2">
      <c r="A181" s="479" t="s">
        <v>652</v>
      </c>
      <c r="B181" s="479"/>
      <c r="C181" s="479"/>
      <c r="D181" s="479"/>
      <c r="E181" s="260">
        <f t="shared" ref="E181:E225" si="6">SUM(F181:G181)</f>
        <v>4602</v>
      </c>
      <c r="F181" s="260">
        <v>2189</v>
      </c>
      <c r="G181" s="260">
        <v>2413</v>
      </c>
      <c r="H181" s="260"/>
      <c r="I181" s="299">
        <v>1841</v>
      </c>
      <c r="J181" s="108"/>
      <c r="M181" s="17"/>
    </row>
    <row r="182" spans="1:13" x14ac:dyDescent="0.2">
      <c r="A182" s="479" t="s">
        <v>587</v>
      </c>
      <c r="B182" s="479"/>
      <c r="C182" s="479"/>
      <c r="D182" s="479"/>
      <c r="E182" s="260">
        <f t="shared" si="6"/>
        <v>13228</v>
      </c>
      <c r="F182" s="260">
        <v>6177</v>
      </c>
      <c r="G182" s="260">
        <v>7051</v>
      </c>
      <c r="H182" s="260"/>
      <c r="I182" s="299">
        <v>12183</v>
      </c>
      <c r="J182" s="108"/>
      <c r="L182" s="17"/>
      <c r="M182" s="17"/>
    </row>
    <row r="183" spans="1:13" x14ac:dyDescent="0.2">
      <c r="A183" s="479" t="s">
        <v>588</v>
      </c>
      <c r="B183" s="479"/>
      <c r="C183" s="479"/>
      <c r="D183" s="479"/>
      <c r="E183" s="260">
        <f t="shared" si="6"/>
        <v>7628</v>
      </c>
      <c r="F183" s="260">
        <v>3751</v>
      </c>
      <c r="G183" s="260">
        <v>3877</v>
      </c>
      <c r="H183" s="260"/>
      <c r="I183" s="299">
        <v>1910</v>
      </c>
      <c r="J183" s="108"/>
      <c r="L183" s="17"/>
      <c r="M183" s="17"/>
    </row>
    <row r="184" spans="1:13" x14ac:dyDescent="0.2">
      <c r="A184" s="479" t="s">
        <v>589</v>
      </c>
      <c r="B184" s="479"/>
      <c r="C184" s="479"/>
      <c r="D184" s="479"/>
      <c r="E184" s="260">
        <f t="shared" si="6"/>
        <v>7741</v>
      </c>
      <c r="F184" s="260">
        <v>3783</v>
      </c>
      <c r="G184" s="260">
        <v>3958</v>
      </c>
      <c r="H184" s="260"/>
      <c r="I184" s="299">
        <v>3468</v>
      </c>
      <c r="J184" s="108"/>
      <c r="L184" s="17"/>
      <c r="M184" s="17"/>
    </row>
    <row r="185" spans="1:13" x14ac:dyDescent="0.2">
      <c r="A185" s="479" t="s">
        <v>590</v>
      </c>
      <c r="B185" s="479"/>
      <c r="C185" s="479"/>
      <c r="D185" s="479"/>
      <c r="E185" s="260">
        <f t="shared" si="6"/>
        <v>10466</v>
      </c>
      <c r="F185" s="260">
        <v>4966</v>
      </c>
      <c r="G185" s="260">
        <v>5500</v>
      </c>
      <c r="H185" s="260"/>
      <c r="I185" s="299">
        <v>8470</v>
      </c>
      <c r="J185" s="108"/>
      <c r="L185" s="17"/>
      <c r="M185" s="17"/>
    </row>
    <row r="186" spans="1:13" x14ac:dyDescent="0.2">
      <c r="A186" s="479" t="s">
        <v>591</v>
      </c>
      <c r="B186" s="479"/>
      <c r="C186" s="479"/>
      <c r="D186" s="479"/>
      <c r="E186" s="260">
        <f t="shared" si="6"/>
        <v>12502</v>
      </c>
      <c r="F186" s="260">
        <v>5916</v>
      </c>
      <c r="G186" s="260">
        <v>6586</v>
      </c>
      <c r="H186" s="260"/>
      <c r="I186" s="299">
        <v>9674</v>
      </c>
      <c r="J186" s="108"/>
      <c r="L186" s="17"/>
      <c r="M186" s="17"/>
    </row>
    <row r="187" spans="1:13" x14ac:dyDescent="0.2">
      <c r="A187" s="484" t="s">
        <v>700</v>
      </c>
      <c r="B187" s="484"/>
      <c r="C187" s="484"/>
      <c r="D187" s="484"/>
      <c r="E187" s="263">
        <f t="shared" si="6"/>
        <v>8030</v>
      </c>
      <c r="F187" s="263">
        <v>3804</v>
      </c>
      <c r="G187" s="263">
        <v>4226</v>
      </c>
      <c r="H187" s="263"/>
      <c r="I187" s="262" t="s">
        <v>690</v>
      </c>
      <c r="J187" s="109"/>
      <c r="L187" s="17"/>
      <c r="M187" s="17"/>
    </row>
    <row r="188" spans="1:13" x14ac:dyDescent="0.2">
      <c r="A188" s="484" t="s">
        <v>701</v>
      </c>
      <c r="B188" s="484"/>
      <c r="C188" s="484"/>
      <c r="D188" s="484"/>
      <c r="E188" s="263">
        <f t="shared" si="6"/>
        <v>4017</v>
      </c>
      <c r="F188" s="263">
        <v>1827</v>
      </c>
      <c r="G188" s="263">
        <v>2190</v>
      </c>
      <c r="H188" s="263"/>
      <c r="I188" s="262" t="s">
        <v>690</v>
      </c>
      <c r="J188" s="109"/>
      <c r="L188" s="17"/>
      <c r="M188" s="17"/>
    </row>
    <row r="189" spans="1:13" x14ac:dyDescent="0.2">
      <c r="A189" s="479" t="s">
        <v>594</v>
      </c>
      <c r="B189" s="479"/>
      <c r="C189" s="479"/>
      <c r="D189" s="479"/>
      <c r="E189" s="260">
        <f t="shared" si="6"/>
        <v>12119</v>
      </c>
      <c r="F189" s="260">
        <v>5710</v>
      </c>
      <c r="G189" s="260">
        <v>6409</v>
      </c>
      <c r="H189" s="260"/>
      <c r="I189" s="299">
        <v>9574</v>
      </c>
      <c r="J189" s="108"/>
      <c r="L189" s="17"/>
      <c r="M189" s="17"/>
    </row>
    <row r="190" spans="1:13" x14ac:dyDescent="0.2">
      <c r="A190" s="479" t="s">
        <v>595</v>
      </c>
      <c r="B190" s="479"/>
      <c r="C190" s="479"/>
      <c r="D190" s="479"/>
      <c r="E190" s="260">
        <f t="shared" si="6"/>
        <v>38969</v>
      </c>
      <c r="F190" s="260">
        <v>18279</v>
      </c>
      <c r="G190" s="260">
        <v>20690</v>
      </c>
      <c r="H190" s="260"/>
      <c r="I190" s="299">
        <v>5560</v>
      </c>
      <c r="J190" s="108"/>
      <c r="L190" s="17"/>
      <c r="M190" s="17"/>
    </row>
    <row r="191" spans="1:13" x14ac:dyDescent="0.2">
      <c r="A191" s="479" t="s">
        <v>596</v>
      </c>
      <c r="B191" s="479"/>
      <c r="C191" s="479"/>
      <c r="D191" s="479"/>
      <c r="E191" s="260">
        <f t="shared" si="6"/>
        <v>49756</v>
      </c>
      <c r="F191" s="260">
        <v>22276</v>
      </c>
      <c r="G191" s="260">
        <v>27480</v>
      </c>
      <c r="H191" s="260"/>
      <c r="I191" s="299">
        <v>30826</v>
      </c>
      <c r="J191" s="108"/>
      <c r="M191" s="17"/>
    </row>
    <row r="192" spans="1:13" x14ac:dyDescent="0.2">
      <c r="A192" s="479" t="s">
        <v>597</v>
      </c>
      <c r="B192" s="479"/>
      <c r="C192" s="479"/>
      <c r="D192" s="479"/>
      <c r="E192" s="260">
        <f t="shared" si="6"/>
        <v>53190</v>
      </c>
      <c r="F192" s="260">
        <v>24314</v>
      </c>
      <c r="G192" s="260">
        <v>28876</v>
      </c>
      <c r="H192" s="260"/>
      <c r="I192" s="299">
        <v>41278</v>
      </c>
      <c r="J192" s="108"/>
      <c r="L192" s="17"/>
      <c r="M192" s="17"/>
    </row>
    <row r="193" spans="1:13" x14ac:dyDescent="0.2">
      <c r="A193" s="479" t="s">
        <v>598</v>
      </c>
      <c r="B193" s="479"/>
      <c r="C193" s="479"/>
      <c r="D193" s="479"/>
      <c r="E193" s="260">
        <f t="shared" si="6"/>
        <v>9577</v>
      </c>
      <c r="F193" s="260">
        <v>4647</v>
      </c>
      <c r="G193" s="260">
        <v>4930</v>
      </c>
      <c r="H193" s="260"/>
      <c r="I193" s="299">
        <v>9896</v>
      </c>
      <c r="J193" s="108"/>
      <c r="L193" s="17"/>
      <c r="M193" s="17"/>
    </row>
    <row r="194" spans="1:13" x14ac:dyDescent="0.2">
      <c r="A194" s="479" t="s">
        <v>599</v>
      </c>
      <c r="B194" s="479"/>
      <c r="C194" s="479"/>
      <c r="D194" s="479"/>
      <c r="E194" s="260">
        <f t="shared" si="6"/>
        <v>2943</v>
      </c>
      <c r="F194" s="260">
        <v>1362</v>
      </c>
      <c r="G194" s="260">
        <v>1581</v>
      </c>
      <c r="H194" s="260"/>
      <c r="I194" s="299">
        <v>3038</v>
      </c>
      <c r="J194" s="108"/>
      <c r="L194" s="17"/>
      <c r="M194" s="17"/>
    </row>
    <row r="195" spans="1:13" x14ac:dyDescent="0.2">
      <c r="A195" s="479" t="s">
        <v>600</v>
      </c>
      <c r="B195" s="479"/>
      <c r="C195" s="479"/>
      <c r="D195" s="479"/>
      <c r="E195" s="260">
        <f t="shared" si="6"/>
        <v>9056</v>
      </c>
      <c r="F195" s="260">
        <v>4391</v>
      </c>
      <c r="G195" s="260">
        <v>4665</v>
      </c>
      <c r="H195" s="260"/>
      <c r="I195" s="299">
        <v>7471</v>
      </c>
      <c r="J195" s="108"/>
    </row>
    <row r="196" spans="1:13" x14ac:dyDescent="0.2">
      <c r="A196" s="479" t="s">
        <v>601</v>
      </c>
      <c r="B196" s="479"/>
      <c r="C196" s="479"/>
      <c r="D196" s="479"/>
      <c r="E196" s="260">
        <f t="shared" si="6"/>
        <v>9111</v>
      </c>
      <c r="F196" s="260">
        <v>4195</v>
      </c>
      <c r="G196" s="260">
        <v>4916</v>
      </c>
      <c r="H196" s="260"/>
      <c r="I196" s="299">
        <v>15944</v>
      </c>
      <c r="J196" s="108"/>
      <c r="L196" s="17"/>
      <c r="M196" s="17"/>
    </row>
    <row r="197" spans="1:13" x14ac:dyDescent="0.2">
      <c r="A197" s="479" t="s">
        <v>653</v>
      </c>
      <c r="B197" s="479"/>
      <c r="C197" s="479"/>
      <c r="D197" s="479"/>
      <c r="E197" s="260">
        <f t="shared" si="6"/>
        <v>3028</v>
      </c>
      <c r="F197" s="260">
        <v>1392</v>
      </c>
      <c r="G197" s="260">
        <v>1636</v>
      </c>
      <c r="H197" s="260"/>
      <c r="I197" s="299">
        <v>1167</v>
      </c>
      <c r="J197" s="108"/>
      <c r="L197" s="17"/>
      <c r="M197" s="17"/>
    </row>
    <row r="198" spans="1:13" x14ac:dyDescent="0.2">
      <c r="A198" s="479" t="s">
        <v>603</v>
      </c>
      <c r="B198" s="479"/>
      <c r="C198" s="479"/>
      <c r="D198" s="479"/>
      <c r="E198" s="260">
        <f t="shared" si="6"/>
        <v>28849</v>
      </c>
      <c r="F198" s="260">
        <v>13358</v>
      </c>
      <c r="G198" s="260">
        <v>15491</v>
      </c>
      <c r="H198" s="260"/>
      <c r="I198" s="299">
        <v>28978</v>
      </c>
      <c r="J198" s="108"/>
      <c r="L198" s="17"/>
      <c r="M198" s="17"/>
    </row>
    <row r="199" spans="1:13" x14ac:dyDescent="0.2">
      <c r="A199" s="479" t="s">
        <v>604</v>
      </c>
      <c r="B199" s="479"/>
      <c r="C199" s="479"/>
      <c r="D199" s="479"/>
      <c r="E199" s="260">
        <f t="shared" si="6"/>
        <v>10657</v>
      </c>
      <c r="F199" s="260">
        <v>4793</v>
      </c>
      <c r="G199" s="260">
        <v>5864</v>
      </c>
      <c r="H199" s="260"/>
      <c r="I199" s="299">
        <v>5419</v>
      </c>
      <c r="J199" s="108"/>
      <c r="L199" s="17"/>
      <c r="M199" s="17"/>
    </row>
    <row r="200" spans="1:13" x14ac:dyDescent="0.2">
      <c r="A200" s="479" t="s">
        <v>605</v>
      </c>
      <c r="B200" s="479"/>
      <c r="C200" s="479"/>
      <c r="D200" s="479"/>
      <c r="E200" s="260">
        <f t="shared" si="6"/>
        <v>13117</v>
      </c>
      <c r="F200" s="260">
        <v>6346</v>
      </c>
      <c r="G200" s="260">
        <v>6771</v>
      </c>
      <c r="H200" s="260"/>
      <c r="I200" s="299">
        <v>6625</v>
      </c>
      <c r="J200" s="108"/>
      <c r="L200" s="17"/>
      <c r="M200" s="17"/>
    </row>
    <row r="201" spans="1:13" x14ac:dyDescent="0.2">
      <c r="A201" s="479" t="s">
        <v>606</v>
      </c>
      <c r="B201" s="479"/>
      <c r="C201" s="479"/>
      <c r="D201" s="479"/>
      <c r="E201" s="260">
        <f t="shared" si="6"/>
        <v>40762</v>
      </c>
      <c r="F201" s="260">
        <v>18750</v>
      </c>
      <c r="G201" s="260">
        <v>22012</v>
      </c>
      <c r="H201" s="260"/>
      <c r="I201" s="299">
        <v>39182</v>
      </c>
      <c r="J201" s="108"/>
      <c r="L201" s="17"/>
      <c r="M201" s="17"/>
    </row>
    <row r="202" spans="1:13" x14ac:dyDescent="0.2">
      <c r="A202" s="479" t="s">
        <v>607</v>
      </c>
      <c r="B202" s="479"/>
      <c r="C202" s="479"/>
      <c r="D202" s="479"/>
      <c r="E202" s="260">
        <f t="shared" si="6"/>
        <v>7071</v>
      </c>
      <c r="F202" s="260">
        <v>3339</v>
      </c>
      <c r="G202" s="260">
        <v>3732</v>
      </c>
      <c r="H202" s="260"/>
      <c r="I202" s="299">
        <v>12084</v>
      </c>
      <c r="J202" s="108"/>
      <c r="L202" s="17"/>
      <c r="M202" s="17"/>
    </row>
    <row r="203" spans="1:13" x14ac:dyDescent="0.2">
      <c r="A203" s="479" t="s">
        <v>702</v>
      </c>
      <c r="B203" s="479"/>
      <c r="C203" s="479"/>
      <c r="D203" s="479"/>
      <c r="E203" s="260">
        <f t="shared" si="6"/>
        <v>3745</v>
      </c>
      <c r="F203" s="260">
        <v>1695</v>
      </c>
      <c r="G203" s="260">
        <v>2050</v>
      </c>
      <c r="H203" s="260"/>
      <c r="I203" s="299">
        <v>8835</v>
      </c>
      <c r="J203" s="108"/>
      <c r="L203" s="17"/>
      <c r="M203" s="17"/>
    </row>
    <row r="204" spans="1:13" x14ac:dyDescent="0.2">
      <c r="A204" s="479" t="s">
        <v>609</v>
      </c>
      <c r="B204" s="479"/>
      <c r="C204" s="479"/>
      <c r="D204" s="479"/>
      <c r="E204" s="260">
        <f t="shared" si="6"/>
        <v>4108</v>
      </c>
      <c r="F204" s="260">
        <v>1961</v>
      </c>
      <c r="G204" s="260">
        <v>2147</v>
      </c>
      <c r="H204" s="260"/>
      <c r="I204" s="299">
        <v>1100</v>
      </c>
      <c r="J204" s="108"/>
      <c r="L204" s="17"/>
      <c r="M204" s="17"/>
    </row>
    <row r="205" spans="1:13" x14ac:dyDescent="0.2">
      <c r="A205" s="479" t="s">
        <v>654</v>
      </c>
      <c r="B205" s="479"/>
      <c r="C205" s="479"/>
      <c r="D205" s="479"/>
      <c r="E205" s="260">
        <f t="shared" si="6"/>
        <v>5106</v>
      </c>
      <c r="F205" s="260">
        <v>2358</v>
      </c>
      <c r="G205" s="260">
        <v>2748</v>
      </c>
      <c r="H205" s="260"/>
      <c r="I205" s="299">
        <v>4043</v>
      </c>
      <c r="J205" s="108"/>
      <c r="L205" s="17"/>
      <c r="M205" s="17"/>
    </row>
    <row r="206" spans="1:13" x14ac:dyDescent="0.2">
      <c r="A206" s="479" t="s">
        <v>611</v>
      </c>
      <c r="B206" s="479"/>
      <c r="C206" s="479"/>
      <c r="D206" s="479"/>
      <c r="E206" s="260">
        <f t="shared" si="6"/>
        <v>12865</v>
      </c>
      <c r="F206" s="260">
        <v>6072</v>
      </c>
      <c r="G206" s="260">
        <v>6793</v>
      </c>
      <c r="H206" s="260"/>
      <c r="I206" s="299">
        <v>500</v>
      </c>
      <c r="J206" s="108"/>
      <c r="L206" s="17"/>
      <c r="M206" s="17"/>
    </row>
    <row r="207" spans="1:13" x14ac:dyDescent="0.2">
      <c r="A207" s="479" t="s">
        <v>612</v>
      </c>
      <c r="B207" s="479"/>
      <c r="C207" s="479"/>
      <c r="D207" s="479"/>
      <c r="E207" s="260">
        <f t="shared" si="6"/>
        <v>20715</v>
      </c>
      <c r="F207" s="260">
        <v>9247</v>
      </c>
      <c r="G207" s="260">
        <v>11468</v>
      </c>
      <c r="H207" s="260"/>
      <c r="I207" s="299">
        <v>17089</v>
      </c>
      <c r="J207" s="108"/>
      <c r="L207" s="17"/>
      <c r="M207" s="17"/>
    </row>
    <row r="208" spans="1:13" x14ac:dyDescent="0.2">
      <c r="A208" s="479" t="s">
        <v>613</v>
      </c>
      <c r="B208" s="479"/>
      <c r="C208" s="479"/>
      <c r="D208" s="479"/>
      <c r="E208" s="260">
        <f t="shared" si="6"/>
        <v>56889</v>
      </c>
      <c r="F208" s="260">
        <v>24893</v>
      </c>
      <c r="G208" s="260">
        <v>31996</v>
      </c>
      <c r="H208" s="260"/>
      <c r="I208" s="299">
        <v>17588</v>
      </c>
      <c r="J208" s="108"/>
      <c r="L208" s="17"/>
      <c r="M208" s="17"/>
    </row>
    <row r="209" spans="1:13" x14ac:dyDescent="0.2">
      <c r="A209" s="479" t="s">
        <v>703</v>
      </c>
      <c r="B209" s="479"/>
      <c r="C209" s="479"/>
      <c r="D209" s="479"/>
      <c r="E209" s="260">
        <f t="shared" si="6"/>
        <v>609</v>
      </c>
      <c r="F209" s="260">
        <v>263</v>
      </c>
      <c r="G209" s="260">
        <v>346</v>
      </c>
      <c r="H209" s="260"/>
      <c r="I209" s="299">
        <v>1317</v>
      </c>
      <c r="J209" s="108"/>
      <c r="L209" s="17"/>
      <c r="M209" s="17"/>
    </row>
    <row r="210" spans="1:13" x14ac:dyDescent="0.2">
      <c r="A210" s="479" t="s">
        <v>615</v>
      </c>
      <c r="B210" s="479"/>
      <c r="C210" s="479"/>
      <c r="D210" s="479"/>
      <c r="E210" s="260">
        <f t="shared" si="6"/>
        <v>8805</v>
      </c>
      <c r="F210" s="260">
        <v>3782</v>
      </c>
      <c r="G210" s="260">
        <v>5023</v>
      </c>
      <c r="H210" s="260"/>
      <c r="I210" s="299">
        <v>11488</v>
      </c>
      <c r="J210" s="108"/>
      <c r="L210" s="17"/>
      <c r="M210" s="17"/>
    </row>
    <row r="211" spans="1:13" x14ac:dyDescent="0.2">
      <c r="A211" s="479" t="s">
        <v>616</v>
      </c>
      <c r="B211" s="479"/>
      <c r="C211" s="479"/>
      <c r="D211" s="479"/>
      <c r="E211" s="260">
        <f t="shared" si="6"/>
        <v>23616</v>
      </c>
      <c r="F211" s="260">
        <v>11423</v>
      </c>
      <c r="G211" s="260">
        <v>12193</v>
      </c>
      <c r="H211" s="260"/>
      <c r="I211" s="299">
        <v>8894</v>
      </c>
      <c r="J211" s="108"/>
      <c r="L211" s="17"/>
      <c r="M211" s="17"/>
    </row>
    <row r="212" spans="1:13" x14ac:dyDescent="0.2">
      <c r="A212" s="479" t="s">
        <v>617</v>
      </c>
      <c r="B212" s="479"/>
      <c r="C212" s="479"/>
      <c r="D212" s="479"/>
      <c r="E212" s="260">
        <f t="shared" si="6"/>
        <v>13121</v>
      </c>
      <c r="F212" s="260">
        <v>6010</v>
      </c>
      <c r="G212" s="260">
        <v>7111</v>
      </c>
      <c r="H212" s="260"/>
      <c r="I212" s="299">
        <v>15181</v>
      </c>
      <c r="J212" s="108"/>
      <c r="L212" s="17"/>
      <c r="M212" s="17"/>
    </row>
    <row r="213" spans="1:13" x14ac:dyDescent="0.2">
      <c r="A213" s="479" t="s">
        <v>618</v>
      </c>
      <c r="B213" s="479"/>
      <c r="C213" s="479"/>
      <c r="D213" s="479"/>
      <c r="E213" s="260">
        <f t="shared" si="6"/>
        <v>140753</v>
      </c>
      <c r="F213" s="260">
        <v>58633</v>
      </c>
      <c r="G213" s="260">
        <v>82120</v>
      </c>
      <c r="H213" s="260"/>
      <c r="I213" s="299">
        <v>154405</v>
      </c>
      <c r="J213" s="108"/>
      <c r="L213" s="17"/>
      <c r="M213" s="17"/>
    </row>
    <row r="214" spans="1:13" x14ac:dyDescent="0.2">
      <c r="A214" s="479" t="s">
        <v>619</v>
      </c>
      <c r="B214" s="479"/>
      <c r="C214" s="479"/>
      <c r="D214" s="479"/>
      <c r="E214" s="260">
        <f t="shared" si="6"/>
        <v>10048</v>
      </c>
      <c r="F214" s="260">
        <v>4824</v>
      </c>
      <c r="G214" s="260">
        <v>5224</v>
      </c>
      <c r="H214" s="260"/>
      <c r="I214" s="299">
        <v>6817</v>
      </c>
      <c r="J214" s="108"/>
      <c r="L214" s="17"/>
      <c r="M214" s="17"/>
    </row>
    <row r="215" spans="1:13" x14ac:dyDescent="0.2">
      <c r="A215" s="479" t="s">
        <v>620</v>
      </c>
      <c r="B215" s="479"/>
      <c r="C215" s="479"/>
      <c r="D215" s="479"/>
      <c r="E215" s="260">
        <f t="shared" si="6"/>
        <v>160043</v>
      </c>
      <c r="F215" s="260">
        <v>69065</v>
      </c>
      <c r="G215" s="260">
        <v>90978</v>
      </c>
      <c r="H215" s="260"/>
      <c r="I215" s="299">
        <v>195865</v>
      </c>
      <c r="J215" s="108"/>
      <c r="L215" s="17"/>
      <c r="M215" s="17"/>
    </row>
    <row r="216" spans="1:13" x14ac:dyDescent="0.2">
      <c r="A216" s="479" t="s">
        <v>621</v>
      </c>
      <c r="B216" s="479"/>
      <c r="C216" s="479"/>
      <c r="D216" s="479"/>
      <c r="E216" s="260">
        <f t="shared" si="6"/>
        <v>27235</v>
      </c>
      <c r="F216" s="260">
        <v>12787</v>
      </c>
      <c r="G216" s="260">
        <v>14448</v>
      </c>
      <c r="H216" s="260"/>
      <c r="I216" s="299">
        <v>32297</v>
      </c>
      <c r="J216" s="108"/>
      <c r="L216" s="17"/>
      <c r="M216" s="17"/>
    </row>
    <row r="217" spans="1:13" x14ac:dyDescent="0.2">
      <c r="A217" s="479" t="s">
        <v>655</v>
      </c>
      <c r="B217" s="479"/>
      <c r="C217" s="479"/>
      <c r="D217" s="479"/>
      <c r="E217" s="260">
        <f t="shared" si="6"/>
        <v>5144</v>
      </c>
      <c r="F217" s="260">
        <v>2502</v>
      </c>
      <c r="G217" s="260">
        <v>2642</v>
      </c>
      <c r="H217" s="260"/>
      <c r="I217" s="299">
        <v>9594</v>
      </c>
      <c r="J217" s="108"/>
      <c r="L217" s="17"/>
      <c r="M217" s="17"/>
    </row>
    <row r="218" spans="1:13" x14ac:dyDescent="0.2">
      <c r="A218" s="479" t="s">
        <v>623</v>
      </c>
      <c r="B218" s="479"/>
      <c r="C218" s="479"/>
      <c r="D218" s="479"/>
      <c r="E218" s="260">
        <f t="shared" si="6"/>
        <v>9084</v>
      </c>
      <c r="F218" s="260">
        <v>4065</v>
      </c>
      <c r="G218" s="260">
        <v>5019</v>
      </c>
      <c r="H218" s="260"/>
      <c r="I218" s="299">
        <v>1111</v>
      </c>
      <c r="J218" s="108"/>
      <c r="L218" s="17"/>
      <c r="M218" s="17"/>
    </row>
    <row r="219" spans="1:13" x14ac:dyDescent="0.2">
      <c r="A219" s="479" t="s">
        <v>624</v>
      </c>
      <c r="B219" s="479"/>
      <c r="C219" s="479"/>
      <c r="D219" s="479"/>
      <c r="E219" s="260">
        <f t="shared" si="6"/>
        <v>8787</v>
      </c>
      <c r="F219" s="260">
        <v>4148</v>
      </c>
      <c r="G219" s="260">
        <v>4639</v>
      </c>
      <c r="H219" s="260"/>
      <c r="I219" s="299">
        <v>9635</v>
      </c>
      <c r="J219" s="108"/>
      <c r="L219" s="17"/>
      <c r="M219" s="17"/>
    </row>
    <row r="220" spans="1:13" x14ac:dyDescent="0.2">
      <c r="A220" s="479" t="s">
        <v>625</v>
      </c>
      <c r="B220" s="479"/>
      <c r="C220" s="479"/>
      <c r="D220" s="479"/>
      <c r="E220" s="260">
        <f t="shared" si="6"/>
        <v>5442</v>
      </c>
      <c r="F220" s="260">
        <v>2558</v>
      </c>
      <c r="G220" s="260">
        <v>2884</v>
      </c>
      <c r="H220" s="260"/>
      <c r="I220" s="299">
        <v>3046</v>
      </c>
      <c r="J220" s="108"/>
      <c r="L220" s="17"/>
      <c r="M220" s="17"/>
    </row>
    <row r="221" spans="1:13" x14ac:dyDescent="0.2">
      <c r="A221" s="479" t="s">
        <v>626</v>
      </c>
      <c r="B221" s="479"/>
      <c r="C221" s="479"/>
      <c r="D221" s="479"/>
      <c r="E221" s="260">
        <f t="shared" si="6"/>
        <v>8437</v>
      </c>
      <c r="F221" s="260">
        <v>3747</v>
      </c>
      <c r="G221" s="260">
        <v>4690</v>
      </c>
      <c r="H221" s="260"/>
      <c r="I221" s="299">
        <v>6252</v>
      </c>
      <c r="J221" s="108"/>
      <c r="L221" s="17"/>
      <c r="M221" s="17"/>
    </row>
    <row r="222" spans="1:13" x14ac:dyDescent="0.2">
      <c r="A222" s="479" t="s">
        <v>627</v>
      </c>
      <c r="B222" s="479"/>
      <c r="C222" s="479"/>
      <c r="D222" s="479"/>
      <c r="E222" s="260">
        <f t="shared" si="6"/>
        <v>9438</v>
      </c>
      <c r="F222" s="260">
        <v>4513</v>
      </c>
      <c r="G222" s="260">
        <v>4925</v>
      </c>
      <c r="H222" s="260"/>
      <c r="I222" s="299">
        <v>303</v>
      </c>
      <c r="J222" s="108"/>
      <c r="L222" s="17"/>
      <c r="M222" s="17"/>
    </row>
    <row r="223" spans="1:13" x14ac:dyDescent="0.2">
      <c r="A223" s="479" t="s">
        <v>628</v>
      </c>
      <c r="B223" s="479"/>
      <c r="C223" s="479"/>
      <c r="D223" s="479"/>
      <c r="E223" s="260">
        <f t="shared" si="6"/>
        <v>33053</v>
      </c>
      <c r="F223" s="260">
        <v>15626</v>
      </c>
      <c r="G223" s="260">
        <v>17427</v>
      </c>
      <c r="H223" s="260"/>
      <c r="I223" s="299">
        <v>23530</v>
      </c>
      <c r="J223" s="108"/>
      <c r="L223" s="17"/>
      <c r="M223" s="17"/>
    </row>
    <row r="224" spans="1:13" ht="22.5" customHeight="1" x14ac:dyDescent="0.2">
      <c r="A224" s="483" t="s">
        <v>629</v>
      </c>
      <c r="B224" s="479"/>
      <c r="C224" s="479"/>
      <c r="D224" s="479"/>
      <c r="E224" s="260">
        <f t="shared" si="6"/>
        <v>11584</v>
      </c>
      <c r="F224" s="260">
        <v>5590</v>
      </c>
      <c r="G224" s="260">
        <v>5994</v>
      </c>
      <c r="H224" s="260"/>
      <c r="I224" s="299">
        <v>5845</v>
      </c>
      <c r="J224" s="108"/>
      <c r="L224" s="17"/>
      <c r="M224" s="17"/>
    </row>
    <row r="225" spans="1:13" x14ac:dyDescent="0.2">
      <c r="A225" s="484" t="s">
        <v>630</v>
      </c>
      <c r="B225" s="484"/>
      <c r="C225" s="484"/>
      <c r="D225" s="484"/>
      <c r="E225" s="263">
        <f t="shared" si="6"/>
        <v>10122</v>
      </c>
      <c r="F225" s="263">
        <v>4758</v>
      </c>
      <c r="G225" s="263">
        <v>5364</v>
      </c>
      <c r="H225" s="263"/>
      <c r="I225" s="301">
        <v>9795</v>
      </c>
      <c r="J225" s="109"/>
      <c r="L225" s="17"/>
      <c r="M225" s="17"/>
    </row>
    <row r="226" spans="1:13" ht="17.25" customHeight="1" thickBot="1" x14ac:dyDescent="0.25">
      <c r="A226" s="476"/>
      <c r="B226" s="476"/>
      <c r="C226" s="476"/>
      <c r="D226" s="476"/>
      <c r="E226" s="1"/>
      <c r="F226" s="1"/>
      <c r="G226" s="34"/>
      <c r="H226" s="34"/>
      <c r="I226" s="34"/>
      <c r="J226" s="34"/>
      <c r="L226" s="17"/>
      <c r="M226" s="17"/>
    </row>
    <row r="227" spans="1:13" x14ac:dyDescent="0.2">
      <c r="A227" s="88"/>
      <c r="B227" s="88"/>
      <c r="C227" s="88"/>
      <c r="D227" s="88"/>
      <c r="E227" s="88"/>
      <c r="F227" s="88"/>
      <c r="G227" s="88"/>
      <c r="H227" s="88"/>
      <c r="I227" s="88"/>
      <c r="J227" s="157"/>
    </row>
    <row r="228" spans="1:13" x14ac:dyDescent="0.2">
      <c r="A228" s="112" t="s">
        <v>12</v>
      </c>
      <c r="C228" s="233"/>
      <c r="D228" s="143" t="s">
        <v>336</v>
      </c>
      <c r="E228" s="233"/>
      <c r="F228" s="233"/>
      <c r="G228" s="233"/>
      <c r="H228" s="233"/>
      <c r="I228" s="233"/>
      <c r="J228" s="233"/>
    </row>
    <row r="229" spans="1:13" ht="11.25" customHeight="1" x14ac:dyDescent="0.2">
      <c r="A229" s="112" t="s">
        <v>9</v>
      </c>
      <c r="C229" s="159"/>
      <c r="D229" s="478" t="s">
        <v>704</v>
      </c>
      <c r="E229" s="478"/>
      <c r="F229" s="478"/>
      <c r="G229" s="478"/>
      <c r="H229" s="478"/>
      <c r="I229" s="478"/>
      <c r="J229" s="159"/>
    </row>
    <row r="230" spans="1:13" x14ac:dyDescent="0.2">
      <c r="A230" s="112"/>
      <c r="C230" s="159"/>
      <c r="D230" s="478"/>
      <c r="E230" s="478"/>
      <c r="F230" s="478"/>
      <c r="G230" s="478"/>
      <c r="H230" s="478"/>
      <c r="I230" s="478"/>
      <c r="J230" s="159"/>
    </row>
    <row r="231" spans="1:13" x14ac:dyDescent="0.2">
      <c r="A231" s="114" t="s">
        <v>14</v>
      </c>
      <c r="B231" s="113"/>
      <c r="C231" s="113"/>
      <c r="D231" s="475" t="s">
        <v>749</v>
      </c>
      <c r="E231" s="475"/>
      <c r="F231" s="475"/>
      <c r="G231" s="475"/>
      <c r="H231" s="475"/>
      <c r="I231" s="475"/>
      <c r="J231" s="475"/>
    </row>
    <row r="232" spans="1:13" x14ac:dyDescent="0.2">
      <c r="B232" s="113"/>
      <c r="C232" s="113"/>
      <c r="D232" s="350" t="s">
        <v>657</v>
      </c>
      <c r="E232" s="343"/>
      <c r="F232" s="343"/>
      <c r="G232" s="343"/>
      <c r="H232" s="343"/>
      <c r="I232" s="343"/>
      <c r="J232" s="343"/>
    </row>
    <row r="233" spans="1:13" x14ac:dyDescent="0.2">
      <c r="D233" s="343"/>
      <c r="E233" s="343"/>
      <c r="F233" s="343"/>
      <c r="G233" s="343"/>
      <c r="H233" s="343"/>
      <c r="I233" s="343"/>
      <c r="J233" s="343"/>
    </row>
    <row r="234" spans="1:13" hidden="1" x14ac:dyDescent="0.2">
      <c r="A234" s="156" t="s">
        <v>1</v>
      </c>
    </row>
    <row r="235" spans="1:13" ht="11.25" hidden="1" customHeight="1" x14ac:dyDescent="0.2">
      <c r="D235" s="115"/>
    </row>
  </sheetData>
  <mergeCells count="225">
    <mergeCell ref="A224:D224"/>
    <mergeCell ref="A225:D225"/>
    <mergeCell ref="A220:D220"/>
    <mergeCell ref="A222:D222"/>
    <mergeCell ref="A213:D213"/>
    <mergeCell ref="A214:D214"/>
    <mergeCell ref="A205:D205"/>
    <mergeCell ref="A206:D206"/>
    <mergeCell ref="A207:D207"/>
    <mergeCell ref="A208:D208"/>
    <mergeCell ref="A223:D223"/>
    <mergeCell ref="A212:D212"/>
    <mergeCell ref="A210:D210"/>
    <mergeCell ref="A211:D211"/>
    <mergeCell ref="A218:D218"/>
    <mergeCell ref="A202:D202"/>
    <mergeCell ref="A215:D215"/>
    <mergeCell ref="A221:D221"/>
    <mergeCell ref="A216:D216"/>
    <mergeCell ref="A217:D217"/>
    <mergeCell ref="A209:D209"/>
    <mergeCell ref="A219:D219"/>
    <mergeCell ref="A203:D203"/>
    <mergeCell ref="A204:D204"/>
    <mergeCell ref="A196:D196"/>
    <mergeCell ref="A197:D197"/>
    <mergeCell ref="A199:D199"/>
    <mergeCell ref="A200:D200"/>
    <mergeCell ref="A201:D201"/>
    <mergeCell ref="A198:D198"/>
    <mergeCell ref="A190:D190"/>
    <mergeCell ref="A191:D191"/>
    <mergeCell ref="A195:D195"/>
    <mergeCell ref="A192:D192"/>
    <mergeCell ref="A193:D193"/>
    <mergeCell ref="A194:D194"/>
    <mergeCell ref="A184:D184"/>
    <mergeCell ref="A185:D185"/>
    <mergeCell ref="A187:D187"/>
    <mergeCell ref="A188:D188"/>
    <mergeCell ref="A189:D189"/>
    <mergeCell ref="A186:D186"/>
    <mergeCell ref="A178:D178"/>
    <mergeCell ref="A179:D179"/>
    <mergeCell ref="A183:D183"/>
    <mergeCell ref="A180:D180"/>
    <mergeCell ref="A181:D181"/>
    <mergeCell ref="A182:D182"/>
    <mergeCell ref="A172:D172"/>
    <mergeCell ref="A173:D173"/>
    <mergeCell ref="A175:D175"/>
    <mergeCell ref="A176:D176"/>
    <mergeCell ref="A177:D177"/>
    <mergeCell ref="A174:D174"/>
    <mergeCell ref="A166:D166"/>
    <mergeCell ref="A167:D167"/>
    <mergeCell ref="A171:D171"/>
    <mergeCell ref="A168:D168"/>
    <mergeCell ref="A169:D169"/>
    <mergeCell ref="A170:D170"/>
    <mergeCell ref="A160:D160"/>
    <mergeCell ref="A161:D161"/>
    <mergeCell ref="A163:D163"/>
    <mergeCell ref="A164:D164"/>
    <mergeCell ref="A165:D165"/>
    <mergeCell ref="A162:D162"/>
    <mergeCell ref="A154:D154"/>
    <mergeCell ref="A155:D155"/>
    <mergeCell ref="A159:D159"/>
    <mergeCell ref="A156:D156"/>
    <mergeCell ref="A157:D157"/>
    <mergeCell ref="A158:D158"/>
    <mergeCell ref="A147:D147"/>
    <mergeCell ref="A148:D148"/>
    <mergeCell ref="A149:D149"/>
    <mergeCell ref="A151:D151"/>
    <mergeCell ref="A152:D152"/>
    <mergeCell ref="A153:D153"/>
    <mergeCell ref="A150:D150"/>
    <mergeCell ref="A138:D138"/>
    <mergeCell ref="A139:D139"/>
    <mergeCell ref="A140:D140"/>
    <mergeCell ref="A141:D141"/>
    <mergeCell ref="A142:D142"/>
    <mergeCell ref="A143:D143"/>
    <mergeCell ref="A144:D144"/>
    <mergeCell ref="A145:D145"/>
    <mergeCell ref="A146:D146"/>
    <mergeCell ref="A132:D132"/>
    <mergeCell ref="A133:D133"/>
    <mergeCell ref="A134:D134"/>
    <mergeCell ref="A135:D135"/>
    <mergeCell ref="A136:D136"/>
    <mergeCell ref="A137:D137"/>
    <mergeCell ref="A126:D126"/>
    <mergeCell ref="A127:D127"/>
    <mergeCell ref="A128:D128"/>
    <mergeCell ref="A129:D129"/>
    <mergeCell ref="A130:D130"/>
    <mergeCell ref="A131:D131"/>
    <mergeCell ref="A120:D120"/>
    <mergeCell ref="A121:D121"/>
    <mergeCell ref="A122:D122"/>
    <mergeCell ref="A123:D123"/>
    <mergeCell ref="A124:D124"/>
    <mergeCell ref="A125:D125"/>
    <mergeCell ref="A114:D114"/>
    <mergeCell ref="A115:D115"/>
    <mergeCell ref="A116:D116"/>
    <mergeCell ref="A117:D117"/>
    <mergeCell ref="A118:D118"/>
    <mergeCell ref="A119:D119"/>
    <mergeCell ref="A108:D108"/>
    <mergeCell ref="A109:D109"/>
    <mergeCell ref="A110:D110"/>
    <mergeCell ref="A111:D111"/>
    <mergeCell ref="A112:D112"/>
    <mergeCell ref="A113:D113"/>
    <mergeCell ref="A102:D102"/>
    <mergeCell ref="A103:D103"/>
    <mergeCell ref="A104:D104"/>
    <mergeCell ref="A105:D105"/>
    <mergeCell ref="A106:D106"/>
    <mergeCell ref="A107:D107"/>
    <mergeCell ref="A96:D96"/>
    <mergeCell ref="A97:D97"/>
    <mergeCell ref="A98:D98"/>
    <mergeCell ref="A99:D99"/>
    <mergeCell ref="A100:D100"/>
    <mergeCell ref="A101:D101"/>
    <mergeCell ref="A90:D90"/>
    <mergeCell ref="A91:D91"/>
    <mergeCell ref="A92:D92"/>
    <mergeCell ref="A93:D93"/>
    <mergeCell ref="A94:D94"/>
    <mergeCell ref="A95:D95"/>
    <mergeCell ref="A84:D84"/>
    <mergeCell ref="A85:D85"/>
    <mergeCell ref="A86:D86"/>
    <mergeCell ref="A87:D87"/>
    <mergeCell ref="A88:D88"/>
    <mergeCell ref="A89:D89"/>
    <mergeCell ref="A78:D78"/>
    <mergeCell ref="A79:D79"/>
    <mergeCell ref="A80:D80"/>
    <mergeCell ref="A81:D81"/>
    <mergeCell ref="A82:D82"/>
    <mergeCell ref="A83:D83"/>
    <mergeCell ref="A72:D72"/>
    <mergeCell ref="A73:D73"/>
    <mergeCell ref="A74:D74"/>
    <mergeCell ref="A75:D75"/>
    <mergeCell ref="A76:D76"/>
    <mergeCell ref="A77:D77"/>
    <mergeCell ref="A66:D66"/>
    <mergeCell ref="A67:D67"/>
    <mergeCell ref="A68:D68"/>
    <mergeCell ref="A69:D69"/>
    <mergeCell ref="A70:D70"/>
    <mergeCell ref="A71:D71"/>
    <mergeCell ref="A60:D60"/>
    <mergeCell ref="A61:D61"/>
    <mergeCell ref="A62:D62"/>
    <mergeCell ref="A63:D63"/>
    <mergeCell ref="A64:D64"/>
    <mergeCell ref="A65:D65"/>
    <mergeCell ref="A54:D54"/>
    <mergeCell ref="A55:D55"/>
    <mergeCell ref="A56:D56"/>
    <mergeCell ref="A57:D57"/>
    <mergeCell ref="A58:D58"/>
    <mergeCell ref="A59:D59"/>
    <mergeCell ref="A48:D48"/>
    <mergeCell ref="A49:D49"/>
    <mergeCell ref="A50:D50"/>
    <mergeCell ref="A51:D51"/>
    <mergeCell ref="A52:D52"/>
    <mergeCell ref="A53:D53"/>
    <mergeCell ref="A42:D42"/>
    <mergeCell ref="A43:D43"/>
    <mergeCell ref="A44:D44"/>
    <mergeCell ref="A45:D45"/>
    <mergeCell ref="A46:D46"/>
    <mergeCell ref="A47:D47"/>
    <mergeCell ref="A36:D36"/>
    <mergeCell ref="A37:D37"/>
    <mergeCell ref="A38:D38"/>
    <mergeCell ref="A39:D39"/>
    <mergeCell ref="A40:D40"/>
    <mergeCell ref="A41:D41"/>
    <mergeCell ref="A30:D30"/>
    <mergeCell ref="A31:D31"/>
    <mergeCell ref="A32:D32"/>
    <mergeCell ref="A33:D33"/>
    <mergeCell ref="A34:D34"/>
    <mergeCell ref="A35:D35"/>
    <mergeCell ref="A25:D25"/>
    <mergeCell ref="A26:D26"/>
    <mergeCell ref="A27:D27"/>
    <mergeCell ref="A28:D28"/>
    <mergeCell ref="A29:D29"/>
    <mergeCell ref="A19:D19"/>
    <mergeCell ref="A20:D20"/>
    <mergeCell ref="A21:D21"/>
    <mergeCell ref="A22:D22"/>
    <mergeCell ref="A23:D23"/>
    <mergeCell ref="A18:D18"/>
    <mergeCell ref="A24:D24"/>
    <mergeCell ref="A2:G2"/>
    <mergeCell ref="A3:G3"/>
    <mergeCell ref="A4:G4"/>
    <mergeCell ref="E7:G7"/>
    <mergeCell ref="A7:D10"/>
    <mergeCell ref="A15:D15"/>
    <mergeCell ref="A12:D13"/>
    <mergeCell ref="D229:I230"/>
    <mergeCell ref="I2:J2"/>
    <mergeCell ref="D232:J233"/>
    <mergeCell ref="D231:J231"/>
    <mergeCell ref="I7:I10"/>
    <mergeCell ref="J7:J10"/>
    <mergeCell ref="A14:D14"/>
    <mergeCell ref="A226:D226"/>
    <mergeCell ref="A16:D16"/>
    <mergeCell ref="A17:D17"/>
  </mergeCells>
  <hyperlinks>
    <hyperlink ref="I2:J2" location="Índice!A1" tooltip="Ir a Índice" display="Índice!A1"/>
  </hyperlinks>
  <pageMargins left="0.78740157480314965" right="0.59055118110236227" top="0.84375"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I46"/>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38.7109375" customWidth="1"/>
    <col min="5" max="5" width="23.140625" customWidth="1"/>
    <col min="6" max="7" width="23.28515625" customWidth="1"/>
    <col min="8" max="8" width="0" hidden="1" customWidth="1"/>
    <col min="9" max="9" width="12" style="1" hidden="1" customWidth="1"/>
  </cols>
  <sheetData>
    <row r="1" spans="1:9" ht="14.25" customHeight="1" x14ac:dyDescent="0.2"/>
    <row r="2" spans="1:9" ht="13.2" x14ac:dyDescent="0.25">
      <c r="A2" s="346" t="s">
        <v>353</v>
      </c>
      <c r="B2" s="346"/>
      <c r="C2" s="346"/>
      <c r="D2" s="346"/>
      <c r="E2" s="346"/>
      <c r="F2" s="346"/>
      <c r="G2" s="207" t="s">
        <v>352</v>
      </c>
      <c r="H2" t="s">
        <v>1</v>
      </c>
    </row>
    <row r="3" spans="1:9" ht="13.2" x14ac:dyDescent="0.25">
      <c r="A3" s="346" t="s">
        <v>920</v>
      </c>
      <c r="B3" s="346"/>
      <c r="C3" s="346"/>
      <c r="D3" s="346"/>
      <c r="E3" s="346"/>
      <c r="F3" s="346"/>
      <c r="I3" s="17"/>
    </row>
    <row r="4" spans="1:9" ht="13.2" x14ac:dyDescent="0.25">
      <c r="A4" s="329" t="s">
        <v>897</v>
      </c>
      <c r="B4" s="329"/>
      <c r="C4" s="329"/>
      <c r="D4" s="329"/>
      <c r="E4" s="329"/>
      <c r="F4" s="329"/>
      <c r="G4" s="33"/>
      <c r="I4" s="17"/>
    </row>
    <row r="5" spans="1:9" ht="10.8" thickBot="1" x14ac:dyDescent="0.25">
      <c r="A5" s="78"/>
      <c r="B5" s="78"/>
      <c r="C5" s="78"/>
      <c r="D5" s="325"/>
      <c r="E5" s="78"/>
      <c r="F5" s="78"/>
      <c r="G5" s="1"/>
      <c r="I5" s="17"/>
    </row>
    <row r="6" spans="1:9" ht="1.5" customHeight="1" x14ac:dyDescent="0.2">
      <c r="A6" s="86"/>
      <c r="B6" s="86"/>
      <c r="C6" s="86"/>
      <c r="D6" s="86"/>
      <c r="E6" s="86"/>
      <c r="F6" s="86"/>
      <c r="G6" s="86"/>
      <c r="I6" s="17"/>
    </row>
    <row r="7" spans="1:9" ht="11.25" customHeight="1" x14ac:dyDescent="0.2">
      <c r="A7" s="333" t="s">
        <v>79</v>
      </c>
      <c r="B7" s="349"/>
      <c r="C7" s="349"/>
      <c r="D7" s="349"/>
      <c r="E7" s="8"/>
      <c r="F7" s="8"/>
      <c r="G7" s="8" t="s">
        <v>4</v>
      </c>
      <c r="I7"/>
    </row>
    <row r="8" spans="1:9" ht="1.5" customHeight="1" x14ac:dyDescent="0.2">
      <c r="A8" s="5"/>
      <c r="B8" s="5"/>
      <c r="C8" s="5"/>
      <c r="D8" s="5"/>
      <c r="E8" s="5"/>
      <c r="F8" s="5"/>
      <c r="G8" s="5"/>
      <c r="I8"/>
    </row>
    <row r="9" spans="1:9" ht="23.25" customHeight="1" x14ac:dyDescent="0.2">
      <c r="A9" s="485" t="s">
        <v>350</v>
      </c>
      <c r="B9" s="486"/>
      <c r="C9" s="486"/>
      <c r="D9" s="486"/>
      <c r="E9" s="34"/>
      <c r="F9" s="34"/>
      <c r="G9" s="78">
        <v>47</v>
      </c>
      <c r="I9"/>
    </row>
    <row r="10" spans="1:9" ht="23.25" customHeight="1" x14ac:dyDescent="0.2">
      <c r="A10" s="487" t="s">
        <v>684</v>
      </c>
      <c r="B10" s="488"/>
      <c r="C10" s="488"/>
      <c r="D10" s="488"/>
      <c r="E10" s="34"/>
      <c r="F10" s="34"/>
      <c r="G10" s="78">
        <f>SUM(G11:G16)</f>
        <v>58</v>
      </c>
      <c r="I10"/>
    </row>
    <row r="11" spans="1:9" ht="23.25" customHeight="1" x14ac:dyDescent="0.2">
      <c r="A11" s="400" t="s">
        <v>673</v>
      </c>
      <c r="B11" s="367"/>
      <c r="C11" s="367"/>
      <c r="D11" s="367"/>
      <c r="E11" s="34"/>
      <c r="F11" s="34"/>
      <c r="G11" s="78">
        <v>3</v>
      </c>
      <c r="I11"/>
    </row>
    <row r="12" spans="1:9" ht="17.25" customHeight="1" x14ac:dyDescent="0.2">
      <c r="A12" s="366" t="s">
        <v>349</v>
      </c>
      <c r="B12" s="367"/>
      <c r="C12" s="367"/>
      <c r="D12" s="367"/>
      <c r="E12" s="34"/>
      <c r="F12" s="34"/>
      <c r="G12" s="78">
        <v>2</v>
      </c>
      <c r="I12"/>
    </row>
    <row r="13" spans="1:9" ht="17.25" customHeight="1" x14ac:dyDescent="0.2">
      <c r="A13" s="366" t="s">
        <v>348</v>
      </c>
      <c r="B13" s="367"/>
      <c r="C13" s="367"/>
      <c r="D13" s="367"/>
      <c r="E13" s="34"/>
      <c r="F13" s="34"/>
      <c r="G13" s="302">
        <v>31</v>
      </c>
      <c r="I13"/>
    </row>
    <row r="14" spans="1:9" ht="17.25" customHeight="1" x14ac:dyDescent="0.2">
      <c r="A14" s="366" t="s">
        <v>347</v>
      </c>
      <c r="B14" s="367"/>
      <c r="C14" s="367"/>
      <c r="D14" s="367"/>
      <c r="E14" s="34"/>
      <c r="F14" s="34"/>
      <c r="G14" s="302">
        <v>0</v>
      </c>
      <c r="I14"/>
    </row>
    <row r="15" spans="1:9" ht="17.25" customHeight="1" x14ac:dyDescent="0.2">
      <c r="A15" s="400" t="s">
        <v>346</v>
      </c>
      <c r="B15" s="367"/>
      <c r="C15" s="367"/>
      <c r="D15" s="367"/>
      <c r="E15" s="34"/>
      <c r="F15" s="34"/>
      <c r="G15" s="302">
        <v>22</v>
      </c>
      <c r="I15"/>
    </row>
    <row r="16" spans="1:9" ht="17.25" customHeight="1" x14ac:dyDescent="0.2">
      <c r="A16" s="400" t="s">
        <v>345</v>
      </c>
      <c r="B16" s="400"/>
      <c r="C16" s="400"/>
      <c r="D16" s="400"/>
      <c r="E16" s="34"/>
      <c r="F16" s="34"/>
      <c r="G16" s="302">
        <v>0</v>
      </c>
      <c r="I16"/>
    </row>
    <row r="17" spans="1:9" ht="23.25" customHeight="1" x14ac:dyDescent="0.2">
      <c r="A17" s="487" t="s">
        <v>344</v>
      </c>
      <c r="B17" s="488"/>
      <c r="C17" s="488"/>
      <c r="D17" s="488"/>
      <c r="E17" s="34"/>
      <c r="F17" s="34"/>
      <c r="G17" s="302">
        <v>12</v>
      </c>
      <c r="I17"/>
    </row>
    <row r="18" spans="1:9" ht="17.25" customHeight="1" thickBot="1" x14ac:dyDescent="0.25">
      <c r="A18" s="341"/>
      <c r="B18" s="341"/>
      <c r="C18" s="341"/>
      <c r="D18" s="341"/>
      <c r="E18" s="34"/>
      <c r="F18" s="34"/>
      <c r="G18" s="34"/>
      <c r="I18"/>
    </row>
    <row r="19" spans="1:9" ht="11.25" customHeight="1" x14ac:dyDescent="0.2">
      <c r="A19" s="88"/>
      <c r="B19" s="88"/>
      <c r="C19" s="88"/>
      <c r="D19" s="88"/>
      <c r="E19" s="88"/>
      <c r="F19" s="88"/>
      <c r="G19" s="89"/>
    </row>
    <row r="20" spans="1:9" ht="11.25" customHeight="1" x14ac:dyDescent="0.2">
      <c r="A20" s="336" t="s">
        <v>11</v>
      </c>
      <c r="B20" s="336"/>
      <c r="D20" s="32" t="s">
        <v>343</v>
      </c>
      <c r="E20" s="32"/>
      <c r="F20" s="32"/>
      <c r="G20" s="32"/>
    </row>
    <row r="21" spans="1:9" ht="11.25" customHeight="1" x14ac:dyDescent="0.2">
      <c r="A21" s="12" t="s">
        <v>342</v>
      </c>
      <c r="C21" s="32"/>
      <c r="D21" s="32" t="s">
        <v>685</v>
      </c>
      <c r="E21" s="32"/>
      <c r="F21" s="32"/>
      <c r="G21" s="32"/>
    </row>
    <row r="22" spans="1:9" x14ac:dyDescent="0.2">
      <c r="A22" s="13" t="s">
        <v>14</v>
      </c>
      <c r="B22" s="12"/>
      <c r="C22" s="12"/>
      <c r="D22" s="345" t="s">
        <v>341</v>
      </c>
      <c r="E22" s="345"/>
      <c r="F22" s="345"/>
      <c r="G22" s="345"/>
    </row>
    <row r="23" spans="1:9" x14ac:dyDescent="0.2">
      <c r="A23" s="12"/>
      <c r="B23" s="12"/>
      <c r="C23" s="12"/>
      <c r="D23" s="345"/>
      <c r="E23" s="345"/>
      <c r="F23" s="345"/>
      <c r="G23" s="345"/>
    </row>
    <row r="24" spans="1:9" hidden="1" x14ac:dyDescent="0.2">
      <c r="A24" s="151" t="s">
        <v>1</v>
      </c>
    </row>
    <row r="25" spans="1:9" hidden="1" x14ac:dyDescent="0.2"/>
    <row r="26" spans="1:9" hidden="1" x14ac:dyDescent="0.2"/>
    <row r="27" spans="1:9" hidden="1" x14ac:dyDescent="0.2"/>
    <row r="28" spans="1:9" hidden="1" x14ac:dyDescent="0.2"/>
    <row r="29" spans="1:9" hidden="1" x14ac:dyDescent="0.2"/>
    <row r="30" spans="1:9" hidden="1" x14ac:dyDescent="0.2"/>
    <row r="31" spans="1:9" hidden="1" x14ac:dyDescent="0.2"/>
    <row r="32" spans="1:9"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t="23.25" hidden="1" customHeight="1" x14ac:dyDescent="0.2"/>
  </sheetData>
  <mergeCells count="16">
    <mergeCell ref="A17:D17"/>
    <mergeCell ref="D22:G23"/>
    <mergeCell ref="A11:D11"/>
    <mergeCell ref="A12:D12"/>
    <mergeCell ref="A13:D13"/>
    <mergeCell ref="A14:D14"/>
    <mergeCell ref="A15:D15"/>
    <mergeCell ref="A16:D16"/>
    <mergeCell ref="A18:D18"/>
    <mergeCell ref="A20:B20"/>
    <mergeCell ref="A2:F2"/>
    <mergeCell ref="A3:F3"/>
    <mergeCell ref="A4:F4"/>
    <mergeCell ref="A7:D7"/>
    <mergeCell ref="A9:D9"/>
    <mergeCell ref="A10:D10"/>
  </mergeCells>
  <hyperlinks>
    <hyperlink ref="G2" location="Índice!A1" tooltip="Ir a Índice" display="Índice!A1"/>
  </hyperlinks>
  <pageMargins left="0.78740157480314965" right="0.59055118110236227" top="0.85416666666666663"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ignoredErrors>
    <ignoredError sqref="G10" formulaRange="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M28"/>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41" customWidth="1"/>
    <col min="5" max="5" width="21.42578125" customWidth="1"/>
    <col min="6" max="6" width="2.28515625" hidden="1" customWidth="1"/>
    <col min="7" max="7" width="21.7109375" customWidth="1"/>
    <col min="8" max="8" width="19.85546875" customWidth="1"/>
    <col min="9" max="9" width="2.28515625" hidden="1" customWidth="1"/>
    <col min="10" max="10" width="0" hidden="1" customWidth="1"/>
    <col min="11" max="13" width="12" hidden="1" customWidth="1"/>
  </cols>
  <sheetData>
    <row r="1" spans="1:13" ht="12" customHeight="1" x14ac:dyDescent="0.2"/>
    <row r="2" spans="1:13" ht="13.2" x14ac:dyDescent="0.25">
      <c r="A2" s="346" t="s">
        <v>366</v>
      </c>
      <c r="B2" s="346"/>
      <c r="C2" s="346"/>
      <c r="D2" s="346"/>
      <c r="E2" s="346"/>
      <c r="F2" s="346"/>
      <c r="G2" s="346"/>
      <c r="H2" s="207" t="s">
        <v>365</v>
      </c>
      <c r="I2" s="6"/>
      <c r="J2" t="s">
        <v>1</v>
      </c>
    </row>
    <row r="3" spans="1:13" ht="13.2" x14ac:dyDescent="0.25">
      <c r="A3" s="346" t="s">
        <v>921</v>
      </c>
      <c r="B3" s="346"/>
      <c r="C3" s="346"/>
      <c r="D3" s="346"/>
      <c r="E3" s="346"/>
      <c r="F3" s="346"/>
      <c r="G3" s="346"/>
      <c r="K3" s="56"/>
      <c r="L3" s="56"/>
      <c r="M3" s="56"/>
    </row>
    <row r="4" spans="1:13" ht="13.2" x14ac:dyDescent="0.25">
      <c r="A4" s="329" t="s">
        <v>922</v>
      </c>
      <c r="B4" s="329"/>
      <c r="C4" s="329"/>
      <c r="D4" s="329"/>
      <c r="E4" s="329"/>
      <c r="F4" s="329"/>
      <c r="G4" s="329"/>
      <c r="H4" s="33"/>
      <c r="I4" s="33"/>
    </row>
    <row r="5" spans="1:13" ht="10.8" thickBot="1" x14ac:dyDescent="0.25">
      <c r="A5" s="34"/>
      <c r="B5" s="34"/>
      <c r="C5" s="34"/>
      <c r="D5" s="34"/>
      <c r="E5" s="34"/>
      <c r="F5" s="34"/>
      <c r="G5" s="34"/>
      <c r="H5" s="1"/>
      <c r="I5" s="107"/>
    </row>
    <row r="6" spans="1:13" ht="1.5" customHeight="1" x14ac:dyDescent="0.2">
      <c r="A6" s="86"/>
      <c r="B6" s="86"/>
      <c r="C6" s="86"/>
      <c r="D6" s="86"/>
      <c r="E6" s="86"/>
      <c r="F6" s="86"/>
      <c r="G6" s="86"/>
      <c r="H6" s="86"/>
      <c r="I6" s="1"/>
    </row>
    <row r="7" spans="1:13" x14ac:dyDescent="0.2">
      <c r="A7" s="333" t="s">
        <v>79</v>
      </c>
      <c r="B7" s="349"/>
      <c r="C7" s="349"/>
      <c r="D7" s="349"/>
      <c r="E7">
        <v>2014</v>
      </c>
      <c r="G7">
        <v>2015</v>
      </c>
      <c r="H7">
        <v>2016</v>
      </c>
      <c r="I7" s="1"/>
    </row>
    <row r="8" spans="1:13" ht="1.5" customHeight="1" x14ac:dyDescent="0.2">
      <c r="A8" s="5"/>
      <c r="B8" s="5"/>
      <c r="C8" s="5"/>
      <c r="D8" s="5"/>
      <c r="E8" s="5"/>
      <c r="F8" s="5"/>
      <c r="G8" s="5"/>
      <c r="H8" s="5"/>
      <c r="I8" s="1"/>
    </row>
    <row r="9" spans="1:13" ht="23.25" customHeight="1" x14ac:dyDescent="0.2">
      <c r="A9" s="487" t="s">
        <v>363</v>
      </c>
      <c r="B9" s="488"/>
      <c r="C9" s="488"/>
      <c r="D9" s="488"/>
      <c r="I9" s="75"/>
    </row>
    <row r="10" spans="1:13" ht="23.25" customHeight="1" x14ac:dyDescent="0.2">
      <c r="A10" s="491" t="s">
        <v>357</v>
      </c>
      <c r="B10" s="490"/>
      <c r="C10" s="490"/>
      <c r="D10" s="490"/>
      <c r="E10" s="241">
        <v>25</v>
      </c>
      <c r="F10" s="241"/>
      <c r="G10" s="241">
        <v>32</v>
      </c>
      <c r="H10" s="241">
        <v>34</v>
      </c>
    </row>
    <row r="11" spans="1:13" ht="17.25" customHeight="1" x14ac:dyDescent="0.2">
      <c r="A11" s="489" t="s">
        <v>362</v>
      </c>
      <c r="B11" s="490"/>
      <c r="C11" s="490"/>
      <c r="D11" s="490"/>
      <c r="E11" s="241">
        <f>SUM(E12:E13)</f>
        <v>50</v>
      </c>
      <c r="F11" s="241"/>
      <c r="G11" s="241">
        <f>SUM(G12:G13)</f>
        <v>63</v>
      </c>
      <c r="H11" s="241">
        <f>SUM(H12:H13)</f>
        <v>54</v>
      </c>
    </row>
    <row r="12" spans="1:13" ht="23.25" customHeight="1" x14ac:dyDescent="0.2">
      <c r="A12" s="492" t="s">
        <v>361</v>
      </c>
      <c r="B12" s="493"/>
      <c r="C12" s="493"/>
      <c r="D12" s="493"/>
      <c r="E12" s="241">
        <v>23</v>
      </c>
      <c r="F12" s="241"/>
      <c r="G12" s="241">
        <v>26</v>
      </c>
      <c r="H12" s="241">
        <v>31</v>
      </c>
    </row>
    <row r="13" spans="1:13" ht="17.25" customHeight="1" x14ac:dyDescent="0.2">
      <c r="A13" s="492" t="s">
        <v>360</v>
      </c>
      <c r="B13" s="493"/>
      <c r="C13" s="493"/>
      <c r="D13" s="493"/>
      <c r="E13" s="241">
        <v>27</v>
      </c>
      <c r="F13" s="241"/>
      <c r="G13" s="241">
        <v>37</v>
      </c>
      <c r="H13" s="241">
        <v>23</v>
      </c>
    </row>
    <row r="14" spans="1:13" ht="23.25" customHeight="1" x14ac:dyDescent="0.2">
      <c r="A14" s="489" t="s">
        <v>359</v>
      </c>
      <c r="B14" s="490"/>
      <c r="C14" s="490"/>
      <c r="D14" s="490"/>
      <c r="E14" s="241">
        <v>43</v>
      </c>
      <c r="F14" s="241"/>
      <c r="G14" s="241">
        <v>61</v>
      </c>
      <c r="H14" s="241">
        <v>58</v>
      </c>
      <c r="I14" s="32" t="s">
        <v>9</v>
      </c>
    </row>
    <row r="15" spans="1:13" ht="17.25" customHeight="1" x14ac:dyDescent="0.2">
      <c r="A15" s="491" t="s">
        <v>355</v>
      </c>
      <c r="B15" s="490"/>
      <c r="C15" s="490"/>
      <c r="D15" s="490"/>
      <c r="E15" s="241">
        <v>32</v>
      </c>
      <c r="F15" s="241"/>
      <c r="G15" s="241">
        <v>34</v>
      </c>
      <c r="H15" s="241">
        <v>30</v>
      </c>
    </row>
    <row r="16" spans="1:13" ht="23.25" customHeight="1" x14ac:dyDescent="0.2">
      <c r="A16" s="487" t="s">
        <v>358</v>
      </c>
      <c r="B16" s="488"/>
      <c r="C16" s="488"/>
      <c r="D16" s="488"/>
      <c r="E16" s="241"/>
      <c r="F16" s="241"/>
      <c r="G16" s="241"/>
      <c r="H16" s="241"/>
    </row>
    <row r="17" spans="1:10" ht="23.25" customHeight="1" x14ac:dyDescent="0.2">
      <c r="A17" s="491" t="s">
        <v>357</v>
      </c>
      <c r="B17" s="490"/>
      <c r="C17" s="490"/>
      <c r="D17" s="490"/>
      <c r="E17" s="241">
        <v>7</v>
      </c>
      <c r="F17" s="14" t="s">
        <v>686</v>
      </c>
      <c r="G17" s="241">
        <v>4</v>
      </c>
      <c r="H17" s="241">
        <v>5</v>
      </c>
    </row>
    <row r="18" spans="1:10" ht="17.25" customHeight="1" x14ac:dyDescent="0.2">
      <c r="A18" s="489" t="s">
        <v>356</v>
      </c>
      <c r="B18" s="490"/>
      <c r="C18" s="490"/>
      <c r="D18" s="490"/>
      <c r="E18" s="241">
        <v>9</v>
      </c>
      <c r="F18" s="241"/>
      <c r="G18" s="241">
        <v>12</v>
      </c>
      <c r="H18" s="241">
        <v>12</v>
      </c>
    </row>
    <row r="19" spans="1:10" ht="17.25" customHeight="1" x14ac:dyDescent="0.2">
      <c r="A19" s="489" t="s">
        <v>344</v>
      </c>
      <c r="B19" s="490"/>
      <c r="C19" s="490"/>
      <c r="D19" s="490"/>
      <c r="E19" s="241">
        <v>12</v>
      </c>
      <c r="F19" s="241"/>
      <c r="G19" s="241">
        <v>11</v>
      </c>
      <c r="H19" s="241">
        <v>12</v>
      </c>
    </row>
    <row r="20" spans="1:10" ht="17.25" customHeight="1" x14ac:dyDescent="0.2">
      <c r="A20" s="491" t="s">
        <v>355</v>
      </c>
      <c r="B20" s="490"/>
      <c r="C20" s="490"/>
      <c r="D20" s="490"/>
      <c r="E20" s="241">
        <v>4</v>
      </c>
      <c r="F20" s="241"/>
      <c r="G20" s="241">
        <v>5</v>
      </c>
      <c r="H20" s="241">
        <v>5</v>
      </c>
    </row>
    <row r="21" spans="1:10" ht="17.25" customHeight="1" thickBot="1" x14ac:dyDescent="0.25">
      <c r="A21" s="341"/>
      <c r="B21" s="341"/>
      <c r="C21" s="341"/>
      <c r="D21" s="341"/>
      <c r="E21" s="34"/>
      <c r="F21" s="34"/>
      <c r="G21" s="34"/>
      <c r="H21" s="34"/>
      <c r="I21" s="101"/>
      <c r="J21" s="1"/>
    </row>
    <row r="22" spans="1:10" ht="11.25" customHeight="1" x14ac:dyDescent="0.2">
      <c r="A22" s="88"/>
      <c r="B22" s="88"/>
      <c r="C22" s="88"/>
      <c r="D22" s="88"/>
      <c r="E22" s="88"/>
      <c r="F22" s="88"/>
      <c r="G22" s="88"/>
      <c r="H22" s="89"/>
      <c r="I22" s="106"/>
    </row>
    <row r="23" spans="1:10" ht="11.25" customHeight="1" x14ac:dyDescent="0.2">
      <c r="A23" s="336" t="s">
        <v>11</v>
      </c>
      <c r="B23" s="336"/>
      <c r="D23" s="12" t="s">
        <v>343</v>
      </c>
      <c r="E23" s="12"/>
      <c r="F23" s="12"/>
      <c r="G23" s="12"/>
      <c r="H23" s="12"/>
      <c r="I23" s="12"/>
    </row>
    <row r="24" spans="1:10" ht="11.25" customHeight="1" x14ac:dyDescent="0.2">
      <c r="A24" s="12" t="s">
        <v>12</v>
      </c>
      <c r="C24" s="12"/>
      <c r="D24" s="12" t="s">
        <v>354</v>
      </c>
      <c r="E24" s="12"/>
      <c r="F24" s="12"/>
      <c r="G24" s="12"/>
      <c r="H24" s="12"/>
      <c r="I24" s="12"/>
    </row>
    <row r="25" spans="1:10" ht="11.25" customHeight="1" x14ac:dyDescent="0.2">
      <c r="A25" s="12" t="s">
        <v>9</v>
      </c>
      <c r="C25" s="12"/>
      <c r="D25" s="12" t="s">
        <v>685</v>
      </c>
      <c r="E25" s="12"/>
      <c r="F25" s="12"/>
      <c r="G25" s="12"/>
      <c r="H25" s="12"/>
      <c r="I25" s="12"/>
    </row>
    <row r="26" spans="1:10" x14ac:dyDescent="0.2">
      <c r="A26" s="13" t="s">
        <v>14</v>
      </c>
      <c r="B26" s="12"/>
      <c r="C26" s="12"/>
      <c r="D26" s="350" t="s">
        <v>341</v>
      </c>
      <c r="E26" s="350"/>
      <c r="F26" s="350"/>
      <c r="G26" s="350"/>
      <c r="H26" s="350"/>
      <c r="I26" s="350"/>
    </row>
    <row r="27" spans="1:10" x14ac:dyDescent="0.2">
      <c r="A27" s="12"/>
      <c r="B27" s="12"/>
      <c r="C27" s="12"/>
      <c r="D27" s="350"/>
      <c r="E27" s="350"/>
      <c r="F27" s="350"/>
      <c r="G27" s="350"/>
      <c r="H27" s="350"/>
      <c r="I27" s="350"/>
    </row>
    <row r="28" spans="1:10" hidden="1" x14ac:dyDescent="0.2">
      <c r="A28" t="s">
        <v>1</v>
      </c>
    </row>
  </sheetData>
  <mergeCells count="19">
    <mergeCell ref="D26:I27"/>
    <mergeCell ref="A21:D21"/>
    <mergeCell ref="A17:D17"/>
    <mergeCell ref="A18:D18"/>
    <mergeCell ref="A19:D19"/>
    <mergeCell ref="A20:D20"/>
    <mergeCell ref="A23:B23"/>
    <mergeCell ref="A15:D15"/>
    <mergeCell ref="A16:D16"/>
    <mergeCell ref="A10:D10"/>
    <mergeCell ref="A11:D11"/>
    <mergeCell ref="A12:D12"/>
    <mergeCell ref="A13:D13"/>
    <mergeCell ref="A2:G2"/>
    <mergeCell ref="A3:G3"/>
    <mergeCell ref="A4:G4"/>
    <mergeCell ref="A7:D7"/>
    <mergeCell ref="A9:D9"/>
    <mergeCell ref="A14:D14"/>
  </mergeCells>
  <hyperlinks>
    <hyperlink ref="H2" location="Índice!A1" tooltip="Ir a Índice" display="Índice!A1"/>
  </hyperlinks>
  <pageMargins left="0.78740157480314965" right="0.59055118110236227" top="0.84375"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ignoredErrors>
    <ignoredError sqref="E11:H12"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K33"/>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31.28515625" customWidth="1"/>
    <col min="5" max="5" width="31.85546875" customWidth="1"/>
    <col min="6" max="6" width="2.28515625" hidden="1" customWidth="1"/>
    <col min="7" max="7" width="40.42578125" customWidth="1"/>
    <col min="8" max="8" width="2.28515625" hidden="1" customWidth="1"/>
    <col min="9" max="9" width="0" hidden="1" customWidth="1"/>
    <col min="10" max="11" width="27.140625" style="1" hidden="1" customWidth="1"/>
  </cols>
  <sheetData>
    <row r="1" spans="1:11" ht="11.25" customHeight="1" x14ac:dyDescent="0.2"/>
    <row r="2" spans="1:11" ht="13.2" x14ac:dyDescent="0.25">
      <c r="A2" s="329" t="s">
        <v>374</v>
      </c>
      <c r="B2" s="329"/>
      <c r="C2" s="329"/>
      <c r="D2" s="329"/>
      <c r="E2" s="329"/>
      <c r="F2" s="329"/>
      <c r="G2" s="328" t="s">
        <v>373</v>
      </c>
      <c r="H2" s="328"/>
      <c r="I2" t="s">
        <v>1</v>
      </c>
    </row>
    <row r="3" spans="1:11" ht="13.2" x14ac:dyDescent="0.25">
      <c r="A3" s="346" t="s">
        <v>923</v>
      </c>
      <c r="B3" s="347"/>
      <c r="C3" s="347"/>
      <c r="D3" s="347"/>
      <c r="E3" s="347"/>
      <c r="F3" s="58"/>
      <c r="G3" s="36"/>
      <c r="J3" s="52"/>
      <c r="K3" s="52"/>
    </row>
    <row r="4" spans="1:11" ht="13.2" x14ac:dyDescent="0.25">
      <c r="A4" s="329" t="s">
        <v>897</v>
      </c>
      <c r="B4" s="348"/>
      <c r="C4" s="348"/>
      <c r="D4" s="348"/>
      <c r="E4" s="348"/>
      <c r="F4" s="33"/>
      <c r="G4" s="33"/>
      <c r="H4" s="33"/>
      <c r="J4" s="52"/>
      <c r="K4" s="52"/>
    </row>
    <row r="5" spans="1:11" ht="10.8" thickBot="1" x14ac:dyDescent="0.25">
      <c r="A5" s="78"/>
      <c r="B5" s="78"/>
      <c r="C5" s="78"/>
      <c r="D5" s="78"/>
      <c r="E5" s="78"/>
      <c r="F5" s="78"/>
      <c r="G5" s="1"/>
      <c r="H5" s="1"/>
      <c r="J5" s="52"/>
      <c r="K5" s="52"/>
    </row>
    <row r="6" spans="1:11" ht="1.5" customHeight="1" x14ac:dyDescent="0.2">
      <c r="A6" s="86"/>
      <c r="B6" s="86"/>
      <c r="C6" s="86"/>
      <c r="D6" s="86"/>
      <c r="E6" s="86"/>
      <c r="F6" s="86"/>
      <c r="G6" s="86"/>
      <c r="H6" s="86"/>
      <c r="J6" s="52"/>
      <c r="K6" s="52"/>
    </row>
    <row r="7" spans="1:11" x14ac:dyDescent="0.2">
      <c r="A7" s="495" t="s">
        <v>371</v>
      </c>
      <c r="B7" s="496"/>
      <c r="C7" s="496"/>
      <c r="D7" s="496"/>
      <c r="E7" s="60" t="s">
        <v>883</v>
      </c>
      <c r="F7" s="59" t="s">
        <v>12</v>
      </c>
      <c r="G7" s="60" t="s">
        <v>884</v>
      </c>
      <c r="H7" s="59" t="s">
        <v>9</v>
      </c>
      <c r="J7" s="52"/>
      <c r="K7" s="52"/>
    </row>
    <row r="8" spans="1:11" ht="1.5" customHeight="1" x14ac:dyDescent="0.2">
      <c r="A8" s="5"/>
      <c r="B8" s="5"/>
      <c r="C8" s="5"/>
      <c r="D8" s="5"/>
      <c r="E8" s="5"/>
      <c r="F8" s="5"/>
      <c r="G8" s="5"/>
      <c r="H8" s="5"/>
      <c r="J8" s="52"/>
      <c r="K8" s="52"/>
    </row>
    <row r="9" spans="1:11" ht="23.25" customHeight="1" x14ac:dyDescent="0.2">
      <c r="A9" s="485" t="s">
        <v>4</v>
      </c>
      <c r="B9" s="486"/>
      <c r="C9" s="486"/>
      <c r="D9" s="486"/>
      <c r="E9" s="78">
        <f>E10+E14+E15</f>
        <v>54</v>
      </c>
      <c r="F9" s="78"/>
      <c r="G9" s="78">
        <f>G10+G14+G15</f>
        <v>58</v>
      </c>
      <c r="H9" s="34"/>
      <c r="J9" s="52"/>
      <c r="K9" s="52"/>
    </row>
    <row r="10" spans="1:11" ht="23.25" customHeight="1" x14ac:dyDescent="0.2">
      <c r="A10" s="497" t="s">
        <v>370</v>
      </c>
      <c r="B10" s="448"/>
      <c r="C10" s="448"/>
      <c r="D10" s="448"/>
      <c r="E10" s="78">
        <f>SUM(E11:E13)</f>
        <v>53</v>
      </c>
      <c r="F10" s="78"/>
      <c r="G10" s="78">
        <f>SUM(G11:G13)</f>
        <v>57</v>
      </c>
      <c r="H10" s="34"/>
      <c r="J10" s="52"/>
      <c r="K10" s="52"/>
    </row>
    <row r="11" spans="1:11" ht="23.25" customHeight="1" x14ac:dyDescent="0.2">
      <c r="A11" s="494" t="s">
        <v>6</v>
      </c>
      <c r="B11" s="367"/>
      <c r="C11" s="367"/>
      <c r="D11" s="367"/>
      <c r="E11" s="78">
        <v>34</v>
      </c>
      <c r="F11" s="78"/>
      <c r="G11" s="78">
        <v>39</v>
      </c>
      <c r="H11" s="34"/>
      <c r="J11" s="52"/>
      <c r="K11" s="52"/>
    </row>
    <row r="12" spans="1:11" ht="17.25" customHeight="1" x14ac:dyDescent="0.2">
      <c r="A12" s="366" t="s">
        <v>17</v>
      </c>
      <c r="B12" s="367"/>
      <c r="C12" s="367"/>
      <c r="D12" s="367"/>
      <c r="E12" s="78">
        <v>11</v>
      </c>
      <c r="F12" s="78"/>
      <c r="G12" s="78">
        <v>12</v>
      </c>
      <c r="H12" s="7"/>
      <c r="J12" s="52"/>
      <c r="K12" s="52"/>
    </row>
    <row r="13" spans="1:11" ht="17.25" customHeight="1" x14ac:dyDescent="0.2">
      <c r="A13" s="366" t="s">
        <v>670</v>
      </c>
      <c r="B13" s="367"/>
      <c r="C13" s="367"/>
      <c r="D13" s="367"/>
      <c r="E13" s="78">
        <v>8</v>
      </c>
      <c r="F13" s="78"/>
      <c r="G13" s="78">
        <v>6</v>
      </c>
      <c r="H13" s="34"/>
      <c r="J13" s="52"/>
      <c r="K13" s="52"/>
    </row>
    <row r="14" spans="1:11" ht="23.25" customHeight="1" x14ac:dyDescent="0.2">
      <c r="A14" s="497" t="s">
        <v>369</v>
      </c>
      <c r="B14" s="498"/>
      <c r="C14" s="498"/>
      <c r="D14" s="498"/>
      <c r="E14" s="78">
        <v>0</v>
      </c>
      <c r="F14" s="78"/>
      <c r="G14" s="78">
        <v>0</v>
      </c>
      <c r="H14" s="34"/>
      <c r="J14" s="52"/>
      <c r="K14" s="52"/>
    </row>
    <row r="15" spans="1:11" ht="23.25" customHeight="1" x14ac:dyDescent="0.2">
      <c r="A15" s="497" t="s">
        <v>368</v>
      </c>
      <c r="B15" s="498"/>
      <c r="C15" s="498"/>
      <c r="D15" s="498"/>
      <c r="E15" s="78">
        <f>SUM(E16:E16)</f>
        <v>1</v>
      </c>
      <c r="F15" s="78"/>
      <c r="G15" s="78">
        <f>SUM(G16:G16)</f>
        <v>1</v>
      </c>
      <c r="H15" s="34"/>
      <c r="J15" s="52"/>
      <c r="K15" s="52"/>
    </row>
    <row r="16" spans="1:11" ht="17.25" customHeight="1" x14ac:dyDescent="0.2">
      <c r="A16" s="400" t="s">
        <v>687</v>
      </c>
      <c r="B16" s="367"/>
      <c r="C16" s="367"/>
      <c r="D16" s="367"/>
      <c r="E16" s="78">
        <v>1</v>
      </c>
      <c r="F16" s="78"/>
      <c r="G16" s="302">
        <v>1</v>
      </c>
      <c r="H16" s="34"/>
      <c r="J16" s="52"/>
      <c r="K16" s="52"/>
    </row>
    <row r="17" spans="1:11" ht="17.25" customHeight="1" thickBot="1" x14ac:dyDescent="0.25">
      <c r="A17" s="341"/>
      <c r="B17" s="341"/>
      <c r="C17" s="341"/>
      <c r="D17" s="341"/>
      <c r="E17" s="34"/>
      <c r="F17" s="34"/>
      <c r="G17" s="34"/>
      <c r="H17" s="34"/>
      <c r="J17" s="52"/>
      <c r="K17" s="52"/>
    </row>
    <row r="18" spans="1:11" ht="11.25" customHeight="1" x14ac:dyDescent="0.2">
      <c r="A18" s="88"/>
      <c r="B18" s="88"/>
      <c r="C18" s="88"/>
      <c r="D18" s="88"/>
      <c r="E18" s="88"/>
      <c r="F18" s="88"/>
      <c r="G18" s="88"/>
      <c r="H18" s="89"/>
    </row>
    <row r="19" spans="1:11" ht="11.25" customHeight="1" x14ac:dyDescent="0.2">
      <c r="A19" s="12" t="s">
        <v>12</v>
      </c>
      <c r="C19" s="12"/>
      <c r="D19" s="12" t="s">
        <v>367</v>
      </c>
      <c r="E19" s="12"/>
      <c r="F19" s="12"/>
      <c r="G19" s="12"/>
      <c r="H19" s="12"/>
    </row>
    <row r="20" spans="1:11" ht="11.25" customHeight="1" x14ac:dyDescent="0.2">
      <c r="A20" s="12" t="s">
        <v>9</v>
      </c>
      <c r="C20" s="32"/>
      <c r="D20" s="32" t="s">
        <v>685</v>
      </c>
      <c r="E20" s="32"/>
      <c r="F20" s="32"/>
      <c r="G20" s="32"/>
      <c r="H20" s="32"/>
    </row>
    <row r="21" spans="1:11" ht="11.25" customHeight="1" x14ac:dyDescent="0.2">
      <c r="A21" s="13" t="s">
        <v>14</v>
      </c>
      <c r="B21" s="12"/>
      <c r="C21" s="12"/>
      <c r="D21" s="345" t="s">
        <v>341</v>
      </c>
      <c r="E21" s="345"/>
      <c r="F21" s="345"/>
      <c r="G21" s="345"/>
      <c r="H21" s="345"/>
    </row>
    <row r="22" spans="1:11" x14ac:dyDescent="0.2">
      <c r="A22" s="12"/>
      <c r="B22" s="12"/>
      <c r="C22" s="12"/>
      <c r="D22" s="345"/>
      <c r="E22" s="345"/>
      <c r="F22" s="345"/>
      <c r="G22" s="345"/>
      <c r="H22" s="345"/>
    </row>
    <row r="23" spans="1:11" hidden="1" x14ac:dyDescent="0.2">
      <c r="A23" t="s">
        <v>1</v>
      </c>
    </row>
    <row r="24" spans="1:11" hidden="1" x14ac:dyDescent="0.2"/>
    <row r="25" spans="1:11" hidden="1" x14ac:dyDescent="0.2"/>
    <row r="26" spans="1:11" hidden="1" x14ac:dyDescent="0.2"/>
    <row r="27" spans="1:11" hidden="1" x14ac:dyDescent="0.2"/>
    <row r="28" spans="1:11" hidden="1" x14ac:dyDescent="0.2"/>
    <row r="29" spans="1:11" hidden="1" x14ac:dyDescent="0.2"/>
    <row r="30" spans="1:11" hidden="1" x14ac:dyDescent="0.2"/>
    <row r="31" spans="1:11" hidden="1" x14ac:dyDescent="0.2"/>
    <row r="32" spans="1:11" hidden="1" x14ac:dyDescent="0.2"/>
    <row r="33" ht="23.25" hidden="1" customHeight="1" x14ac:dyDescent="0.2"/>
  </sheetData>
  <mergeCells count="15">
    <mergeCell ref="D21:H22"/>
    <mergeCell ref="A16:D16"/>
    <mergeCell ref="A17:D17"/>
    <mergeCell ref="A14:D14"/>
    <mergeCell ref="A15:D15"/>
    <mergeCell ref="A12:D12"/>
    <mergeCell ref="A13:D13"/>
    <mergeCell ref="G2:H2"/>
    <mergeCell ref="A11:D11"/>
    <mergeCell ref="A2:F2"/>
    <mergeCell ref="A3:E3"/>
    <mergeCell ref="A4:E4"/>
    <mergeCell ref="A7:D7"/>
    <mergeCell ref="A9:D9"/>
    <mergeCell ref="A10:D10"/>
  </mergeCells>
  <hyperlinks>
    <hyperlink ref="G2:H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ignoredErrors>
    <ignoredError sqref="E10:G1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57"/>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9.85546875" customWidth="1"/>
    <col min="5" max="5" width="11.140625" style="6" customWidth="1"/>
    <col min="6" max="6" width="15.140625" customWidth="1"/>
    <col min="7" max="7" width="2.28515625" hidden="1" customWidth="1"/>
    <col min="8" max="8" width="15.85546875" customWidth="1"/>
    <col min="9" max="9" width="16" customWidth="1"/>
    <col min="10" max="10" width="16.28515625" customWidth="1"/>
    <col min="11" max="11" width="12" customWidth="1"/>
    <col min="12" max="13" width="12" style="1" hidden="1" customWidth="1"/>
    <col min="14" max="14" width="12" hidden="1" customWidth="1"/>
  </cols>
  <sheetData>
    <row r="1" spans="1:12" ht="22.5" customHeight="1" x14ac:dyDescent="0.2"/>
    <row r="2" spans="1:12" ht="12.75" customHeight="1" x14ac:dyDescent="0.25">
      <c r="A2" s="329" t="s">
        <v>25</v>
      </c>
      <c r="B2" s="329"/>
      <c r="C2" s="329"/>
      <c r="D2" s="329"/>
      <c r="E2" s="329"/>
      <c r="F2" s="329"/>
      <c r="G2" s="329"/>
      <c r="H2" s="329"/>
      <c r="I2" s="329"/>
      <c r="J2" s="328" t="s">
        <v>24</v>
      </c>
      <c r="K2" s="328"/>
      <c r="L2" t="s">
        <v>1</v>
      </c>
    </row>
    <row r="3" spans="1:12" ht="12.75" customHeight="1" x14ac:dyDescent="0.25">
      <c r="A3" s="329" t="s">
        <v>893</v>
      </c>
      <c r="B3" s="329"/>
      <c r="C3" s="329"/>
      <c r="D3" s="329"/>
      <c r="E3" s="329"/>
      <c r="F3" s="329"/>
      <c r="G3" s="329"/>
      <c r="H3" s="329"/>
      <c r="I3" s="329"/>
      <c r="K3" s="6" t="s">
        <v>22</v>
      </c>
      <c r="L3"/>
    </row>
    <row r="4" spans="1:12" ht="12.75" customHeight="1" x14ac:dyDescent="0.25">
      <c r="A4" s="329" t="s">
        <v>891</v>
      </c>
      <c r="B4" s="329"/>
      <c r="C4" s="329"/>
      <c r="D4" s="329"/>
      <c r="E4" s="329"/>
      <c r="F4" s="329"/>
      <c r="G4" s="329"/>
      <c r="H4" s="329"/>
      <c r="I4" s="329"/>
    </row>
    <row r="5" spans="1:12" ht="10.8" thickBot="1" x14ac:dyDescent="0.25">
      <c r="A5" s="78"/>
      <c r="B5" s="78"/>
      <c r="C5" s="78"/>
      <c r="D5" s="78"/>
      <c r="E5" s="85"/>
      <c r="F5" s="85"/>
      <c r="G5" s="85"/>
      <c r="H5" s="85"/>
      <c r="I5" s="78"/>
      <c r="J5" s="78"/>
      <c r="K5" s="129"/>
    </row>
    <row r="6" spans="1:12" ht="1.5" customHeight="1" x14ac:dyDescent="0.2">
      <c r="A6" s="86"/>
      <c r="B6" s="86"/>
      <c r="C6" s="86"/>
      <c r="D6" s="86"/>
      <c r="E6" s="244"/>
      <c r="F6" s="97"/>
      <c r="G6" s="97"/>
      <c r="H6" s="97"/>
      <c r="I6" s="97"/>
      <c r="J6" s="97"/>
      <c r="K6" s="241"/>
    </row>
    <row r="7" spans="1:12" ht="11.25" customHeight="1" x14ac:dyDescent="0.2">
      <c r="A7" s="333" t="s">
        <v>3</v>
      </c>
      <c r="B7" s="333"/>
      <c r="C7" s="333"/>
      <c r="D7" s="333"/>
      <c r="E7" s="243" t="s">
        <v>4</v>
      </c>
      <c r="F7" s="236" t="s">
        <v>6</v>
      </c>
      <c r="G7" s="236"/>
      <c r="H7" s="236" t="s">
        <v>17</v>
      </c>
      <c r="I7" s="234" t="s">
        <v>670</v>
      </c>
      <c r="J7" s="236" t="s">
        <v>16</v>
      </c>
      <c r="K7" s="234" t="s">
        <v>729</v>
      </c>
    </row>
    <row r="8" spans="1:12" ht="1.5" customHeight="1" x14ac:dyDescent="0.2">
      <c r="A8" s="5"/>
      <c r="B8" s="5"/>
      <c r="C8" s="5"/>
      <c r="D8" s="5"/>
      <c r="E8" s="11"/>
      <c r="F8" s="11"/>
      <c r="G8" s="11"/>
      <c r="H8" s="11"/>
      <c r="I8" s="5"/>
      <c r="J8" s="5"/>
      <c r="K8" s="5"/>
    </row>
    <row r="9" spans="1:12" ht="12" customHeight="1" x14ac:dyDescent="0.2">
      <c r="A9" s="337" t="s">
        <v>10</v>
      </c>
      <c r="B9" s="337"/>
      <c r="C9" s="337"/>
      <c r="D9" s="337"/>
      <c r="E9" s="44"/>
      <c r="F9" s="44"/>
      <c r="G9" s="44"/>
      <c r="H9" s="44"/>
      <c r="I9" s="1"/>
      <c r="J9" s="1"/>
      <c r="K9" s="1"/>
    </row>
    <row r="10" spans="1:12" x14ac:dyDescent="0.2">
      <c r="A10" s="338"/>
      <c r="B10" s="338"/>
      <c r="C10" s="338"/>
      <c r="D10" s="338"/>
      <c r="E10" s="104">
        <f>SUM(F10:K10,'5.3b'!E10:H10)</f>
        <v>5411987</v>
      </c>
      <c r="F10" s="104">
        <f>SUM(F11:F222)</f>
        <v>2298991</v>
      </c>
      <c r="G10" s="104"/>
      <c r="H10" s="104">
        <f>SUM(H11:H222)</f>
        <v>392861</v>
      </c>
      <c r="I10" s="104">
        <f>SUM(I11:I222)</f>
        <v>142395</v>
      </c>
      <c r="J10" s="104">
        <f>SUM(J11:J222)</f>
        <v>36713</v>
      </c>
      <c r="K10" s="104">
        <f>SUM(K11:K222)</f>
        <v>110343</v>
      </c>
    </row>
    <row r="11" spans="1:12" ht="23.25" customHeight="1" x14ac:dyDescent="0.2">
      <c r="A11" s="344" t="s">
        <v>419</v>
      </c>
      <c r="B11" s="344"/>
      <c r="C11" s="344"/>
      <c r="D11" s="344"/>
      <c r="E11" s="258">
        <f>SUM(F11:K11,'5.3b'!E11:H11)</f>
        <v>1140</v>
      </c>
      <c r="F11" s="260">
        <v>0</v>
      </c>
      <c r="G11" s="260"/>
      <c r="H11" s="260">
        <v>0</v>
      </c>
      <c r="I11" s="260">
        <v>0</v>
      </c>
      <c r="J11" s="260">
        <v>0</v>
      </c>
      <c r="K11" s="260">
        <v>0</v>
      </c>
    </row>
    <row r="12" spans="1:12" x14ac:dyDescent="0.2">
      <c r="A12" s="344" t="s">
        <v>695</v>
      </c>
      <c r="B12" s="344"/>
      <c r="C12" s="344"/>
      <c r="D12" s="344"/>
      <c r="E12" s="104">
        <f>SUM(F12:K12,'5.3b'!E12:H12)</f>
        <v>1612</v>
      </c>
      <c r="F12" s="108">
        <v>0</v>
      </c>
      <c r="G12" s="108"/>
      <c r="H12" s="108">
        <v>0</v>
      </c>
      <c r="I12" s="108">
        <v>0</v>
      </c>
      <c r="J12" s="108">
        <v>0</v>
      </c>
      <c r="K12" s="108">
        <v>0</v>
      </c>
    </row>
    <row r="13" spans="1:12" x14ac:dyDescent="0.2">
      <c r="A13" s="344" t="s">
        <v>421</v>
      </c>
      <c r="B13" s="344"/>
      <c r="C13" s="344"/>
      <c r="D13" s="344"/>
      <c r="E13" s="104">
        <f>SUM(F13:K13,'5.3b'!E13:H13)</f>
        <v>77012</v>
      </c>
      <c r="F13" s="108">
        <v>33645</v>
      </c>
      <c r="G13" s="108"/>
      <c r="H13" s="108">
        <v>11707</v>
      </c>
      <c r="I13" s="108">
        <v>0</v>
      </c>
      <c r="J13" s="108">
        <v>0</v>
      </c>
      <c r="K13" s="108">
        <v>0</v>
      </c>
    </row>
    <row r="14" spans="1:12" x14ac:dyDescent="0.2">
      <c r="A14" s="344" t="s">
        <v>422</v>
      </c>
      <c r="B14" s="344"/>
      <c r="C14" s="344"/>
      <c r="D14" s="344"/>
      <c r="E14" s="104">
        <f>SUM(F14:K14,'5.3b'!E14:H14)</f>
        <v>21213</v>
      </c>
      <c r="F14" s="108">
        <v>1317</v>
      </c>
      <c r="G14" s="108"/>
      <c r="H14" s="108">
        <v>0</v>
      </c>
      <c r="I14" s="108">
        <v>0</v>
      </c>
      <c r="J14" s="108">
        <v>0</v>
      </c>
      <c r="K14" s="108">
        <v>0</v>
      </c>
    </row>
    <row r="15" spans="1:12" x14ac:dyDescent="0.2">
      <c r="A15" s="344" t="s">
        <v>423</v>
      </c>
      <c r="B15" s="344"/>
      <c r="C15" s="344"/>
      <c r="D15" s="344"/>
      <c r="E15" s="104">
        <f>SUM(F15:K15,'5.3b'!E15:H15)</f>
        <v>2112</v>
      </c>
      <c r="F15" s="108">
        <v>1651</v>
      </c>
      <c r="G15" s="108"/>
      <c r="H15" s="108">
        <v>0</v>
      </c>
      <c r="I15" s="108">
        <v>0</v>
      </c>
      <c r="J15" s="108">
        <v>0</v>
      </c>
      <c r="K15" s="108">
        <v>0</v>
      </c>
    </row>
    <row r="16" spans="1:12" x14ac:dyDescent="0.2">
      <c r="A16" s="344" t="s">
        <v>424</v>
      </c>
      <c r="B16" s="344"/>
      <c r="C16" s="344"/>
      <c r="D16" s="344"/>
      <c r="E16" s="104">
        <f>SUM(F16:K16,'5.3b'!E16:H16)</f>
        <v>12563</v>
      </c>
      <c r="F16" s="108">
        <v>0</v>
      </c>
      <c r="G16" s="108"/>
      <c r="H16" s="108">
        <v>0</v>
      </c>
      <c r="I16" s="108">
        <v>0</v>
      </c>
      <c r="J16" s="108">
        <v>0</v>
      </c>
      <c r="K16" s="108">
        <v>0</v>
      </c>
    </row>
    <row r="17" spans="1:11" x14ac:dyDescent="0.2">
      <c r="A17" s="344" t="s">
        <v>425</v>
      </c>
      <c r="B17" s="344"/>
      <c r="C17" s="344"/>
      <c r="D17" s="344"/>
      <c r="E17" s="104">
        <f>SUM(F17:K17,'5.3b'!E17:H17)</f>
        <v>29694</v>
      </c>
      <c r="F17" s="108">
        <v>8216</v>
      </c>
      <c r="G17" s="108"/>
      <c r="H17" s="108">
        <v>258</v>
      </c>
      <c r="I17" s="108">
        <v>15586</v>
      </c>
      <c r="J17" s="108">
        <v>0</v>
      </c>
      <c r="K17" s="108">
        <v>0</v>
      </c>
    </row>
    <row r="18" spans="1:11" x14ac:dyDescent="0.2">
      <c r="A18" s="344" t="s">
        <v>426</v>
      </c>
      <c r="B18" s="344"/>
      <c r="C18" s="344"/>
      <c r="D18" s="344"/>
      <c r="E18" s="104">
        <f>SUM(F18:K18,'5.3b'!E18:H18)</f>
        <v>37062</v>
      </c>
      <c r="F18" s="108">
        <v>9859</v>
      </c>
      <c r="G18" s="108"/>
      <c r="H18" s="108">
        <v>2819</v>
      </c>
      <c r="I18" s="108">
        <v>0</v>
      </c>
      <c r="J18" s="108">
        <v>0</v>
      </c>
      <c r="K18" s="108">
        <v>0</v>
      </c>
    </row>
    <row r="19" spans="1:11" x14ac:dyDescent="0.2">
      <c r="A19" s="344" t="s">
        <v>427</v>
      </c>
      <c r="B19" s="344"/>
      <c r="C19" s="344"/>
      <c r="D19" s="344"/>
      <c r="E19" s="104">
        <f>SUM(F19:K19,'5.3b'!E19:H19)</f>
        <v>10027</v>
      </c>
      <c r="F19" s="108">
        <v>0</v>
      </c>
      <c r="G19" s="108"/>
      <c r="H19" s="108">
        <v>0</v>
      </c>
      <c r="I19" s="108">
        <v>0</v>
      </c>
      <c r="J19" s="108">
        <v>0</v>
      </c>
      <c r="K19" s="108">
        <v>0</v>
      </c>
    </row>
    <row r="20" spans="1:11" ht="23.25" customHeight="1" x14ac:dyDescent="0.2">
      <c r="A20" s="344" t="s">
        <v>428</v>
      </c>
      <c r="B20" s="344"/>
      <c r="C20" s="344"/>
      <c r="D20" s="344"/>
      <c r="E20" s="258">
        <f>SUM(F20:K20,'5.3b'!E20:H20)</f>
        <v>21538</v>
      </c>
      <c r="F20" s="260">
        <v>6172</v>
      </c>
      <c r="G20" s="260"/>
      <c r="H20" s="260">
        <v>0</v>
      </c>
      <c r="I20" s="260">
        <v>0</v>
      </c>
      <c r="J20" s="260">
        <v>0</v>
      </c>
      <c r="K20" s="260">
        <v>0</v>
      </c>
    </row>
    <row r="21" spans="1:11" x14ac:dyDescent="0.2">
      <c r="A21" s="344" t="s">
        <v>429</v>
      </c>
      <c r="B21" s="344"/>
      <c r="C21" s="344"/>
      <c r="D21" s="344"/>
      <c r="E21" s="104">
        <f>SUM(F21:K21,'5.3b'!E21:H21)</f>
        <v>33128</v>
      </c>
      <c r="F21" s="108">
        <v>5393</v>
      </c>
      <c r="G21" s="108"/>
      <c r="H21" s="108">
        <v>1218</v>
      </c>
      <c r="I21" s="108">
        <v>0</v>
      </c>
      <c r="J21" s="108">
        <v>0</v>
      </c>
      <c r="K21" s="108">
        <v>0</v>
      </c>
    </row>
    <row r="22" spans="1:11" x14ac:dyDescent="0.2">
      <c r="A22" s="344" t="s">
        <v>430</v>
      </c>
      <c r="B22" s="344"/>
      <c r="C22" s="344"/>
      <c r="D22" s="344"/>
      <c r="E22" s="104">
        <f>SUM(F22:K22,'5.3b'!E22:H22)</f>
        <v>81072</v>
      </c>
      <c r="F22" s="108">
        <v>13098</v>
      </c>
      <c r="G22" s="108"/>
      <c r="H22" s="108">
        <v>3100</v>
      </c>
      <c r="I22" s="108">
        <v>0</v>
      </c>
      <c r="J22" s="108">
        <v>0</v>
      </c>
      <c r="K22" s="108">
        <v>54148</v>
      </c>
    </row>
    <row r="23" spans="1:11" x14ac:dyDescent="0.2">
      <c r="A23" s="344" t="s">
        <v>431</v>
      </c>
      <c r="B23" s="344"/>
      <c r="C23" s="344"/>
      <c r="D23" s="344"/>
      <c r="E23" s="104">
        <f>SUM(F23:K23,'5.3b'!E23:H23)</f>
        <v>5891</v>
      </c>
      <c r="F23" s="108">
        <v>2547</v>
      </c>
      <c r="G23" s="108"/>
      <c r="H23" s="108">
        <v>0</v>
      </c>
      <c r="I23" s="108">
        <v>0</v>
      </c>
      <c r="J23" s="108">
        <v>0</v>
      </c>
      <c r="K23" s="108">
        <v>0</v>
      </c>
    </row>
    <row r="24" spans="1:11" x14ac:dyDescent="0.2">
      <c r="A24" s="344" t="s">
        <v>432</v>
      </c>
      <c r="B24" s="344"/>
      <c r="C24" s="344"/>
      <c r="D24" s="344"/>
      <c r="E24" s="104">
        <f>SUM(F24:K24,'5.3b'!E24:H24)</f>
        <v>15623</v>
      </c>
      <c r="F24" s="108">
        <v>8063</v>
      </c>
      <c r="G24" s="108"/>
      <c r="H24" s="108">
        <v>0</v>
      </c>
      <c r="I24" s="108">
        <v>0</v>
      </c>
      <c r="J24" s="108">
        <v>0</v>
      </c>
      <c r="K24" s="108">
        <v>0</v>
      </c>
    </row>
    <row r="25" spans="1:11" x14ac:dyDescent="0.2">
      <c r="A25" s="344" t="s">
        <v>433</v>
      </c>
      <c r="B25" s="344"/>
      <c r="C25" s="344"/>
      <c r="D25" s="344"/>
      <c r="E25" s="104">
        <f>SUM(F25:K25,'5.3b'!E25:H25)</f>
        <v>20293</v>
      </c>
      <c r="F25" s="108">
        <v>11530</v>
      </c>
      <c r="G25" s="108"/>
      <c r="H25" s="108">
        <v>0</v>
      </c>
      <c r="I25" s="108">
        <v>0</v>
      </c>
      <c r="J25" s="108">
        <v>0</v>
      </c>
      <c r="K25" s="108">
        <v>0</v>
      </c>
    </row>
    <row r="26" spans="1:11" x14ac:dyDescent="0.2">
      <c r="A26" s="344" t="s">
        <v>635</v>
      </c>
      <c r="B26" s="344"/>
      <c r="C26" s="344"/>
      <c r="D26" s="344"/>
      <c r="E26" s="104">
        <f>SUM(F26:K26,'5.3b'!E26:H26)</f>
        <v>374</v>
      </c>
      <c r="F26" s="108">
        <v>0</v>
      </c>
      <c r="G26" s="108"/>
      <c r="H26" s="108">
        <v>0</v>
      </c>
      <c r="I26" s="108">
        <v>0</v>
      </c>
      <c r="J26" s="108">
        <v>0</v>
      </c>
      <c r="K26" s="108">
        <v>0</v>
      </c>
    </row>
    <row r="27" spans="1:11" x14ac:dyDescent="0.2">
      <c r="A27" s="344" t="s">
        <v>696</v>
      </c>
      <c r="B27" s="344"/>
      <c r="C27" s="344"/>
      <c r="D27" s="344"/>
      <c r="E27" s="104">
        <f>SUM(F27:K27,'5.3b'!E27:H27)</f>
        <v>789</v>
      </c>
      <c r="F27" s="108">
        <v>0</v>
      </c>
      <c r="G27" s="108"/>
      <c r="H27" s="108">
        <v>0</v>
      </c>
      <c r="I27" s="108">
        <v>0</v>
      </c>
      <c r="J27" s="108">
        <v>0</v>
      </c>
      <c r="K27" s="108">
        <v>0</v>
      </c>
    </row>
    <row r="28" spans="1:11" x14ac:dyDescent="0.2">
      <c r="A28" s="344" t="s">
        <v>636</v>
      </c>
      <c r="B28" s="344"/>
      <c r="C28" s="344"/>
      <c r="D28" s="344"/>
      <c r="E28" s="104">
        <f>SUM(F28:K28,'5.3b'!E28:H28)</f>
        <v>1463</v>
      </c>
      <c r="F28" s="108">
        <v>0</v>
      </c>
      <c r="G28" s="108"/>
      <c r="H28" s="108">
        <v>0</v>
      </c>
      <c r="I28" s="108">
        <v>0</v>
      </c>
      <c r="J28" s="108">
        <v>0</v>
      </c>
      <c r="K28" s="108">
        <v>0</v>
      </c>
    </row>
    <row r="29" spans="1:11" x14ac:dyDescent="0.2">
      <c r="A29" s="344" t="s">
        <v>437</v>
      </c>
      <c r="B29" s="344"/>
      <c r="C29" s="344"/>
      <c r="D29" s="344"/>
      <c r="E29" s="104">
        <f>SUM(F29:K29,'5.3b'!E29:H29)</f>
        <v>5630</v>
      </c>
      <c r="F29" s="108">
        <v>0</v>
      </c>
      <c r="G29" s="108"/>
      <c r="H29" s="108">
        <v>0</v>
      </c>
      <c r="I29" s="108">
        <v>0</v>
      </c>
      <c r="J29" s="108">
        <v>0</v>
      </c>
      <c r="K29" s="108">
        <v>0</v>
      </c>
    </row>
    <row r="30" spans="1:11" x14ac:dyDescent="0.2">
      <c r="A30" s="344" t="s">
        <v>438</v>
      </c>
      <c r="B30" s="344"/>
      <c r="C30" s="344"/>
      <c r="D30" s="344"/>
      <c r="E30" s="104">
        <f>SUM(F30:K30,'5.3b'!E30:H30)</f>
        <v>80975</v>
      </c>
      <c r="F30" s="108">
        <v>78883</v>
      </c>
      <c r="G30" s="108"/>
      <c r="H30" s="108">
        <v>0</v>
      </c>
      <c r="I30" s="108">
        <v>0</v>
      </c>
      <c r="J30" s="108">
        <v>0</v>
      </c>
      <c r="K30" s="108">
        <v>0</v>
      </c>
    </row>
    <row r="31" spans="1:11" x14ac:dyDescent="0.2">
      <c r="A31" s="344" t="s">
        <v>439</v>
      </c>
      <c r="B31" s="344"/>
      <c r="C31" s="344"/>
      <c r="D31" s="344"/>
      <c r="E31" s="104">
        <f>SUM(F31:K31,'5.3b'!E31:H31)</f>
        <v>7838</v>
      </c>
      <c r="F31" s="108">
        <v>0</v>
      </c>
      <c r="G31" s="108"/>
      <c r="H31" s="108">
        <v>0</v>
      </c>
      <c r="I31" s="108">
        <v>0</v>
      </c>
      <c r="J31" s="108">
        <v>0</v>
      </c>
      <c r="K31" s="108">
        <v>0</v>
      </c>
    </row>
    <row r="32" spans="1:11" x14ac:dyDescent="0.2">
      <c r="A32" s="344" t="s">
        <v>440</v>
      </c>
      <c r="B32" s="344"/>
      <c r="C32" s="344"/>
      <c r="D32" s="344"/>
      <c r="E32" s="104">
        <f>SUM(F32:K32,'5.3b'!E32:H32)</f>
        <v>35737</v>
      </c>
      <c r="F32" s="108">
        <v>0</v>
      </c>
      <c r="G32" s="108"/>
      <c r="H32" s="108">
        <v>568</v>
      </c>
      <c r="I32" s="108">
        <v>0</v>
      </c>
      <c r="J32" s="108">
        <v>0</v>
      </c>
      <c r="K32" s="108">
        <v>0</v>
      </c>
    </row>
    <row r="33" spans="1:11" x14ac:dyDescent="0.2">
      <c r="A33" s="344" t="s">
        <v>441</v>
      </c>
      <c r="B33" s="344"/>
      <c r="C33" s="344"/>
      <c r="D33" s="344"/>
      <c r="E33" s="104">
        <f>SUM(F33:K33,'5.3b'!E33:H33)</f>
        <v>7686</v>
      </c>
      <c r="F33" s="108">
        <v>0</v>
      </c>
      <c r="G33" s="108"/>
      <c r="H33" s="108">
        <v>0</v>
      </c>
      <c r="I33" s="108">
        <v>0</v>
      </c>
      <c r="J33" s="108">
        <v>0</v>
      </c>
      <c r="K33" s="108">
        <v>0</v>
      </c>
    </row>
    <row r="34" spans="1:11" x14ac:dyDescent="0.2">
      <c r="A34" s="344" t="s">
        <v>442</v>
      </c>
      <c r="B34" s="344"/>
      <c r="C34" s="344"/>
      <c r="D34" s="344"/>
      <c r="E34" s="104">
        <f>SUM(F34:K34,'5.3b'!E34:H34)</f>
        <v>26560</v>
      </c>
      <c r="F34" s="108">
        <v>19720</v>
      </c>
      <c r="G34" s="108"/>
      <c r="H34" s="108">
        <v>0</v>
      </c>
      <c r="I34" s="108">
        <v>0</v>
      </c>
      <c r="J34" s="108">
        <v>0</v>
      </c>
      <c r="K34" s="108">
        <v>0</v>
      </c>
    </row>
    <row r="35" spans="1:11" x14ac:dyDescent="0.2">
      <c r="A35" s="344" t="s">
        <v>443</v>
      </c>
      <c r="B35" s="344"/>
      <c r="C35" s="344"/>
      <c r="D35" s="344"/>
      <c r="E35" s="104">
        <f>SUM(F35:K35,'5.3b'!E35:H35)</f>
        <v>14774</v>
      </c>
      <c r="F35" s="108">
        <v>0</v>
      </c>
      <c r="G35" s="108"/>
      <c r="H35" s="108">
        <v>1220</v>
      </c>
      <c r="I35" s="108">
        <v>0</v>
      </c>
      <c r="J35" s="108">
        <v>0</v>
      </c>
      <c r="K35" s="108">
        <v>0</v>
      </c>
    </row>
    <row r="36" spans="1:11" x14ac:dyDescent="0.2">
      <c r="A36" s="344" t="s">
        <v>444</v>
      </c>
      <c r="B36" s="344"/>
      <c r="C36" s="344"/>
      <c r="D36" s="344"/>
      <c r="E36" s="104">
        <f>SUM(F36:K36,'5.3b'!E36:H36)</f>
        <v>167586</v>
      </c>
      <c r="F36" s="108">
        <v>143650</v>
      </c>
      <c r="G36" s="108"/>
      <c r="H36" s="108">
        <v>4852</v>
      </c>
      <c r="I36" s="108">
        <v>0</v>
      </c>
      <c r="J36" s="108">
        <v>4870</v>
      </c>
      <c r="K36" s="108">
        <v>0</v>
      </c>
    </row>
    <row r="37" spans="1:11" x14ac:dyDescent="0.2">
      <c r="A37" s="344" t="s">
        <v>637</v>
      </c>
      <c r="B37" s="344"/>
      <c r="C37" s="344"/>
      <c r="D37" s="344"/>
      <c r="E37" s="104">
        <f>SUM(F37:K37,'5.3b'!E37:H37)</f>
        <v>5056</v>
      </c>
      <c r="F37" s="108">
        <v>0</v>
      </c>
      <c r="G37" s="108"/>
      <c r="H37" s="108">
        <v>0</v>
      </c>
      <c r="I37" s="108">
        <v>0</v>
      </c>
      <c r="J37" s="108">
        <v>0</v>
      </c>
      <c r="K37" s="108">
        <v>0</v>
      </c>
    </row>
    <row r="38" spans="1:11" x14ac:dyDescent="0.2">
      <c r="A38" s="344" t="s">
        <v>446</v>
      </c>
      <c r="B38" s="344"/>
      <c r="C38" s="344"/>
      <c r="D38" s="344"/>
      <c r="E38" s="104">
        <f>SUM(F38:K38,'5.3b'!E38:H38)</f>
        <v>1779</v>
      </c>
      <c r="F38" s="108">
        <v>0</v>
      </c>
      <c r="G38" s="108"/>
      <c r="H38" s="108">
        <v>0</v>
      </c>
      <c r="I38" s="108">
        <v>0</v>
      </c>
      <c r="J38" s="108">
        <v>0</v>
      </c>
      <c r="K38" s="108">
        <v>0</v>
      </c>
    </row>
    <row r="39" spans="1:11" x14ac:dyDescent="0.2">
      <c r="A39" s="344" t="s">
        <v>447</v>
      </c>
      <c r="B39" s="344"/>
      <c r="C39" s="344"/>
      <c r="D39" s="344"/>
      <c r="E39" s="104">
        <f>SUM(F39:K39,'5.3b'!E39:H39)</f>
        <v>33481</v>
      </c>
      <c r="F39" s="108">
        <v>23231</v>
      </c>
      <c r="G39" s="108"/>
      <c r="H39" s="108">
        <v>646</v>
      </c>
      <c r="I39" s="108">
        <v>0</v>
      </c>
      <c r="J39" s="108">
        <v>0</v>
      </c>
      <c r="K39" s="108">
        <v>0</v>
      </c>
    </row>
    <row r="40" spans="1:11" x14ac:dyDescent="0.2">
      <c r="A40" s="344" t="s">
        <v>448</v>
      </c>
      <c r="B40" s="344"/>
      <c r="C40" s="344"/>
      <c r="D40" s="344"/>
      <c r="E40" s="104">
        <f>SUM(F40:K40,'5.3b'!E40:H40)</f>
        <v>12055</v>
      </c>
      <c r="F40" s="108">
        <v>11249</v>
      </c>
      <c r="G40" s="108"/>
      <c r="H40" s="108">
        <v>0</v>
      </c>
      <c r="I40" s="108">
        <v>0</v>
      </c>
      <c r="J40" s="108">
        <v>0</v>
      </c>
      <c r="K40" s="108">
        <v>0</v>
      </c>
    </row>
    <row r="41" spans="1:11" x14ac:dyDescent="0.2">
      <c r="A41" s="344" t="s">
        <v>449</v>
      </c>
      <c r="B41" s="344"/>
      <c r="C41" s="344"/>
      <c r="D41" s="344"/>
      <c r="E41" s="104">
        <f>SUM(F41:K41,'5.3b'!E41:H41)</f>
        <v>3614</v>
      </c>
      <c r="F41" s="108">
        <v>0</v>
      </c>
      <c r="G41" s="108"/>
      <c r="H41" s="108">
        <v>0</v>
      </c>
      <c r="I41" s="108">
        <v>0</v>
      </c>
      <c r="J41" s="108">
        <v>0</v>
      </c>
      <c r="K41" s="108">
        <v>0</v>
      </c>
    </row>
    <row r="42" spans="1:11" x14ac:dyDescent="0.2">
      <c r="A42" s="344" t="s">
        <v>450</v>
      </c>
      <c r="B42" s="344"/>
      <c r="C42" s="344"/>
      <c r="D42" s="344"/>
      <c r="E42" s="104">
        <f>SUM(F42:K42,'5.3b'!E42:H42)</f>
        <v>7881</v>
      </c>
      <c r="F42" s="108">
        <v>0</v>
      </c>
      <c r="G42" s="108"/>
      <c r="H42" s="108">
        <v>0</v>
      </c>
      <c r="I42" s="108">
        <v>0</v>
      </c>
      <c r="J42" s="108">
        <v>0</v>
      </c>
      <c r="K42" s="108">
        <v>0</v>
      </c>
    </row>
    <row r="43" spans="1:11" x14ac:dyDescent="0.2">
      <c r="A43" s="344" t="s">
        <v>451</v>
      </c>
      <c r="B43" s="344"/>
      <c r="C43" s="344"/>
      <c r="D43" s="344"/>
      <c r="E43" s="104">
        <f>SUM(F43:K43,'5.3b'!E43:H43)</f>
        <v>35809</v>
      </c>
      <c r="F43" s="108">
        <v>5044</v>
      </c>
      <c r="G43" s="108"/>
      <c r="H43" s="108">
        <v>308</v>
      </c>
      <c r="I43" s="108">
        <v>0</v>
      </c>
      <c r="J43" s="108">
        <v>0</v>
      </c>
      <c r="K43" s="108">
        <v>0</v>
      </c>
    </row>
    <row r="44" spans="1:11" x14ac:dyDescent="0.2">
      <c r="A44" s="344" t="s">
        <v>452</v>
      </c>
      <c r="B44" s="344"/>
      <c r="C44" s="344"/>
      <c r="D44" s="344"/>
      <c r="E44" s="104">
        <f>SUM(F44:K44,'5.3b'!E44:H44)</f>
        <v>11807</v>
      </c>
      <c r="F44" s="108">
        <v>0</v>
      </c>
      <c r="G44" s="108"/>
      <c r="H44" s="108">
        <v>2886</v>
      </c>
      <c r="I44" s="108">
        <v>0</v>
      </c>
      <c r="J44" s="108">
        <v>0</v>
      </c>
      <c r="K44" s="108">
        <v>0</v>
      </c>
    </row>
    <row r="45" spans="1:11" x14ac:dyDescent="0.2">
      <c r="A45" s="344" t="s">
        <v>453</v>
      </c>
      <c r="B45" s="344"/>
      <c r="C45" s="344"/>
      <c r="D45" s="344"/>
      <c r="E45" s="104">
        <f>SUM(F45:K45,'5.3b'!E45:H45)</f>
        <v>24477</v>
      </c>
      <c r="F45" s="108">
        <v>3910</v>
      </c>
      <c r="G45" s="108"/>
      <c r="H45" s="108">
        <v>8443</v>
      </c>
      <c r="I45" s="108">
        <v>4948</v>
      </c>
      <c r="J45" s="108">
        <v>2305</v>
      </c>
      <c r="K45" s="108">
        <v>0</v>
      </c>
    </row>
    <row r="46" spans="1:11" x14ac:dyDescent="0.2">
      <c r="A46" s="344" t="s">
        <v>454</v>
      </c>
      <c r="B46" s="344"/>
      <c r="C46" s="344"/>
      <c r="D46" s="344"/>
      <c r="E46" s="104">
        <f>SUM(F46:K46,'5.3b'!E46:H46)</f>
        <v>4631</v>
      </c>
      <c r="F46" s="108">
        <v>3807</v>
      </c>
      <c r="G46" s="108"/>
      <c r="H46" s="108">
        <v>0</v>
      </c>
      <c r="I46" s="108">
        <v>0</v>
      </c>
      <c r="J46" s="108">
        <v>0</v>
      </c>
      <c r="K46" s="108">
        <v>0</v>
      </c>
    </row>
    <row r="47" spans="1:11" x14ac:dyDescent="0.2">
      <c r="A47" s="344" t="s">
        <v>455</v>
      </c>
      <c r="B47" s="344"/>
      <c r="C47" s="344"/>
      <c r="D47" s="344"/>
      <c r="E47" s="104">
        <f>SUM(F47:K47,'5.3b'!E47:H47)</f>
        <v>9914</v>
      </c>
      <c r="F47" s="108">
        <v>0</v>
      </c>
      <c r="G47" s="108"/>
      <c r="H47" s="108">
        <v>0</v>
      </c>
      <c r="I47" s="108">
        <v>0</v>
      </c>
      <c r="J47" s="108">
        <v>0</v>
      </c>
      <c r="K47" s="108">
        <v>0</v>
      </c>
    </row>
    <row r="48" spans="1:11" x14ac:dyDescent="0.2">
      <c r="A48" s="344" t="s">
        <v>456</v>
      </c>
      <c r="B48" s="344"/>
      <c r="C48" s="344"/>
      <c r="D48" s="344"/>
      <c r="E48" s="104">
        <f>SUM(F48:K48,'5.3b'!E48:H48)</f>
        <v>1746</v>
      </c>
      <c r="F48" s="108">
        <v>0</v>
      </c>
      <c r="G48" s="108"/>
      <c r="H48" s="108">
        <v>0</v>
      </c>
      <c r="I48" s="108">
        <v>0</v>
      </c>
      <c r="J48" s="108">
        <v>0</v>
      </c>
      <c r="K48" s="108">
        <v>0</v>
      </c>
    </row>
    <row r="49" spans="1:11" x14ac:dyDescent="0.2">
      <c r="A49" s="344" t="s">
        <v>457</v>
      </c>
      <c r="B49" s="344"/>
      <c r="C49" s="344"/>
      <c r="D49" s="344"/>
      <c r="E49" s="104">
        <f>SUM(F49:K49,'5.3b'!E49:H49)</f>
        <v>4881</v>
      </c>
      <c r="F49" s="108">
        <v>0</v>
      </c>
      <c r="G49" s="108"/>
      <c r="H49" s="108">
        <v>0</v>
      </c>
      <c r="I49" s="108">
        <v>0</v>
      </c>
      <c r="J49" s="108">
        <v>0</v>
      </c>
      <c r="K49" s="108">
        <v>0</v>
      </c>
    </row>
    <row r="50" spans="1:11" x14ac:dyDescent="0.2">
      <c r="A50" s="344" t="s">
        <v>458</v>
      </c>
      <c r="B50" s="344"/>
      <c r="C50" s="344"/>
      <c r="D50" s="344"/>
      <c r="E50" s="104">
        <f>SUM(F50:K50,'5.3b'!E50:H50)</f>
        <v>40922</v>
      </c>
      <c r="F50" s="108">
        <v>0</v>
      </c>
      <c r="G50" s="108"/>
      <c r="H50" s="108">
        <v>2903</v>
      </c>
      <c r="I50" s="108">
        <v>0</v>
      </c>
      <c r="J50" s="108">
        <v>0</v>
      </c>
      <c r="K50" s="108">
        <v>0</v>
      </c>
    </row>
    <row r="51" spans="1:11" x14ac:dyDescent="0.2">
      <c r="A51" s="344" t="s">
        <v>459</v>
      </c>
      <c r="B51" s="344"/>
      <c r="C51" s="344"/>
      <c r="D51" s="344"/>
      <c r="E51" s="104">
        <f>SUM(F51:K51,'5.3b'!E51:H51)</f>
        <v>11566</v>
      </c>
      <c r="F51" s="108">
        <v>0</v>
      </c>
      <c r="G51" s="108"/>
      <c r="H51" s="108">
        <v>0</v>
      </c>
      <c r="I51" s="108">
        <v>0</v>
      </c>
      <c r="J51" s="108">
        <v>0</v>
      </c>
      <c r="K51" s="108">
        <v>0</v>
      </c>
    </row>
    <row r="52" spans="1:11" x14ac:dyDescent="0.2">
      <c r="A52" s="344" t="s">
        <v>460</v>
      </c>
      <c r="B52" s="344"/>
      <c r="C52" s="344"/>
      <c r="D52" s="344"/>
      <c r="E52" s="104">
        <f>SUM(F52:K52,'5.3b'!E52:H52)</f>
        <v>637</v>
      </c>
      <c r="F52" s="108">
        <v>0</v>
      </c>
      <c r="G52" s="108"/>
      <c r="H52" s="108">
        <v>0</v>
      </c>
      <c r="I52" s="108">
        <v>0</v>
      </c>
      <c r="J52" s="108">
        <v>0</v>
      </c>
      <c r="K52" s="108">
        <v>0</v>
      </c>
    </row>
    <row r="53" spans="1:11" x14ac:dyDescent="0.2">
      <c r="A53" s="344" t="s">
        <v>461</v>
      </c>
      <c r="B53" s="344"/>
      <c r="C53" s="344"/>
      <c r="D53" s="344"/>
      <c r="E53" s="104">
        <f>SUM(F53:K53,'5.3b'!E53:H53)</f>
        <v>5670</v>
      </c>
      <c r="F53" s="108">
        <v>0</v>
      </c>
      <c r="G53" s="108"/>
      <c r="H53" s="108">
        <v>0</v>
      </c>
      <c r="I53" s="108">
        <v>0</v>
      </c>
      <c r="J53" s="108">
        <v>0</v>
      </c>
      <c r="K53" s="108">
        <v>0</v>
      </c>
    </row>
    <row r="54" spans="1:11" x14ac:dyDescent="0.2">
      <c r="A54" s="344" t="s">
        <v>462</v>
      </c>
      <c r="B54" s="344"/>
      <c r="C54" s="344"/>
      <c r="D54" s="344"/>
      <c r="E54" s="104">
        <f>SUM(F54:K54,'5.3b'!E54:H54)</f>
        <v>5335</v>
      </c>
      <c r="F54" s="108">
        <v>0</v>
      </c>
      <c r="G54" s="108"/>
      <c r="H54" s="108">
        <v>0</v>
      </c>
      <c r="I54" s="108">
        <v>0</v>
      </c>
      <c r="J54" s="108">
        <v>0</v>
      </c>
      <c r="K54" s="108">
        <v>0</v>
      </c>
    </row>
    <row r="55" spans="1:11" x14ac:dyDescent="0.2">
      <c r="A55" s="344" t="s">
        <v>638</v>
      </c>
      <c r="B55" s="344"/>
      <c r="C55" s="344"/>
      <c r="D55" s="344"/>
      <c r="E55" s="104">
        <f>SUM(F55:K55,'5.3b'!E55:H55)</f>
        <v>2233</v>
      </c>
      <c r="F55" s="108">
        <v>0</v>
      </c>
      <c r="G55" s="108"/>
      <c r="H55" s="108">
        <v>0</v>
      </c>
      <c r="I55" s="108">
        <v>0</v>
      </c>
      <c r="J55" s="108">
        <v>0</v>
      </c>
      <c r="K55" s="108">
        <v>0</v>
      </c>
    </row>
    <row r="56" spans="1:11" x14ac:dyDescent="0.2">
      <c r="A56" s="344" t="s">
        <v>464</v>
      </c>
      <c r="B56" s="344"/>
      <c r="C56" s="344"/>
      <c r="D56" s="344"/>
      <c r="E56" s="104">
        <f>SUM(F56:K56,'5.3b'!E56:H56)</f>
        <v>2604</v>
      </c>
      <c r="F56" s="108">
        <v>0</v>
      </c>
      <c r="G56" s="108"/>
      <c r="H56" s="108">
        <v>0</v>
      </c>
      <c r="I56" s="108">
        <v>0</v>
      </c>
      <c r="J56" s="108">
        <v>0</v>
      </c>
      <c r="K56" s="108">
        <v>0</v>
      </c>
    </row>
    <row r="57" spans="1:11" x14ac:dyDescent="0.2">
      <c r="A57" s="344" t="s">
        <v>465</v>
      </c>
      <c r="B57" s="344"/>
      <c r="C57" s="344"/>
      <c r="D57" s="344"/>
      <c r="E57" s="104">
        <f>SUM(F57:K57,'5.3b'!E57:H57)</f>
        <v>2088</v>
      </c>
      <c r="F57" s="108">
        <v>0</v>
      </c>
      <c r="G57" s="108"/>
      <c r="H57" s="108">
        <v>0</v>
      </c>
      <c r="I57" s="108">
        <v>0</v>
      </c>
      <c r="J57" s="108">
        <v>0</v>
      </c>
      <c r="K57" s="108">
        <v>0</v>
      </c>
    </row>
    <row r="58" spans="1:11" x14ac:dyDescent="0.2">
      <c r="A58" s="344" t="s">
        <v>466</v>
      </c>
      <c r="B58" s="344"/>
      <c r="C58" s="344"/>
      <c r="D58" s="344"/>
      <c r="E58" s="104">
        <f>SUM(F58:K58,'5.3b'!E58:H58)</f>
        <v>6038</v>
      </c>
      <c r="F58" s="108">
        <v>0</v>
      </c>
      <c r="G58" s="108"/>
      <c r="H58" s="108">
        <v>0</v>
      </c>
      <c r="I58" s="108">
        <v>0</v>
      </c>
      <c r="J58" s="108">
        <v>0</v>
      </c>
      <c r="K58" s="108">
        <v>0</v>
      </c>
    </row>
    <row r="59" spans="1:11" x14ac:dyDescent="0.2">
      <c r="A59" s="344" t="s">
        <v>467</v>
      </c>
      <c r="B59" s="344"/>
      <c r="C59" s="344"/>
      <c r="D59" s="344"/>
      <c r="E59" s="104">
        <f>SUM(F59:K59,'5.3b'!E59:H59)</f>
        <v>71649</v>
      </c>
      <c r="F59" s="108">
        <v>45127</v>
      </c>
      <c r="G59" s="108"/>
      <c r="H59" s="108">
        <v>3995</v>
      </c>
      <c r="I59" s="108">
        <v>0</v>
      </c>
      <c r="J59" s="108">
        <v>0</v>
      </c>
      <c r="K59" s="108">
        <v>0</v>
      </c>
    </row>
    <row r="60" spans="1:11" x14ac:dyDescent="0.2">
      <c r="A60" s="344" t="s">
        <v>468</v>
      </c>
      <c r="B60" s="344"/>
      <c r="C60" s="344"/>
      <c r="D60" s="344"/>
      <c r="E60" s="104">
        <f>SUM(F60:K60,'5.3b'!E60:H60)</f>
        <v>246381</v>
      </c>
      <c r="F60" s="108">
        <v>156489</v>
      </c>
      <c r="G60" s="108"/>
      <c r="H60" s="108">
        <v>15945</v>
      </c>
      <c r="I60" s="108">
        <v>27852</v>
      </c>
      <c r="J60" s="108">
        <v>0</v>
      </c>
      <c r="K60" s="108">
        <v>7487</v>
      </c>
    </row>
    <row r="61" spans="1:11" x14ac:dyDescent="0.2">
      <c r="A61" s="344" t="s">
        <v>469</v>
      </c>
      <c r="B61" s="344"/>
      <c r="C61" s="344"/>
      <c r="D61" s="344"/>
      <c r="E61" s="104">
        <f>SUM(F61:K61,'5.3b'!E61:H61)</f>
        <v>22966</v>
      </c>
      <c r="F61" s="119">
        <v>13918</v>
      </c>
      <c r="G61" s="119"/>
      <c r="H61" s="108">
        <v>0</v>
      </c>
      <c r="I61" s="108">
        <v>0</v>
      </c>
      <c r="J61" s="108">
        <v>2600</v>
      </c>
      <c r="K61" s="108">
        <v>0</v>
      </c>
    </row>
    <row r="62" spans="1:11" x14ac:dyDescent="0.2">
      <c r="A62" s="344" t="s">
        <v>639</v>
      </c>
      <c r="B62" s="344"/>
      <c r="C62" s="344"/>
      <c r="D62" s="344"/>
      <c r="E62" s="104">
        <f>SUM(F62:K62,'5.3b'!E62:H62)</f>
        <v>396</v>
      </c>
      <c r="F62" s="108">
        <v>0</v>
      </c>
      <c r="G62" s="108"/>
      <c r="H62" s="108">
        <v>0</v>
      </c>
      <c r="I62" s="108">
        <v>0</v>
      </c>
      <c r="J62" s="108">
        <v>0</v>
      </c>
      <c r="K62" s="108">
        <v>0</v>
      </c>
    </row>
    <row r="63" spans="1:11" x14ac:dyDescent="0.2">
      <c r="A63" s="344" t="s">
        <v>471</v>
      </c>
      <c r="B63" s="344"/>
      <c r="C63" s="344"/>
      <c r="D63" s="344"/>
      <c r="E63" s="104">
        <f>SUM(F63:K63,'5.3b'!E63:H63)</f>
        <v>1059</v>
      </c>
      <c r="F63" s="108">
        <v>0</v>
      </c>
      <c r="G63" s="108"/>
      <c r="H63" s="108">
        <v>0</v>
      </c>
      <c r="I63" s="108">
        <v>0</v>
      </c>
      <c r="J63" s="108">
        <v>0</v>
      </c>
      <c r="K63" s="108">
        <v>0</v>
      </c>
    </row>
    <row r="64" spans="1:11" x14ac:dyDescent="0.2">
      <c r="A64" s="344" t="s">
        <v>472</v>
      </c>
      <c r="B64" s="344"/>
      <c r="C64" s="344"/>
      <c r="D64" s="344"/>
      <c r="E64" s="104">
        <f>SUM(F64:K64,'5.3b'!E64:H64)</f>
        <v>7429</v>
      </c>
      <c r="F64" s="108">
        <v>0</v>
      </c>
      <c r="G64" s="108"/>
      <c r="H64" s="108">
        <v>0</v>
      </c>
      <c r="I64" s="108">
        <v>0</v>
      </c>
      <c r="J64" s="108">
        <v>0</v>
      </c>
      <c r="K64" s="108">
        <v>0</v>
      </c>
    </row>
    <row r="65" spans="1:11" x14ac:dyDescent="0.2">
      <c r="A65" s="344" t="s">
        <v>473</v>
      </c>
      <c r="B65" s="344"/>
      <c r="C65" s="344"/>
      <c r="D65" s="344"/>
      <c r="E65" s="104">
        <f>SUM(F65:K65,'5.3b'!E65:H65)</f>
        <v>204541</v>
      </c>
      <c r="F65" s="108">
        <v>147095</v>
      </c>
      <c r="G65" s="108"/>
      <c r="H65" s="108">
        <v>21346</v>
      </c>
      <c r="I65" s="108">
        <v>0</v>
      </c>
      <c r="J65" s="108">
        <v>0</v>
      </c>
      <c r="K65" s="108">
        <v>0</v>
      </c>
    </row>
    <row r="66" spans="1:11" x14ac:dyDescent="0.2">
      <c r="A66" s="344" t="s">
        <v>474</v>
      </c>
      <c r="B66" s="344"/>
      <c r="C66" s="344"/>
      <c r="D66" s="344"/>
      <c r="E66" s="104">
        <f>SUM(F66:K66,'5.3b'!E66:H66)</f>
        <v>67572</v>
      </c>
      <c r="F66" s="108">
        <v>37877</v>
      </c>
      <c r="G66" s="108"/>
      <c r="H66" s="108">
        <v>13190</v>
      </c>
      <c r="I66" s="108">
        <v>0</v>
      </c>
      <c r="J66" s="108">
        <v>0</v>
      </c>
      <c r="K66" s="108">
        <v>0</v>
      </c>
    </row>
    <row r="67" spans="1:11" x14ac:dyDescent="0.2">
      <c r="A67" s="344" t="s">
        <v>475</v>
      </c>
      <c r="B67" s="344"/>
      <c r="C67" s="344"/>
      <c r="D67" s="344"/>
      <c r="E67" s="104">
        <f>SUM(F67:K67,'5.3b'!E67:H67)</f>
        <v>7860</v>
      </c>
      <c r="F67" s="108">
        <v>0</v>
      </c>
      <c r="G67" s="108"/>
      <c r="H67" s="108">
        <v>0</v>
      </c>
      <c r="I67" s="108">
        <v>0</v>
      </c>
      <c r="J67" s="108">
        <v>0</v>
      </c>
      <c r="K67" s="108">
        <v>0</v>
      </c>
    </row>
    <row r="68" spans="1:11" x14ac:dyDescent="0.2">
      <c r="A68" s="344" t="s">
        <v>476</v>
      </c>
      <c r="B68" s="344"/>
      <c r="C68" s="344"/>
      <c r="D68" s="344"/>
      <c r="E68" s="104">
        <f>SUM(F68:K68,'5.3b'!E68:H68)</f>
        <v>40988</v>
      </c>
      <c r="F68" s="108">
        <v>0</v>
      </c>
      <c r="G68" s="108"/>
      <c r="H68" s="108">
        <v>0</v>
      </c>
      <c r="I68" s="108">
        <v>0</v>
      </c>
      <c r="J68" s="108">
        <v>0</v>
      </c>
      <c r="K68" s="108">
        <v>0</v>
      </c>
    </row>
    <row r="69" spans="1:11" x14ac:dyDescent="0.2">
      <c r="A69" s="344" t="s">
        <v>477</v>
      </c>
      <c r="B69" s="344"/>
      <c r="C69" s="344"/>
      <c r="D69" s="344"/>
      <c r="E69" s="104">
        <f>SUM(F69:K69,'5.3b'!E69:H69)</f>
        <v>62515</v>
      </c>
      <c r="F69" s="108">
        <v>47747</v>
      </c>
      <c r="G69" s="108"/>
      <c r="H69" s="108">
        <v>623</v>
      </c>
      <c r="I69" s="108">
        <v>0</v>
      </c>
      <c r="J69" s="108">
        <v>0</v>
      </c>
      <c r="K69" s="108">
        <v>0</v>
      </c>
    </row>
    <row r="70" spans="1:11" x14ac:dyDescent="0.2">
      <c r="A70" s="344" t="s">
        <v>478</v>
      </c>
      <c r="B70" s="344"/>
      <c r="C70" s="344"/>
      <c r="D70" s="344"/>
      <c r="E70" s="104">
        <f>SUM(F70:K70,'5.3b'!E70:H70)</f>
        <v>8154</v>
      </c>
      <c r="F70" s="108">
        <v>3769</v>
      </c>
      <c r="G70" s="108"/>
      <c r="H70" s="108">
        <v>15</v>
      </c>
      <c r="I70" s="108">
        <v>0</v>
      </c>
      <c r="J70" s="108">
        <v>0</v>
      </c>
      <c r="K70" s="108">
        <v>0</v>
      </c>
    </row>
    <row r="71" spans="1:11" x14ac:dyDescent="0.2">
      <c r="A71" s="344" t="s">
        <v>479</v>
      </c>
      <c r="B71" s="344"/>
      <c r="C71" s="344"/>
      <c r="D71" s="344"/>
      <c r="E71" s="104">
        <f>SUM(F71:K71,'5.3b'!E71:H71)</f>
        <v>5966</v>
      </c>
      <c r="F71" s="108">
        <v>0</v>
      </c>
      <c r="G71" s="108"/>
      <c r="H71" s="108">
        <v>0</v>
      </c>
      <c r="I71" s="108">
        <v>0</v>
      </c>
      <c r="J71" s="108">
        <v>0</v>
      </c>
      <c r="K71" s="108">
        <v>0</v>
      </c>
    </row>
    <row r="72" spans="1:11" x14ac:dyDescent="0.2">
      <c r="A72" s="344" t="s">
        <v>480</v>
      </c>
      <c r="B72" s="344"/>
      <c r="C72" s="344"/>
      <c r="D72" s="344"/>
      <c r="E72" s="104">
        <f>SUM(F72:K72,'5.3b'!E72:H72)</f>
        <v>7197</v>
      </c>
      <c r="F72" s="108">
        <v>0</v>
      </c>
      <c r="G72" s="108"/>
      <c r="H72" s="108">
        <v>1037</v>
      </c>
      <c r="I72" s="108">
        <v>0</v>
      </c>
      <c r="J72" s="108">
        <v>0</v>
      </c>
      <c r="K72" s="108">
        <v>0</v>
      </c>
    </row>
    <row r="73" spans="1:11" x14ac:dyDescent="0.2">
      <c r="A73" s="344" t="s">
        <v>481</v>
      </c>
      <c r="B73" s="344"/>
      <c r="C73" s="344"/>
      <c r="D73" s="344"/>
      <c r="E73" s="104">
        <f>SUM(F73:K73,'5.3b'!E73:H73)</f>
        <v>5610</v>
      </c>
      <c r="F73" s="108">
        <v>5101</v>
      </c>
      <c r="G73" s="108"/>
      <c r="H73" s="108">
        <v>0</v>
      </c>
      <c r="I73" s="108">
        <v>0</v>
      </c>
      <c r="J73" s="108">
        <v>0</v>
      </c>
      <c r="K73" s="108">
        <v>0</v>
      </c>
    </row>
    <row r="74" spans="1:11" x14ac:dyDescent="0.2">
      <c r="A74" s="344" t="s">
        <v>482</v>
      </c>
      <c r="B74" s="344"/>
      <c r="C74" s="344"/>
      <c r="D74" s="344"/>
      <c r="E74" s="104">
        <f>SUM(F74:K74,'5.3b'!E74:H74)</f>
        <v>13055</v>
      </c>
      <c r="F74" s="108">
        <v>12617</v>
      </c>
      <c r="G74" s="108"/>
      <c r="H74" s="108">
        <v>0</v>
      </c>
      <c r="I74" s="108">
        <v>0</v>
      </c>
      <c r="J74" s="108">
        <v>0</v>
      </c>
      <c r="K74" s="108">
        <v>0</v>
      </c>
    </row>
    <row r="75" spans="1:11" x14ac:dyDescent="0.2">
      <c r="A75" s="344" t="s">
        <v>483</v>
      </c>
      <c r="B75" s="344"/>
      <c r="C75" s="344"/>
      <c r="D75" s="344"/>
      <c r="E75" s="104">
        <f>SUM(F75:K75,'5.3b'!E75:H75)</f>
        <v>18895</v>
      </c>
      <c r="F75" s="108">
        <v>9630</v>
      </c>
      <c r="G75" s="108"/>
      <c r="H75" s="108">
        <v>1317</v>
      </c>
      <c r="I75" s="108">
        <v>0</v>
      </c>
      <c r="J75" s="108">
        <v>0</v>
      </c>
      <c r="K75" s="108">
        <v>0</v>
      </c>
    </row>
    <row r="76" spans="1:11" x14ac:dyDescent="0.2">
      <c r="A76" s="344" t="s">
        <v>484</v>
      </c>
      <c r="B76" s="344"/>
      <c r="C76" s="344"/>
      <c r="D76" s="344"/>
      <c r="E76" s="104">
        <f>SUM(F76:K76,'5.3b'!E76:H76)</f>
        <v>32076</v>
      </c>
      <c r="F76" s="108">
        <v>5583</v>
      </c>
      <c r="G76" s="108"/>
      <c r="H76" s="108">
        <v>808</v>
      </c>
      <c r="I76" s="108">
        <v>0</v>
      </c>
      <c r="J76" s="108">
        <v>0</v>
      </c>
      <c r="K76" s="108">
        <v>0</v>
      </c>
    </row>
    <row r="77" spans="1:11" x14ac:dyDescent="0.2">
      <c r="A77" s="344" t="s">
        <v>485</v>
      </c>
      <c r="B77" s="344"/>
      <c r="C77" s="344"/>
      <c r="D77" s="344"/>
      <c r="E77" s="104">
        <f>SUM(F77:K77,'5.3b'!E77:H77)</f>
        <v>19680</v>
      </c>
      <c r="F77" s="108">
        <v>0</v>
      </c>
      <c r="G77" s="108"/>
      <c r="H77" s="108">
        <v>845</v>
      </c>
      <c r="I77" s="108">
        <v>0</v>
      </c>
      <c r="J77" s="108">
        <v>0</v>
      </c>
      <c r="K77" s="108">
        <v>0</v>
      </c>
    </row>
    <row r="78" spans="1:11" x14ac:dyDescent="0.2">
      <c r="A78" s="344" t="s">
        <v>486</v>
      </c>
      <c r="B78" s="344"/>
      <c r="C78" s="344"/>
      <c r="D78" s="344"/>
      <c r="E78" s="104">
        <f>SUM(F78:K78,'5.3b'!E78:H78)</f>
        <v>2569</v>
      </c>
      <c r="F78" s="108">
        <v>0</v>
      </c>
      <c r="G78" s="108"/>
      <c r="H78" s="108">
        <v>0</v>
      </c>
      <c r="I78" s="108">
        <v>0</v>
      </c>
      <c r="J78" s="108">
        <v>0</v>
      </c>
      <c r="K78" s="108">
        <v>0</v>
      </c>
    </row>
    <row r="79" spans="1:11" x14ac:dyDescent="0.2">
      <c r="A79" s="344" t="s">
        <v>487</v>
      </c>
      <c r="B79" s="344"/>
      <c r="C79" s="344"/>
      <c r="D79" s="344"/>
      <c r="E79" s="104">
        <f>SUM(F79:K79,'5.3b'!E79:H79)</f>
        <v>3036</v>
      </c>
      <c r="F79" s="108">
        <v>0</v>
      </c>
      <c r="G79" s="108"/>
      <c r="H79" s="108">
        <v>0</v>
      </c>
      <c r="I79" s="108">
        <v>0</v>
      </c>
      <c r="J79" s="108">
        <v>0</v>
      </c>
      <c r="K79" s="108">
        <v>0</v>
      </c>
    </row>
    <row r="80" spans="1:11" x14ac:dyDescent="0.2">
      <c r="A80" s="344" t="s">
        <v>488</v>
      </c>
      <c r="B80" s="344"/>
      <c r="C80" s="344"/>
      <c r="D80" s="344"/>
      <c r="E80" s="104">
        <f>SUM(F80:K80,'5.3b'!E80:H80)</f>
        <v>19627</v>
      </c>
      <c r="F80" s="108">
        <v>4701</v>
      </c>
      <c r="G80" s="108"/>
      <c r="H80" s="108">
        <v>1117</v>
      </c>
      <c r="I80" s="108">
        <v>0</v>
      </c>
      <c r="J80" s="108">
        <v>0</v>
      </c>
      <c r="K80" s="108">
        <v>0</v>
      </c>
    </row>
    <row r="81" spans="1:11" x14ac:dyDescent="0.2">
      <c r="A81" s="344" t="s">
        <v>489</v>
      </c>
      <c r="B81" s="344"/>
      <c r="C81" s="344"/>
      <c r="D81" s="344"/>
      <c r="E81" s="104">
        <f>SUM(F81:K81,'5.3b'!E81:H81)</f>
        <v>10697</v>
      </c>
      <c r="F81" s="108">
        <v>0</v>
      </c>
      <c r="G81" s="108"/>
      <c r="H81" s="108">
        <v>1078</v>
      </c>
      <c r="I81" s="108">
        <v>0</v>
      </c>
      <c r="J81" s="108">
        <v>0</v>
      </c>
      <c r="K81" s="108">
        <v>0</v>
      </c>
    </row>
    <row r="82" spans="1:11" x14ac:dyDescent="0.2">
      <c r="A82" s="344" t="s">
        <v>490</v>
      </c>
      <c r="B82" s="344"/>
      <c r="C82" s="344"/>
      <c r="D82" s="344"/>
      <c r="E82" s="104">
        <f>SUM(F82:K82,'5.3b'!E82:H82)</f>
        <v>31687</v>
      </c>
      <c r="F82" s="108">
        <v>9801</v>
      </c>
      <c r="G82" s="108"/>
      <c r="H82" s="108">
        <v>4139</v>
      </c>
      <c r="I82" s="108">
        <v>0</v>
      </c>
      <c r="J82" s="108">
        <v>0</v>
      </c>
      <c r="K82" s="108">
        <v>0</v>
      </c>
    </row>
    <row r="83" spans="1:11" x14ac:dyDescent="0.2">
      <c r="A83" s="344" t="s">
        <v>491</v>
      </c>
      <c r="B83" s="344"/>
      <c r="C83" s="344"/>
      <c r="D83" s="344"/>
      <c r="E83" s="104">
        <f>SUM(F83:K83,'5.3b'!E83:H83)</f>
        <v>19250</v>
      </c>
      <c r="F83" s="108">
        <v>0</v>
      </c>
      <c r="G83" s="108"/>
      <c r="H83" s="108">
        <v>2015</v>
      </c>
      <c r="I83" s="108">
        <v>0</v>
      </c>
      <c r="J83" s="108">
        <v>0</v>
      </c>
      <c r="K83" s="108">
        <v>0</v>
      </c>
    </row>
    <row r="84" spans="1:11" x14ac:dyDescent="0.2">
      <c r="A84" s="344" t="s">
        <v>492</v>
      </c>
      <c r="B84" s="344"/>
      <c r="C84" s="344"/>
      <c r="D84" s="344"/>
      <c r="E84" s="104">
        <f>SUM(F84:K84,'5.3b'!E84:H84)</f>
        <v>41159</v>
      </c>
      <c r="F84" s="108">
        <v>12311</v>
      </c>
      <c r="G84" s="108"/>
      <c r="H84" s="108">
        <v>1967</v>
      </c>
      <c r="I84" s="108">
        <v>0</v>
      </c>
      <c r="J84" s="108">
        <v>0</v>
      </c>
      <c r="K84" s="108">
        <v>0</v>
      </c>
    </row>
    <row r="85" spans="1:11" x14ac:dyDescent="0.2">
      <c r="A85" s="344" t="s">
        <v>493</v>
      </c>
      <c r="B85" s="344"/>
      <c r="C85" s="344"/>
      <c r="D85" s="344"/>
      <c r="E85" s="104">
        <f>SUM(F85:K85,'5.3b'!E85:H85)</f>
        <v>1920</v>
      </c>
      <c r="F85" s="108">
        <v>0</v>
      </c>
      <c r="G85" s="108"/>
      <c r="H85" s="108">
        <v>0</v>
      </c>
      <c r="I85" s="108">
        <v>0</v>
      </c>
      <c r="J85" s="108">
        <v>0</v>
      </c>
      <c r="K85" s="108">
        <v>0</v>
      </c>
    </row>
    <row r="86" spans="1:11" x14ac:dyDescent="0.2">
      <c r="A86" s="344" t="s">
        <v>494</v>
      </c>
      <c r="B86" s="344"/>
      <c r="C86" s="344"/>
      <c r="D86" s="344"/>
      <c r="E86" s="104">
        <f>SUM(F86:K86,'5.3b'!E86:H86)</f>
        <v>7604</v>
      </c>
      <c r="F86" s="108">
        <v>0</v>
      </c>
      <c r="G86" s="108"/>
      <c r="H86" s="108">
        <v>0</v>
      </c>
      <c r="I86" s="108">
        <v>0</v>
      </c>
      <c r="J86" s="108">
        <v>0</v>
      </c>
      <c r="K86" s="108">
        <v>0</v>
      </c>
    </row>
    <row r="87" spans="1:11" x14ac:dyDescent="0.2">
      <c r="A87" s="344" t="s">
        <v>640</v>
      </c>
      <c r="B87" s="344"/>
      <c r="C87" s="344"/>
      <c r="D87" s="344"/>
      <c r="E87" s="104">
        <f>SUM(F87:K87,'5.3b'!E87:H87)</f>
        <v>11107</v>
      </c>
      <c r="F87" s="108">
        <v>0</v>
      </c>
      <c r="G87" s="108"/>
      <c r="H87" s="108">
        <v>0</v>
      </c>
      <c r="I87" s="108">
        <v>0</v>
      </c>
      <c r="J87" s="108">
        <v>0</v>
      </c>
      <c r="K87" s="108">
        <v>0</v>
      </c>
    </row>
    <row r="88" spans="1:11" x14ac:dyDescent="0.2">
      <c r="A88" s="344" t="s">
        <v>496</v>
      </c>
      <c r="B88" s="344"/>
      <c r="C88" s="344"/>
      <c r="D88" s="344"/>
      <c r="E88" s="104">
        <f>SUM(F88:K88,'5.3b'!E88:H88)</f>
        <v>25861</v>
      </c>
      <c r="F88" s="108">
        <v>8891</v>
      </c>
      <c r="G88" s="108"/>
      <c r="H88" s="108">
        <v>2033</v>
      </c>
      <c r="I88" s="108">
        <v>0</v>
      </c>
      <c r="J88" s="108">
        <v>0</v>
      </c>
      <c r="K88" s="108">
        <v>0</v>
      </c>
    </row>
    <row r="89" spans="1:11" x14ac:dyDescent="0.2">
      <c r="A89" s="344" t="s">
        <v>497</v>
      </c>
      <c r="B89" s="344"/>
      <c r="C89" s="344"/>
      <c r="D89" s="344"/>
      <c r="E89" s="104">
        <f>SUM(F89:K89,'5.3b'!E89:H89)</f>
        <v>4619</v>
      </c>
      <c r="F89" s="108">
        <v>0</v>
      </c>
      <c r="G89" s="108"/>
      <c r="H89" s="108">
        <v>0</v>
      </c>
      <c r="I89" s="108">
        <v>0</v>
      </c>
      <c r="J89" s="108">
        <v>0</v>
      </c>
      <c r="K89" s="108">
        <v>0</v>
      </c>
    </row>
    <row r="90" spans="1:11" x14ac:dyDescent="0.2">
      <c r="A90" s="344" t="s">
        <v>498</v>
      </c>
      <c r="B90" s="344"/>
      <c r="C90" s="344"/>
      <c r="D90" s="344"/>
      <c r="E90" s="104">
        <f>SUM(F90:K90,'5.3b'!E90:H90)</f>
        <v>2915</v>
      </c>
      <c r="F90" s="108">
        <v>0</v>
      </c>
      <c r="G90" s="108"/>
      <c r="H90" s="108">
        <v>0</v>
      </c>
      <c r="I90" s="108">
        <v>0</v>
      </c>
      <c r="J90" s="108">
        <v>0</v>
      </c>
      <c r="K90" s="108">
        <v>0</v>
      </c>
    </row>
    <row r="91" spans="1:11" x14ac:dyDescent="0.2">
      <c r="A91" s="344" t="s">
        <v>499</v>
      </c>
      <c r="B91" s="344"/>
      <c r="C91" s="344"/>
      <c r="D91" s="344"/>
      <c r="E91" s="104">
        <f>SUM(F91:K91,'5.3b'!E91:H91)</f>
        <v>44207</v>
      </c>
      <c r="F91" s="108">
        <v>33695</v>
      </c>
      <c r="G91" s="108"/>
      <c r="H91" s="108">
        <v>0</v>
      </c>
      <c r="I91" s="108">
        <v>0</v>
      </c>
      <c r="J91" s="108">
        <v>0</v>
      </c>
      <c r="K91" s="108">
        <v>0</v>
      </c>
    </row>
    <row r="92" spans="1:11" x14ac:dyDescent="0.2">
      <c r="A92" s="344" t="s">
        <v>500</v>
      </c>
      <c r="B92" s="344"/>
      <c r="C92" s="344"/>
      <c r="D92" s="344"/>
      <c r="E92" s="104">
        <f>SUM(F92:K92,'5.3b'!E92:H92)</f>
        <v>18055</v>
      </c>
      <c r="F92" s="108">
        <v>0</v>
      </c>
      <c r="G92" s="108"/>
      <c r="H92" s="108">
        <v>0</v>
      </c>
      <c r="I92" s="108">
        <v>0</v>
      </c>
      <c r="J92" s="108">
        <v>0</v>
      </c>
      <c r="K92" s="108">
        <v>0</v>
      </c>
    </row>
    <row r="93" spans="1:11" x14ac:dyDescent="0.2">
      <c r="A93" s="344" t="s">
        <v>501</v>
      </c>
      <c r="B93" s="344"/>
      <c r="C93" s="344"/>
      <c r="D93" s="344"/>
      <c r="E93" s="104">
        <f>SUM(F93:K93,'5.3b'!E93:H93)</f>
        <v>2578</v>
      </c>
      <c r="F93" s="108">
        <v>0</v>
      </c>
      <c r="G93" s="108"/>
      <c r="H93" s="108">
        <v>0</v>
      </c>
      <c r="I93" s="108">
        <v>0</v>
      </c>
      <c r="J93" s="108">
        <v>0</v>
      </c>
      <c r="K93" s="108">
        <v>0</v>
      </c>
    </row>
    <row r="94" spans="1:11" x14ac:dyDescent="0.2">
      <c r="A94" s="344" t="s">
        <v>502</v>
      </c>
      <c r="B94" s="344"/>
      <c r="C94" s="344"/>
      <c r="D94" s="344"/>
      <c r="E94" s="104">
        <f>SUM(F94:K94,'5.3b'!E94:H94)</f>
        <v>23169</v>
      </c>
      <c r="F94" s="108">
        <v>0</v>
      </c>
      <c r="G94" s="108"/>
      <c r="H94" s="108">
        <v>1023</v>
      </c>
      <c r="I94" s="108">
        <v>0</v>
      </c>
      <c r="J94" s="108">
        <v>0</v>
      </c>
      <c r="K94" s="108">
        <v>0</v>
      </c>
    </row>
    <row r="95" spans="1:11" x14ac:dyDescent="0.2">
      <c r="A95" s="344" t="s">
        <v>503</v>
      </c>
      <c r="B95" s="344"/>
      <c r="C95" s="344"/>
      <c r="D95" s="344"/>
      <c r="E95" s="104">
        <f>SUM(F95:K95,'5.3b'!E95:H95)</f>
        <v>2846</v>
      </c>
      <c r="F95" s="108">
        <v>1089</v>
      </c>
      <c r="G95" s="108"/>
      <c r="H95" s="108">
        <v>0</v>
      </c>
      <c r="I95" s="108">
        <v>0</v>
      </c>
      <c r="J95" s="108">
        <v>0</v>
      </c>
      <c r="K95" s="108">
        <v>0</v>
      </c>
    </row>
    <row r="96" spans="1:11" x14ac:dyDescent="0.2">
      <c r="A96" s="344" t="s">
        <v>504</v>
      </c>
      <c r="B96" s="344"/>
      <c r="C96" s="344"/>
      <c r="D96" s="344"/>
      <c r="E96" s="104">
        <f>SUM(F96:K96,'5.3b'!E96:H96)</f>
        <v>90281</v>
      </c>
      <c r="F96" s="108">
        <v>69285</v>
      </c>
      <c r="G96" s="108"/>
      <c r="H96" s="108">
        <v>0</v>
      </c>
      <c r="I96" s="108">
        <v>0</v>
      </c>
      <c r="J96" s="108">
        <v>0</v>
      </c>
      <c r="K96" s="108">
        <v>0</v>
      </c>
    </row>
    <row r="97" spans="1:11" x14ac:dyDescent="0.2">
      <c r="A97" s="344" t="s">
        <v>505</v>
      </c>
      <c r="B97" s="344"/>
      <c r="C97" s="344"/>
      <c r="D97" s="344"/>
      <c r="E97" s="104">
        <f>SUM(F97:K97,'5.3b'!E97:H97)</f>
        <v>11680</v>
      </c>
      <c r="F97" s="108">
        <v>0</v>
      </c>
      <c r="G97" s="108"/>
      <c r="H97" s="108">
        <v>0</v>
      </c>
      <c r="I97" s="108">
        <v>0</v>
      </c>
      <c r="J97" s="108">
        <v>0</v>
      </c>
      <c r="K97" s="108">
        <v>0</v>
      </c>
    </row>
    <row r="98" spans="1:11" x14ac:dyDescent="0.2">
      <c r="A98" s="344" t="s">
        <v>506</v>
      </c>
      <c r="B98" s="344"/>
      <c r="C98" s="344"/>
      <c r="D98" s="344"/>
      <c r="E98" s="104">
        <f>SUM(F98:K98,'5.3b'!E98:H98)</f>
        <v>2867</v>
      </c>
      <c r="F98" s="108">
        <v>0</v>
      </c>
      <c r="G98" s="108"/>
      <c r="H98" s="108">
        <v>0</v>
      </c>
      <c r="I98" s="108">
        <v>0</v>
      </c>
      <c r="J98" s="108">
        <v>0</v>
      </c>
      <c r="K98" s="108">
        <v>0</v>
      </c>
    </row>
    <row r="99" spans="1:11" x14ac:dyDescent="0.2">
      <c r="A99" s="344" t="s">
        <v>507</v>
      </c>
      <c r="B99" s="344"/>
      <c r="C99" s="344"/>
      <c r="D99" s="344"/>
      <c r="E99" s="104">
        <f>SUM(F99:K99,'5.3b'!E99:H99)</f>
        <v>35635</v>
      </c>
      <c r="F99" s="108">
        <v>13478</v>
      </c>
      <c r="G99" s="108"/>
      <c r="H99" s="108">
        <v>117</v>
      </c>
      <c r="I99" s="108">
        <v>0</v>
      </c>
      <c r="J99" s="108">
        <v>0</v>
      </c>
      <c r="K99" s="108">
        <v>0</v>
      </c>
    </row>
    <row r="100" spans="1:11" x14ac:dyDescent="0.2">
      <c r="A100" s="344" t="s">
        <v>508</v>
      </c>
      <c r="B100" s="344"/>
      <c r="C100" s="344"/>
      <c r="D100" s="344"/>
      <c r="E100" s="104">
        <f>SUM(F100:K100,'5.3b'!E100:H100)</f>
        <v>3417</v>
      </c>
      <c r="F100" s="108">
        <v>0</v>
      </c>
      <c r="G100" s="108"/>
      <c r="H100" s="108">
        <v>0</v>
      </c>
      <c r="I100" s="108">
        <v>0</v>
      </c>
      <c r="J100" s="108">
        <v>0</v>
      </c>
      <c r="K100" s="108">
        <v>0</v>
      </c>
    </row>
    <row r="101" spans="1:11" x14ac:dyDescent="0.2">
      <c r="A101" s="344" t="s">
        <v>509</v>
      </c>
      <c r="B101" s="344"/>
      <c r="C101" s="344"/>
      <c r="D101" s="344"/>
      <c r="E101" s="104">
        <f>SUM(F101:K101,'5.3b'!E101:H101)</f>
        <v>18154</v>
      </c>
      <c r="F101" s="119" t="s">
        <v>690</v>
      </c>
      <c r="G101" s="119"/>
      <c r="H101" s="108">
        <v>0</v>
      </c>
      <c r="I101" s="108">
        <v>0</v>
      </c>
      <c r="J101" s="108">
        <v>0</v>
      </c>
      <c r="K101" s="108">
        <v>0</v>
      </c>
    </row>
    <row r="102" spans="1:11" x14ac:dyDescent="0.2">
      <c r="A102" s="344" t="s">
        <v>510</v>
      </c>
      <c r="B102" s="344"/>
      <c r="C102" s="344"/>
      <c r="D102" s="344"/>
      <c r="E102" s="104">
        <f>SUM(F102:K102,'5.3b'!E102:H102)</f>
        <v>5751</v>
      </c>
      <c r="F102" s="108">
        <v>5047</v>
      </c>
      <c r="G102" s="108"/>
      <c r="H102" s="108">
        <v>0</v>
      </c>
      <c r="I102" s="108">
        <v>0</v>
      </c>
      <c r="J102" s="108">
        <v>0</v>
      </c>
      <c r="K102" s="108">
        <v>0</v>
      </c>
    </row>
    <row r="103" spans="1:11" x14ac:dyDescent="0.2">
      <c r="A103" s="344" t="s">
        <v>511</v>
      </c>
      <c r="B103" s="344"/>
      <c r="C103" s="344"/>
      <c r="D103" s="344"/>
      <c r="E103" s="104">
        <f>SUM(F103:K103,'5.3b'!E103:H103)</f>
        <v>13593</v>
      </c>
      <c r="F103" s="119" t="s">
        <v>690</v>
      </c>
      <c r="G103" s="119"/>
      <c r="H103" s="108">
        <v>899</v>
      </c>
      <c r="I103" s="108">
        <v>0</v>
      </c>
      <c r="J103" s="108">
        <v>0</v>
      </c>
      <c r="K103" s="108">
        <v>0</v>
      </c>
    </row>
    <row r="104" spans="1:11" x14ac:dyDescent="0.2">
      <c r="A104" s="344" t="s">
        <v>512</v>
      </c>
      <c r="B104" s="344"/>
      <c r="C104" s="344"/>
      <c r="D104" s="344"/>
      <c r="E104" s="104">
        <f>SUM(F104:K104,'5.3b'!E104:H104)</f>
        <v>17456</v>
      </c>
      <c r="F104" s="108">
        <v>0</v>
      </c>
      <c r="G104" s="108"/>
      <c r="H104" s="108">
        <v>2216</v>
      </c>
      <c r="I104" s="108">
        <v>0</v>
      </c>
      <c r="J104" s="108">
        <v>0</v>
      </c>
      <c r="K104" s="108">
        <v>0</v>
      </c>
    </row>
    <row r="105" spans="1:11" x14ac:dyDescent="0.2">
      <c r="A105" s="344" t="s">
        <v>513</v>
      </c>
      <c r="B105" s="344"/>
      <c r="C105" s="344"/>
      <c r="D105" s="344"/>
      <c r="E105" s="104">
        <f>SUM(F105:K105,'5.3b'!E105:H105)</f>
        <v>12900</v>
      </c>
      <c r="F105" s="108">
        <v>0</v>
      </c>
      <c r="G105" s="108"/>
      <c r="H105" s="108">
        <v>0</v>
      </c>
      <c r="I105" s="108">
        <v>0</v>
      </c>
      <c r="J105" s="108">
        <v>0</v>
      </c>
      <c r="K105" s="108">
        <v>0</v>
      </c>
    </row>
    <row r="106" spans="1:11" x14ac:dyDescent="0.2">
      <c r="A106" s="344" t="s">
        <v>514</v>
      </c>
      <c r="B106" s="344"/>
      <c r="C106" s="344"/>
      <c r="D106" s="344"/>
      <c r="E106" s="104">
        <f>SUM(F106:K106,'5.3b'!E106:H106)</f>
        <v>50370</v>
      </c>
      <c r="F106" s="108">
        <v>41674</v>
      </c>
      <c r="G106" s="108"/>
      <c r="H106" s="108">
        <v>0</v>
      </c>
      <c r="I106" s="108">
        <v>0</v>
      </c>
      <c r="J106" s="108">
        <v>0</v>
      </c>
      <c r="K106" s="108">
        <v>0</v>
      </c>
    </row>
    <row r="107" spans="1:11" x14ac:dyDescent="0.2">
      <c r="A107" s="344" t="s">
        <v>697</v>
      </c>
      <c r="B107" s="344"/>
      <c r="C107" s="344"/>
      <c r="D107" s="344"/>
      <c r="E107" s="104">
        <f>SUM(F107:K107,'5.3b'!E107:H107)</f>
        <v>642</v>
      </c>
      <c r="F107" s="108">
        <v>0</v>
      </c>
      <c r="G107" s="108"/>
      <c r="H107" s="108">
        <v>0</v>
      </c>
      <c r="I107" s="108">
        <v>0</v>
      </c>
      <c r="J107" s="108">
        <v>0</v>
      </c>
      <c r="K107" s="108">
        <v>0</v>
      </c>
    </row>
    <row r="108" spans="1:11" x14ac:dyDescent="0.2">
      <c r="A108" s="344" t="s">
        <v>516</v>
      </c>
      <c r="B108" s="344"/>
      <c r="C108" s="344"/>
      <c r="D108" s="344"/>
      <c r="E108" s="104">
        <f>SUM(F108:K108,'5.3b'!E108:H108)</f>
        <v>22567</v>
      </c>
      <c r="F108" s="108">
        <v>0</v>
      </c>
      <c r="G108" s="108"/>
      <c r="H108" s="108">
        <v>0</v>
      </c>
      <c r="I108" s="108">
        <v>0</v>
      </c>
      <c r="J108" s="108">
        <v>0</v>
      </c>
      <c r="K108" s="108">
        <v>0</v>
      </c>
    </row>
    <row r="109" spans="1:11" x14ac:dyDescent="0.2">
      <c r="A109" s="344" t="s">
        <v>517</v>
      </c>
      <c r="B109" s="344"/>
      <c r="C109" s="344"/>
      <c r="D109" s="344"/>
      <c r="E109" s="104">
        <f>SUM(F109:K109,'5.3b'!E109:H109)</f>
        <v>49198</v>
      </c>
      <c r="F109" s="108">
        <v>9024</v>
      </c>
      <c r="G109" s="108"/>
      <c r="H109" s="108">
        <v>2219</v>
      </c>
      <c r="I109" s="108">
        <v>8031</v>
      </c>
      <c r="J109" s="108">
        <v>0</v>
      </c>
      <c r="K109" s="108">
        <v>0</v>
      </c>
    </row>
    <row r="110" spans="1:11" x14ac:dyDescent="0.2">
      <c r="A110" s="344" t="s">
        <v>641</v>
      </c>
      <c r="B110" s="344"/>
      <c r="C110" s="344"/>
      <c r="D110" s="344"/>
      <c r="E110" s="104">
        <f>SUM(F110:K110,'5.3b'!E110:H110)</f>
        <v>362</v>
      </c>
      <c r="F110" s="108">
        <v>0</v>
      </c>
      <c r="G110" s="108"/>
      <c r="H110" s="108">
        <v>0</v>
      </c>
      <c r="I110" s="108">
        <v>0</v>
      </c>
      <c r="J110" s="108">
        <v>0</v>
      </c>
      <c r="K110" s="108">
        <v>0</v>
      </c>
    </row>
    <row r="111" spans="1:11" x14ac:dyDescent="0.2">
      <c r="A111" s="344" t="s">
        <v>519</v>
      </c>
      <c r="B111" s="344"/>
      <c r="C111" s="344"/>
      <c r="D111" s="344"/>
      <c r="E111" s="104">
        <f>SUM(F111:K111,'5.3b'!E111:H111)</f>
        <v>441</v>
      </c>
      <c r="F111" s="108">
        <v>0</v>
      </c>
      <c r="G111" s="108"/>
      <c r="H111" s="108">
        <v>0</v>
      </c>
      <c r="I111" s="108">
        <v>0</v>
      </c>
      <c r="J111" s="108">
        <v>0</v>
      </c>
      <c r="K111" s="108">
        <v>0</v>
      </c>
    </row>
    <row r="112" spans="1:11" x14ac:dyDescent="0.2">
      <c r="A112" s="344" t="s">
        <v>520</v>
      </c>
      <c r="B112" s="344"/>
      <c r="C112" s="344"/>
      <c r="D112" s="344"/>
      <c r="E112" s="104">
        <f>SUM(F112:K112,'5.3b'!E112:H112)</f>
        <v>18455</v>
      </c>
      <c r="F112" s="108">
        <v>14552</v>
      </c>
      <c r="G112" s="108"/>
      <c r="H112" s="108">
        <v>3903</v>
      </c>
      <c r="I112" s="108">
        <v>0</v>
      </c>
      <c r="J112" s="108">
        <v>0</v>
      </c>
      <c r="K112" s="108">
        <v>0</v>
      </c>
    </row>
    <row r="113" spans="1:11" x14ac:dyDescent="0.2">
      <c r="A113" s="344" t="s">
        <v>698</v>
      </c>
      <c r="B113" s="344"/>
      <c r="C113" s="344"/>
      <c r="D113" s="344"/>
      <c r="E113" s="104">
        <f>SUM(F113:K113,'5.3b'!E113:H113)</f>
        <v>9048</v>
      </c>
      <c r="F113" s="108">
        <v>0</v>
      </c>
      <c r="G113" s="108"/>
      <c r="H113" s="108">
        <v>0</v>
      </c>
      <c r="I113" s="108">
        <v>0</v>
      </c>
      <c r="J113" s="108">
        <v>0</v>
      </c>
      <c r="K113" s="108">
        <v>0</v>
      </c>
    </row>
    <row r="114" spans="1:11" x14ac:dyDescent="0.2">
      <c r="A114" s="344" t="s">
        <v>699</v>
      </c>
      <c r="B114" s="344"/>
      <c r="C114" s="344"/>
      <c r="D114" s="344"/>
      <c r="E114" s="104">
        <f>SUM(F114:K114,'5.3b'!E114:H114)</f>
        <v>3114</v>
      </c>
      <c r="F114" s="108">
        <v>0</v>
      </c>
      <c r="G114" s="108"/>
      <c r="H114" s="108">
        <v>0</v>
      </c>
      <c r="I114" s="108">
        <v>0</v>
      </c>
      <c r="J114" s="108">
        <v>0</v>
      </c>
      <c r="K114" s="108">
        <v>0</v>
      </c>
    </row>
    <row r="115" spans="1:11" x14ac:dyDescent="0.2">
      <c r="A115" s="344" t="s">
        <v>523</v>
      </c>
      <c r="B115" s="344"/>
      <c r="C115" s="344"/>
      <c r="D115" s="344"/>
      <c r="E115" s="104">
        <f>SUM(F115:K115,'5.3b'!E115:H115)</f>
        <v>6954</v>
      </c>
      <c r="F115" s="108">
        <v>0</v>
      </c>
      <c r="G115" s="108"/>
      <c r="H115" s="108">
        <v>0</v>
      </c>
      <c r="I115" s="108">
        <v>0</v>
      </c>
      <c r="J115" s="108">
        <v>0</v>
      </c>
      <c r="K115" s="108">
        <v>0</v>
      </c>
    </row>
    <row r="116" spans="1:11" x14ac:dyDescent="0.2">
      <c r="A116" s="344" t="s">
        <v>524</v>
      </c>
      <c r="B116" s="344"/>
      <c r="C116" s="344"/>
      <c r="D116" s="344"/>
      <c r="E116" s="104">
        <f>SUM(F116:K116,'5.3b'!E116:H116)</f>
        <v>19525</v>
      </c>
      <c r="F116" s="108">
        <v>12130</v>
      </c>
      <c r="G116" s="108"/>
      <c r="H116" s="108">
        <v>0</v>
      </c>
      <c r="I116" s="108">
        <v>0</v>
      </c>
      <c r="J116" s="108">
        <v>0</v>
      </c>
      <c r="K116" s="108">
        <v>0</v>
      </c>
    </row>
    <row r="117" spans="1:11" x14ac:dyDescent="0.2">
      <c r="A117" s="344" t="s">
        <v>525</v>
      </c>
      <c r="B117" s="344"/>
      <c r="C117" s="344"/>
      <c r="D117" s="344"/>
      <c r="E117" s="104">
        <f>SUM(F117:K117,'5.3b'!E117:H117)</f>
        <v>11160</v>
      </c>
      <c r="F117" s="108">
        <v>0</v>
      </c>
      <c r="G117" s="108"/>
      <c r="H117" s="108">
        <v>0</v>
      </c>
      <c r="I117" s="108">
        <v>0</v>
      </c>
      <c r="J117" s="108">
        <v>0</v>
      </c>
      <c r="K117" s="108">
        <v>0</v>
      </c>
    </row>
    <row r="118" spans="1:11" x14ac:dyDescent="0.2">
      <c r="A118" s="344" t="s">
        <v>526</v>
      </c>
      <c r="B118" s="344"/>
      <c r="C118" s="344"/>
      <c r="D118" s="344"/>
      <c r="E118" s="104">
        <f>SUM(F118:K118,'5.3b'!E118:H118)</f>
        <v>107407</v>
      </c>
      <c r="F118" s="108">
        <v>47413</v>
      </c>
      <c r="G118" s="108"/>
      <c r="H118" s="108">
        <v>8325</v>
      </c>
      <c r="I118" s="108">
        <v>0</v>
      </c>
      <c r="J118" s="108">
        <v>2388</v>
      </c>
      <c r="K118" s="108">
        <v>0</v>
      </c>
    </row>
    <row r="119" spans="1:11" x14ac:dyDescent="0.2">
      <c r="A119" s="344" t="s">
        <v>642</v>
      </c>
      <c r="B119" s="344"/>
      <c r="C119" s="344"/>
      <c r="D119" s="344"/>
      <c r="E119" s="104">
        <f>SUM(F119:K119,'5.3b'!E119:H119)</f>
        <v>5033</v>
      </c>
      <c r="F119" s="108">
        <v>0</v>
      </c>
      <c r="G119" s="108"/>
      <c r="H119" s="108">
        <v>0</v>
      </c>
      <c r="I119" s="108">
        <v>0</v>
      </c>
      <c r="J119" s="108">
        <v>0</v>
      </c>
      <c r="K119" s="108">
        <v>0</v>
      </c>
    </row>
    <row r="120" spans="1:11" x14ac:dyDescent="0.2">
      <c r="A120" s="344" t="s">
        <v>643</v>
      </c>
      <c r="B120" s="344"/>
      <c r="C120" s="344"/>
      <c r="D120" s="344"/>
      <c r="E120" s="104">
        <f>SUM(F120:K120,'5.3b'!E120:H120)</f>
        <v>11984</v>
      </c>
      <c r="F120" s="108">
        <v>0</v>
      </c>
      <c r="G120" s="108"/>
      <c r="H120" s="108">
        <v>0</v>
      </c>
      <c r="I120" s="108">
        <v>0</v>
      </c>
      <c r="J120" s="108">
        <v>0</v>
      </c>
      <c r="K120" s="108">
        <v>0</v>
      </c>
    </row>
    <row r="121" spans="1:11" x14ac:dyDescent="0.2">
      <c r="A121" s="344" t="s">
        <v>529</v>
      </c>
      <c r="B121" s="344"/>
      <c r="C121" s="344"/>
      <c r="D121" s="344"/>
      <c r="E121" s="104">
        <f>SUM(F121:K121,'5.3b'!E121:H121)</f>
        <v>12520</v>
      </c>
      <c r="F121" s="108">
        <v>1959</v>
      </c>
      <c r="G121" s="108"/>
      <c r="H121" s="108">
        <v>356</v>
      </c>
      <c r="I121" s="108">
        <v>0</v>
      </c>
      <c r="J121" s="108">
        <v>0</v>
      </c>
      <c r="K121" s="108">
        <v>0</v>
      </c>
    </row>
    <row r="122" spans="1:11" x14ac:dyDescent="0.2">
      <c r="A122" s="344" t="s">
        <v>644</v>
      </c>
      <c r="B122" s="344"/>
      <c r="C122" s="344"/>
      <c r="D122" s="344"/>
      <c r="E122" s="104">
        <f>SUM(F122:K122,'5.3b'!E122:H122)</f>
        <v>1171</v>
      </c>
      <c r="F122" s="108">
        <v>0</v>
      </c>
      <c r="G122" s="108"/>
      <c r="H122" s="108">
        <v>0</v>
      </c>
      <c r="I122" s="108">
        <v>0</v>
      </c>
      <c r="J122" s="108">
        <v>0</v>
      </c>
      <c r="K122" s="108">
        <v>0</v>
      </c>
    </row>
    <row r="123" spans="1:11" x14ac:dyDescent="0.2">
      <c r="A123" s="344" t="s">
        <v>531</v>
      </c>
      <c r="B123" s="344"/>
      <c r="C123" s="344"/>
      <c r="D123" s="344"/>
      <c r="E123" s="104">
        <f>SUM(F123:K123,'5.3b'!E123:H123)</f>
        <v>128089</v>
      </c>
      <c r="F123" s="108">
        <v>51528</v>
      </c>
      <c r="G123" s="108"/>
      <c r="H123" s="108">
        <v>21728</v>
      </c>
      <c r="I123" s="108">
        <v>32530</v>
      </c>
      <c r="J123" s="108">
        <v>0</v>
      </c>
      <c r="K123" s="108">
        <v>0</v>
      </c>
    </row>
    <row r="124" spans="1:11" x14ac:dyDescent="0.2">
      <c r="A124" s="344" t="s">
        <v>532</v>
      </c>
      <c r="B124" s="344"/>
      <c r="C124" s="344"/>
      <c r="D124" s="344"/>
      <c r="E124" s="104">
        <f>SUM(F124:K124,'5.3b'!E124:H124)</f>
        <v>34583</v>
      </c>
      <c r="F124" s="108">
        <v>5985</v>
      </c>
      <c r="G124" s="108"/>
      <c r="H124" s="108">
        <v>1060</v>
      </c>
      <c r="I124" s="108">
        <v>0</v>
      </c>
      <c r="J124" s="108">
        <v>0</v>
      </c>
      <c r="K124" s="108">
        <v>0</v>
      </c>
    </row>
    <row r="125" spans="1:11" x14ac:dyDescent="0.2">
      <c r="A125" s="344" t="s">
        <v>645</v>
      </c>
      <c r="B125" s="344"/>
      <c r="C125" s="344"/>
      <c r="D125" s="344"/>
      <c r="E125" s="104">
        <f>SUM(F125:K125,'5.3b'!E125:H125)</f>
        <v>7388</v>
      </c>
      <c r="F125" s="108">
        <v>0</v>
      </c>
      <c r="G125" s="108"/>
      <c r="H125" s="108">
        <v>0</v>
      </c>
      <c r="I125" s="108">
        <v>0</v>
      </c>
      <c r="J125" s="108">
        <v>0</v>
      </c>
      <c r="K125" s="108">
        <v>0</v>
      </c>
    </row>
    <row r="126" spans="1:11" x14ac:dyDescent="0.2">
      <c r="A126" s="344" t="s">
        <v>534</v>
      </c>
      <c r="B126" s="344"/>
      <c r="C126" s="344"/>
      <c r="D126" s="344"/>
      <c r="E126" s="104">
        <f>SUM(F126:K126,'5.3b'!E126:H126)</f>
        <v>4959</v>
      </c>
      <c r="F126" s="108">
        <v>0</v>
      </c>
      <c r="G126" s="108"/>
      <c r="H126" s="108">
        <v>0</v>
      </c>
      <c r="I126" s="108">
        <v>2173</v>
      </c>
      <c r="J126" s="108">
        <v>0</v>
      </c>
      <c r="K126" s="108">
        <v>0</v>
      </c>
    </row>
    <row r="127" spans="1:11" ht="23.25" customHeight="1" x14ac:dyDescent="0.2">
      <c r="A127" s="344" t="s">
        <v>535</v>
      </c>
      <c r="B127" s="344"/>
      <c r="C127" s="344"/>
      <c r="D127" s="344"/>
      <c r="E127" s="258">
        <f>SUM(F127:K127,'5.3b'!E127:H127)</f>
        <v>9430</v>
      </c>
      <c r="F127" s="261" t="s">
        <v>690</v>
      </c>
      <c r="G127" s="261"/>
      <c r="H127" s="260">
        <v>0</v>
      </c>
      <c r="I127" s="260">
        <v>9430</v>
      </c>
      <c r="J127" s="260">
        <v>0</v>
      </c>
      <c r="K127" s="260">
        <v>0</v>
      </c>
    </row>
    <row r="128" spans="1:11" x14ac:dyDescent="0.2">
      <c r="A128" s="344" t="s">
        <v>536</v>
      </c>
      <c r="B128" s="344"/>
      <c r="C128" s="344"/>
      <c r="D128" s="344"/>
      <c r="E128" s="104">
        <f>SUM(F128:K128,'5.3b'!E128:H128)</f>
        <v>12828</v>
      </c>
      <c r="F128" s="108">
        <v>0</v>
      </c>
      <c r="G128" s="108"/>
      <c r="H128" s="108">
        <v>0</v>
      </c>
      <c r="I128" s="108">
        <v>0</v>
      </c>
      <c r="J128" s="108">
        <v>0</v>
      </c>
      <c r="K128" s="108">
        <v>0</v>
      </c>
    </row>
    <row r="129" spans="1:11" x14ac:dyDescent="0.2">
      <c r="A129" s="344" t="s">
        <v>646</v>
      </c>
      <c r="B129" s="344"/>
      <c r="C129" s="344"/>
      <c r="D129" s="344"/>
      <c r="E129" s="104">
        <f>SUM(F129:K129,'5.3b'!E129:H129)</f>
        <v>1428</v>
      </c>
      <c r="F129" s="108">
        <v>0</v>
      </c>
      <c r="G129" s="108"/>
      <c r="H129" s="108">
        <v>0</v>
      </c>
      <c r="I129" s="108">
        <v>0</v>
      </c>
      <c r="J129" s="108">
        <v>0</v>
      </c>
      <c r="K129" s="108">
        <v>0</v>
      </c>
    </row>
    <row r="130" spans="1:11" x14ac:dyDescent="0.2">
      <c r="A130" s="344" t="s">
        <v>538</v>
      </c>
      <c r="B130" s="344"/>
      <c r="C130" s="344"/>
      <c r="D130" s="344"/>
      <c r="E130" s="104">
        <f>SUM(F130:K130,'5.3b'!E130:H130)</f>
        <v>27412</v>
      </c>
      <c r="F130" s="108">
        <v>6787</v>
      </c>
      <c r="G130" s="108"/>
      <c r="H130" s="108">
        <v>11033</v>
      </c>
      <c r="I130" s="108">
        <v>3508</v>
      </c>
      <c r="J130" s="108">
        <v>0</v>
      </c>
      <c r="K130" s="108">
        <v>0</v>
      </c>
    </row>
    <row r="131" spans="1:11" x14ac:dyDescent="0.2">
      <c r="A131" s="344" t="s">
        <v>539</v>
      </c>
      <c r="B131" s="344"/>
      <c r="C131" s="344"/>
      <c r="D131" s="344"/>
      <c r="E131" s="104">
        <f>SUM(F131:K131,'5.3b'!E131:H131)</f>
        <v>10421</v>
      </c>
      <c r="F131" s="108">
        <v>0</v>
      </c>
      <c r="G131" s="108"/>
      <c r="H131" s="108">
        <v>383</v>
      </c>
      <c r="I131" s="108">
        <v>0</v>
      </c>
      <c r="J131" s="108">
        <v>0</v>
      </c>
      <c r="K131" s="108">
        <v>0</v>
      </c>
    </row>
    <row r="132" spans="1:11" x14ac:dyDescent="0.2">
      <c r="A132" s="344" t="s">
        <v>540</v>
      </c>
      <c r="B132" s="344"/>
      <c r="C132" s="344"/>
      <c r="D132" s="344"/>
      <c r="E132" s="104">
        <f>SUM(F132:K132,'5.3b'!E132:H132)</f>
        <v>21523</v>
      </c>
      <c r="F132" s="108">
        <v>12704</v>
      </c>
      <c r="G132" s="108"/>
      <c r="H132" s="108">
        <v>284</v>
      </c>
      <c r="I132" s="108">
        <v>1165</v>
      </c>
      <c r="J132" s="108">
        <v>0</v>
      </c>
      <c r="K132" s="108">
        <v>0</v>
      </c>
    </row>
    <row r="133" spans="1:11" x14ac:dyDescent="0.2">
      <c r="A133" s="344" t="s">
        <v>541</v>
      </c>
      <c r="B133" s="344"/>
      <c r="C133" s="344"/>
      <c r="D133" s="344"/>
      <c r="E133" s="104">
        <f>SUM(F133:K133,'5.3b'!E133:H133)</f>
        <v>3074</v>
      </c>
      <c r="F133" s="108">
        <v>0</v>
      </c>
      <c r="G133" s="108"/>
      <c r="H133" s="108">
        <v>0</v>
      </c>
      <c r="I133" s="108">
        <v>0</v>
      </c>
      <c r="J133" s="108">
        <v>0</v>
      </c>
      <c r="K133" s="108">
        <v>0</v>
      </c>
    </row>
    <row r="134" spans="1:11" x14ac:dyDescent="0.2">
      <c r="A134" s="344" t="s">
        <v>542</v>
      </c>
      <c r="B134" s="344"/>
      <c r="C134" s="344"/>
      <c r="D134" s="344"/>
      <c r="E134" s="104">
        <f>SUM(F134:K134,'5.3b'!E134:H134)</f>
        <v>15570</v>
      </c>
      <c r="F134" s="108">
        <v>8294</v>
      </c>
      <c r="G134" s="108"/>
      <c r="H134" s="108">
        <v>0</v>
      </c>
      <c r="I134" s="108">
        <v>0</v>
      </c>
      <c r="J134" s="108">
        <v>0</v>
      </c>
      <c r="K134" s="108">
        <v>0</v>
      </c>
    </row>
    <row r="135" spans="1:11" x14ac:dyDescent="0.2">
      <c r="A135" s="344" t="s">
        <v>543</v>
      </c>
      <c r="B135" s="344"/>
      <c r="C135" s="344"/>
      <c r="D135" s="344"/>
      <c r="E135" s="104">
        <f>SUM(F135:K135,'5.3b'!E135:H135)</f>
        <v>122027</v>
      </c>
      <c r="F135" s="108">
        <v>93651</v>
      </c>
      <c r="G135" s="108"/>
      <c r="H135" s="108">
        <v>18706</v>
      </c>
      <c r="I135" s="108">
        <v>0</v>
      </c>
      <c r="J135" s="108">
        <v>0</v>
      </c>
      <c r="K135" s="108">
        <v>0</v>
      </c>
    </row>
    <row r="136" spans="1:11" x14ac:dyDescent="0.2">
      <c r="A136" s="344" t="s">
        <v>544</v>
      </c>
      <c r="B136" s="344"/>
      <c r="C136" s="344"/>
      <c r="D136" s="344"/>
      <c r="E136" s="104">
        <f>SUM(F136:K136,'5.3b'!E136:H136)</f>
        <v>1774</v>
      </c>
      <c r="F136" s="108">
        <v>1068</v>
      </c>
      <c r="G136" s="108"/>
      <c r="H136" s="108">
        <v>0</v>
      </c>
      <c r="I136" s="108">
        <v>0</v>
      </c>
      <c r="J136" s="108">
        <v>0</v>
      </c>
      <c r="K136" s="108">
        <v>0</v>
      </c>
    </row>
    <row r="137" spans="1:11" x14ac:dyDescent="0.2">
      <c r="A137" s="344" t="s">
        <v>545</v>
      </c>
      <c r="B137" s="344"/>
      <c r="C137" s="344"/>
      <c r="D137" s="344"/>
      <c r="E137" s="104">
        <f>SUM(F137:K137,'5.3b'!E137:H137)</f>
        <v>0</v>
      </c>
      <c r="F137" s="108">
        <v>0</v>
      </c>
      <c r="G137" s="108"/>
      <c r="H137" s="108">
        <v>0</v>
      </c>
      <c r="I137" s="108">
        <v>0</v>
      </c>
      <c r="J137" s="108">
        <v>0</v>
      </c>
      <c r="K137" s="108">
        <v>0</v>
      </c>
    </row>
    <row r="138" spans="1:11" x14ac:dyDescent="0.2">
      <c r="A138" s="344" t="s">
        <v>546</v>
      </c>
      <c r="B138" s="344"/>
      <c r="C138" s="344"/>
      <c r="D138" s="344"/>
      <c r="E138" s="104">
        <f>SUM(F138:K138,'5.3b'!E138:H138)</f>
        <v>13015</v>
      </c>
      <c r="F138" s="108">
        <v>0</v>
      </c>
      <c r="G138" s="108"/>
      <c r="H138" s="108">
        <v>842</v>
      </c>
      <c r="I138" s="108">
        <v>0</v>
      </c>
      <c r="J138" s="108">
        <v>0</v>
      </c>
      <c r="K138" s="108">
        <v>0</v>
      </c>
    </row>
    <row r="139" spans="1:11" x14ac:dyDescent="0.2">
      <c r="A139" s="344" t="s">
        <v>547</v>
      </c>
      <c r="B139" s="344"/>
      <c r="C139" s="344"/>
      <c r="D139" s="344"/>
      <c r="E139" s="104">
        <f>SUM(F139:K139,'5.3b'!E139:H139)</f>
        <v>5449</v>
      </c>
      <c r="F139" s="108">
        <v>0</v>
      </c>
      <c r="G139" s="108"/>
      <c r="H139" s="108">
        <v>0</v>
      </c>
      <c r="I139" s="108">
        <v>0</v>
      </c>
      <c r="J139" s="108">
        <v>0</v>
      </c>
      <c r="K139" s="108">
        <v>0</v>
      </c>
    </row>
    <row r="140" spans="1:11" x14ac:dyDescent="0.2">
      <c r="A140" s="344" t="s">
        <v>548</v>
      </c>
      <c r="B140" s="344"/>
      <c r="C140" s="344"/>
      <c r="D140" s="344"/>
      <c r="E140" s="104">
        <f>SUM(F140:K140,'5.3b'!E140:H140)</f>
        <v>45329</v>
      </c>
      <c r="F140" s="108">
        <v>26715</v>
      </c>
      <c r="G140" s="108"/>
      <c r="H140" s="108">
        <v>9080</v>
      </c>
      <c r="I140" s="108">
        <v>1092</v>
      </c>
      <c r="J140" s="108">
        <v>0</v>
      </c>
      <c r="K140" s="108">
        <v>0</v>
      </c>
    </row>
    <row r="141" spans="1:11" x14ac:dyDescent="0.2">
      <c r="A141" s="344" t="s">
        <v>549</v>
      </c>
      <c r="B141" s="344"/>
      <c r="C141" s="344"/>
      <c r="D141" s="344"/>
      <c r="E141" s="104">
        <f>SUM(F141:K141,'5.3b'!E141:H141)</f>
        <v>128342</v>
      </c>
      <c r="F141" s="108">
        <v>18542</v>
      </c>
      <c r="G141" s="108"/>
      <c r="H141" s="108">
        <v>4805</v>
      </c>
      <c r="I141" s="108">
        <v>762</v>
      </c>
      <c r="J141" s="108">
        <v>0</v>
      </c>
      <c r="K141" s="108">
        <v>0</v>
      </c>
    </row>
    <row r="142" spans="1:11" x14ac:dyDescent="0.2">
      <c r="A142" s="344" t="s">
        <v>550</v>
      </c>
      <c r="B142" s="344"/>
      <c r="C142" s="344"/>
      <c r="D142" s="344"/>
      <c r="E142" s="104">
        <f>SUM(F142:K142,'5.3b'!E142:H142)</f>
        <v>25148</v>
      </c>
      <c r="F142" s="108">
        <v>16287</v>
      </c>
      <c r="G142" s="108"/>
      <c r="H142" s="108">
        <v>489</v>
      </c>
      <c r="I142" s="108">
        <v>0</v>
      </c>
      <c r="J142" s="108">
        <v>0</v>
      </c>
      <c r="K142" s="108">
        <v>0</v>
      </c>
    </row>
    <row r="143" spans="1:11" x14ac:dyDescent="0.2">
      <c r="A143" s="344" t="s">
        <v>551</v>
      </c>
      <c r="B143" s="344"/>
      <c r="C143" s="344"/>
      <c r="D143" s="344"/>
      <c r="E143" s="104">
        <f>SUM(F143:K143,'5.3b'!E143:H143)</f>
        <v>21576</v>
      </c>
      <c r="F143" s="108">
        <v>9256</v>
      </c>
      <c r="G143" s="108"/>
      <c r="H143" s="108">
        <v>0</v>
      </c>
      <c r="I143" s="108">
        <v>0</v>
      </c>
      <c r="J143" s="108">
        <v>0</v>
      </c>
      <c r="K143" s="108">
        <v>0</v>
      </c>
    </row>
    <row r="144" spans="1:11" x14ac:dyDescent="0.2">
      <c r="A144" s="344" t="s">
        <v>552</v>
      </c>
      <c r="B144" s="344"/>
      <c r="C144" s="344"/>
      <c r="D144" s="344"/>
      <c r="E144" s="104">
        <f>SUM(F144:K144,'5.3b'!E144:H144)</f>
        <v>61679</v>
      </c>
      <c r="F144" s="108">
        <v>20722</v>
      </c>
      <c r="G144" s="108"/>
      <c r="H144" s="108">
        <v>4656</v>
      </c>
      <c r="I144" s="108">
        <v>0</v>
      </c>
      <c r="J144" s="108">
        <v>1010</v>
      </c>
      <c r="K144" s="108">
        <v>0</v>
      </c>
    </row>
    <row r="145" spans="1:11" x14ac:dyDescent="0.2">
      <c r="A145" s="344" t="s">
        <v>553</v>
      </c>
      <c r="B145" s="344"/>
      <c r="C145" s="344"/>
      <c r="D145" s="344"/>
      <c r="E145" s="104">
        <f>SUM(F145:K145,'5.3b'!E145:H145)</f>
        <v>6637</v>
      </c>
      <c r="F145" s="108">
        <v>2268</v>
      </c>
      <c r="G145" s="108"/>
      <c r="H145" s="108">
        <v>413</v>
      </c>
      <c r="I145" s="108">
        <v>0</v>
      </c>
      <c r="J145" s="108">
        <v>0</v>
      </c>
      <c r="K145" s="108">
        <v>0</v>
      </c>
    </row>
    <row r="146" spans="1:11" x14ac:dyDescent="0.2">
      <c r="A146" s="344" t="s">
        <v>554</v>
      </c>
      <c r="B146" s="344"/>
      <c r="C146" s="344"/>
      <c r="D146" s="344"/>
      <c r="E146" s="104">
        <f>SUM(F146:K146,'5.3b'!E146:H146)</f>
        <v>26267</v>
      </c>
      <c r="F146" s="108">
        <v>0</v>
      </c>
      <c r="G146" s="108"/>
      <c r="H146" s="108">
        <v>1022</v>
      </c>
      <c r="I146" s="108">
        <v>0</v>
      </c>
      <c r="J146" s="108">
        <v>0</v>
      </c>
      <c r="K146" s="108">
        <v>0</v>
      </c>
    </row>
    <row r="147" spans="1:11" x14ac:dyDescent="0.2">
      <c r="A147" s="344" t="s">
        <v>555</v>
      </c>
      <c r="B147" s="344"/>
      <c r="C147" s="344"/>
      <c r="D147" s="344"/>
      <c r="E147" s="104">
        <f>SUM(F147:K147,'5.3b'!E147:H147)</f>
        <v>174391</v>
      </c>
      <c r="F147" s="108">
        <v>116354</v>
      </c>
      <c r="G147" s="108"/>
      <c r="H147" s="108">
        <v>6744</v>
      </c>
      <c r="I147" s="108">
        <v>20987</v>
      </c>
      <c r="J147" s="108">
        <v>0</v>
      </c>
      <c r="K147" s="108">
        <v>0</v>
      </c>
    </row>
    <row r="148" spans="1:11" x14ac:dyDescent="0.2">
      <c r="A148" s="344" t="s">
        <v>556</v>
      </c>
      <c r="B148" s="344"/>
      <c r="C148" s="344"/>
      <c r="D148" s="344"/>
      <c r="E148" s="104">
        <f>SUM(F148:K148,'5.3b'!E148:H148)</f>
        <v>22076</v>
      </c>
      <c r="F148" s="108">
        <v>11092</v>
      </c>
      <c r="G148" s="108"/>
      <c r="H148" s="108">
        <v>1143</v>
      </c>
      <c r="I148" s="108">
        <v>3420</v>
      </c>
      <c r="J148" s="108">
        <v>2655</v>
      </c>
      <c r="K148" s="108">
        <v>0</v>
      </c>
    </row>
    <row r="149" spans="1:11" x14ac:dyDescent="0.2">
      <c r="A149" s="344" t="s">
        <v>557</v>
      </c>
      <c r="B149" s="344"/>
      <c r="C149" s="344"/>
      <c r="D149" s="344"/>
      <c r="E149" s="104">
        <f>SUM(F149:K149,'5.3b'!E149:H149)</f>
        <v>6923</v>
      </c>
      <c r="F149" s="108">
        <v>0</v>
      </c>
      <c r="G149" s="108"/>
      <c r="H149" s="108">
        <v>1381</v>
      </c>
      <c r="I149" s="108">
        <v>0</v>
      </c>
      <c r="J149" s="108">
        <v>0</v>
      </c>
      <c r="K149" s="108">
        <v>0</v>
      </c>
    </row>
    <row r="150" spans="1:11" x14ac:dyDescent="0.2">
      <c r="A150" s="344" t="s">
        <v>558</v>
      </c>
      <c r="B150" s="344"/>
      <c r="C150" s="344"/>
      <c r="D150" s="344"/>
      <c r="E150" s="104">
        <f>SUM(F150:K150,'5.3b'!E150:H150)</f>
        <v>12339</v>
      </c>
      <c r="F150" s="108">
        <v>0</v>
      </c>
      <c r="G150" s="108"/>
      <c r="H150" s="108">
        <v>0</v>
      </c>
      <c r="I150" s="108">
        <v>0</v>
      </c>
      <c r="J150" s="108">
        <v>0</v>
      </c>
      <c r="K150" s="108">
        <v>0</v>
      </c>
    </row>
    <row r="151" spans="1:11" x14ac:dyDescent="0.2">
      <c r="A151" s="344" t="s">
        <v>559</v>
      </c>
      <c r="B151" s="344"/>
      <c r="C151" s="344"/>
      <c r="D151" s="344"/>
      <c r="E151" s="104">
        <f>SUM(F151:K151,'5.3b'!E151:H151)</f>
        <v>1282</v>
      </c>
      <c r="F151" s="108">
        <v>0</v>
      </c>
      <c r="G151" s="108"/>
      <c r="H151" s="108">
        <v>0</v>
      </c>
      <c r="I151" s="108">
        <v>0</v>
      </c>
      <c r="J151" s="108">
        <v>0</v>
      </c>
      <c r="K151" s="108">
        <v>0</v>
      </c>
    </row>
    <row r="152" spans="1:11" x14ac:dyDescent="0.2">
      <c r="A152" s="344" t="s">
        <v>560</v>
      </c>
      <c r="B152" s="344"/>
      <c r="C152" s="344"/>
      <c r="D152" s="344"/>
      <c r="E152" s="104">
        <f>SUM(F152:K152,'5.3b'!E152:H152)</f>
        <v>29432</v>
      </c>
      <c r="F152" s="108">
        <v>16527</v>
      </c>
      <c r="G152" s="108"/>
      <c r="H152" s="108">
        <v>0</v>
      </c>
      <c r="I152" s="108">
        <v>0</v>
      </c>
      <c r="J152" s="108">
        <v>0</v>
      </c>
      <c r="K152" s="108">
        <v>0</v>
      </c>
    </row>
    <row r="153" spans="1:11" x14ac:dyDescent="0.2">
      <c r="A153" s="344" t="s">
        <v>561</v>
      </c>
      <c r="B153" s="344"/>
      <c r="C153" s="344"/>
      <c r="D153" s="344"/>
      <c r="E153" s="104">
        <f>SUM(F153:K153,'5.3b'!E153:H153)</f>
        <v>7509</v>
      </c>
      <c r="F153" s="108">
        <v>3157</v>
      </c>
      <c r="G153" s="108"/>
      <c r="H153" s="108">
        <v>0</v>
      </c>
      <c r="I153" s="108">
        <v>0</v>
      </c>
      <c r="J153" s="108">
        <v>0</v>
      </c>
      <c r="K153" s="108">
        <v>0</v>
      </c>
    </row>
    <row r="154" spans="1:11" x14ac:dyDescent="0.2">
      <c r="A154" s="344" t="s">
        <v>647</v>
      </c>
      <c r="B154" s="344"/>
      <c r="C154" s="344"/>
      <c r="D154" s="344"/>
      <c r="E154" s="104">
        <f>SUM(F154:K154,'5.3b'!E154:H154)</f>
        <v>1461</v>
      </c>
      <c r="F154" s="108">
        <v>0</v>
      </c>
      <c r="G154" s="108"/>
      <c r="H154" s="108">
        <v>0</v>
      </c>
      <c r="I154" s="108">
        <v>0</v>
      </c>
      <c r="J154" s="108">
        <v>0</v>
      </c>
      <c r="K154" s="108">
        <v>0</v>
      </c>
    </row>
    <row r="155" spans="1:11" x14ac:dyDescent="0.2">
      <c r="A155" s="344" t="s">
        <v>563</v>
      </c>
      <c r="B155" s="344"/>
      <c r="C155" s="344"/>
      <c r="D155" s="344"/>
      <c r="E155" s="104">
        <f>SUM(F155:K155,'5.3b'!E155:H155)</f>
        <v>101147</v>
      </c>
      <c r="F155" s="108">
        <v>27316</v>
      </c>
      <c r="G155" s="108"/>
      <c r="H155" s="108">
        <v>12004</v>
      </c>
      <c r="I155" s="108">
        <v>0</v>
      </c>
      <c r="J155" s="108">
        <v>0</v>
      </c>
      <c r="K155" s="108">
        <v>0</v>
      </c>
    </row>
    <row r="156" spans="1:11" x14ac:dyDescent="0.2">
      <c r="A156" s="344" t="s">
        <v>564</v>
      </c>
      <c r="B156" s="344"/>
      <c r="C156" s="344"/>
      <c r="D156" s="344"/>
      <c r="E156" s="104">
        <f>SUM(F156:K156,'5.3b'!E156:H156)</f>
        <v>7830</v>
      </c>
      <c r="F156" s="108">
        <v>0</v>
      </c>
      <c r="G156" s="108"/>
      <c r="H156" s="108">
        <v>705</v>
      </c>
      <c r="I156" s="108">
        <v>0</v>
      </c>
      <c r="J156" s="108">
        <v>0</v>
      </c>
      <c r="K156" s="108">
        <v>0</v>
      </c>
    </row>
    <row r="157" spans="1:11" x14ac:dyDescent="0.2">
      <c r="A157" s="344" t="s">
        <v>565</v>
      </c>
      <c r="B157" s="344"/>
      <c r="C157" s="344"/>
      <c r="D157" s="344"/>
      <c r="E157" s="104">
        <f>SUM(F157:K157,'5.3b'!E157:H157)</f>
        <v>13224</v>
      </c>
      <c r="F157" s="108">
        <v>7620</v>
      </c>
      <c r="G157" s="108"/>
      <c r="H157" s="108">
        <v>0</v>
      </c>
      <c r="I157" s="108">
        <v>0</v>
      </c>
      <c r="J157" s="108">
        <v>0</v>
      </c>
      <c r="K157" s="108">
        <v>0</v>
      </c>
    </row>
    <row r="158" spans="1:11" x14ac:dyDescent="0.2">
      <c r="A158" s="344" t="s">
        <v>566</v>
      </c>
      <c r="B158" s="344"/>
      <c r="C158" s="344"/>
      <c r="D158" s="344"/>
      <c r="E158" s="104">
        <f>SUM(F158:K158,'5.3b'!E158:H158)</f>
        <v>8900</v>
      </c>
      <c r="F158" s="108">
        <v>0</v>
      </c>
      <c r="G158" s="108"/>
      <c r="H158" s="108">
        <v>0</v>
      </c>
      <c r="I158" s="108">
        <v>0</v>
      </c>
      <c r="J158" s="108">
        <v>0</v>
      </c>
      <c r="K158" s="108">
        <v>0</v>
      </c>
    </row>
    <row r="159" spans="1:11" x14ac:dyDescent="0.2">
      <c r="A159" s="344" t="s">
        <v>567</v>
      </c>
      <c r="B159" s="344"/>
      <c r="C159" s="344"/>
      <c r="D159" s="344"/>
      <c r="E159" s="104">
        <f>SUM(F159:K159,'5.3b'!E159:H159)</f>
        <v>44269</v>
      </c>
      <c r="F159" s="108">
        <v>9759</v>
      </c>
      <c r="G159" s="108"/>
      <c r="H159" s="108">
        <v>786</v>
      </c>
      <c r="I159" s="108">
        <v>0</v>
      </c>
      <c r="J159" s="108">
        <v>0</v>
      </c>
      <c r="K159" s="108">
        <v>0</v>
      </c>
    </row>
    <row r="160" spans="1:11" x14ac:dyDescent="0.2">
      <c r="A160" s="344" t="s">
        <v>568</v>
      </c>
      <c r="B160" s="344"/>
      <c r="C160" s="344"/>
      <c r="D160" s="344"/>
      <c r="E160" s="104">
        <f>SUM(F160:K160,'5.3b'!E160:H160)</f>
        <v>24944</v>
      </c>
      <c r="F160" s="119" t="s">
        <v>690</v>
      </c>
      <c r="G160" s="119"/>
      <c r="H160" s="108">
        <v>0</v>
      </c>
      <c r="I160" s="108">
        <v>0</v>
      </c>
      <c r="J160" s="108">
        <v>0</v>
      </c>
      <c r="K160" s="108">
        <v>0</v>
      </c>
    </row>
    <row r="161" spans="1:11" x14ac:dyDescent="0.2">
      <c r="A161" s="344" t="s">
        <v>648</v>
      </c>
      <c r="B161" s="344"/>
      <c r="C161" s="344"/>
      <c r="D161" s="344"/>
      <c r="E161" s="104">
        <f>SUM(F161:K161,'5.3b'!E161:H161)</f>
        <v>202</v>
      </c>
      <c r="F161" s="108">
        <v>0</v>
      </c>
      <c r="G161" s="108"/>
      <c r="H161" s="108">
        <v>0</v>
      </c>
      <c r="I161" s="108">
        <v>0</v>
      </c>
      <c r="J161" s="108">
        <v>0</v>
      </c>
      <c r="K161" s="108">
        <v>0</v>
      </c>
    </row>
    <row r="162" spans="1:11" x14ac:dyDescent="0.2">
      <c r="A162" s="344" t="s">
        <v>570</v>
      </c>
      <c r="B162" s="344"/>
      <c r="C162" s="344"/>
      <c r="D162" s="344"/>
      <c r="E162" s="104">
        <f>SUM(F162:K162,'5.3b'!E162:H162)</f>
        <v>2689</v>
      </c>
      <c r="F162" s="108">
        <v>0</v>
      </c>
      <c r="G162" s="108"/>
      <c r="H162" s="108">
        <v>0</v>
      </c>
      <c r="I162" s="108">
        <v>0</v>
      </c>
      <c r="J162" s="108">
        <v>0</v>
      </c>
      <c r="K162" s="108">
        <v>0</v>
      </c>
    </row>
    <row r="163" spans="1:11" x14ac:dyDescent="0.2">
      <c r="A163" s="344" t="s">
        <v>649</v>
      </c>
      <c r="B163" s="344"/>
      <c r="C163" s="344"/>
      <c r="D163" s="344"/>
      <c r="E163" s="104">
        <f>SUM(F163:K163,'5.3b'!E163:H163)</f>
        <v>18781</v>
      </c>
      <c r="F163" s="108">
        <v>0</v>
      </c>
      <c r="G163" s="108"/>
      <c r="H163" s="108">
        <v>0</v>
      </c>
      <c r="I163" s="108">
        <v>0</v>
      </c>
      <c r="J163" s="108">
        <v>0</v>
      </c>
      <c r="K163" s="108">
        <v>0</v>
      </c>
    </row>
    <row r="164" spans="1:11" x14ac:dyDescent="0.2">
      <c r="A164" s="344" t="s">
        <v>572</v>
      </c>
      <c r="B164" s="344"/>
      <c r="C164" s="344"/>
      <c r="D164" s="344"/>
      <c r="E164" s="104">
        <f>SUM(F164:K164,'5.3b'!E164:H164)</f>
        <v>10363</v>
      </c>
      <c r="F164" s="108">
        <v>0</v>
      </c>
      <c r="G164" s="108"/>
      <c r="H164" s="108">
        <v>1015</v>
      </c>
      <c r="I164" s="108">
        <v>0</v>
      </c>
      <c r="J164" s="108">
        <v>0</v>
      </c>
      <c r="K164" s="108">
        <v>0</v>
      </c>
    </row>
    <row r="165" spans="1:11" x14ac:dyDescent="0.2">
      <c r="A165" s="344" t="s">
        <v>573</v>
      </c>
      <c r="B165" s="344"/>
      <c r="C165" s="344"/>
      <c r="D165" s="344"/>
      <c r="E165" s="104">
        <f>SUM(F165:K165,'5.3b'!E165:H165)</f>
        <v>21106</v>
      </c>
      <c r="F165" s="108">
        <v>0</v>
      </c>
      <c r="G165" s="108"/>
      <c r="H165" s="108">
        <v>0</v>
      </c>
      <c r="I165" s="108">
        <v>0</v>
      </c>
      <c r="J165" s="108">
        <v>0</v>
      </c>
      <c r="K165" s="108">
        <v>0</v>
      </c>
    </row>
    <row r="166" spans="1:11" x14ac:dyDescent="0.2">
      <c r="A166" s="344" t="s">
        <v>574</v>
      </c>
      <c r="B166" s="344"/>
      <c r="C166" s="344"/>
      <c r="D166" s="344"/>
      <c r="E166" s="104">
        <f>SUM(F166:K166,'5.3b'!E166:H166)</f>
        <v>2455</v>
      </c>
      <c r="F166" s="108">
        <v>186</v>
      </c>
      <c r="G166" s="108"/>
      <c r="H166" s="108">
        <v>0</v>
      </c>
      <c r="I166" s="108">
        <v>0</v>
      </c>
      <c r="J166" s="108">
        <v>0</v>
      </c>
      <c r="K166" s="108">
        <v>0</v>
      </c>
    </row>
    <row r="167" spans="1:11" x14ac:dyDescent="0.2">
      <c r="A167" s="344" t="s">
        <v>575</v>
      </c>
      <c r="B167" s="344"/>
      <c r="C167" s="344"/>
      <c r="D167" s="344"/>
      <c r="E167" s="104">
        <f>SUM(F167:K167,'5.3b'!E167:H167)</f>
        <v>13592</v>
      </c>
      <c r="F167" s="108">
        <v>1218</v>
      </c>
      <c r="G167" s="108"/>
      <c r="H167" s="108">
        <v>1100</v>
      </c>
      <c r="I167" s="108">
        <v>0</v>
      </c>
      <c r="J167" s="108">
        <v>0</v>
      </c>
      <c r="K167" s="108">
        <v>0</v>
      </c>
    </row>
    <row r="168" spans="1:11" x14ac:dyDescent="0.2">
      <c r="A168" s="344" t="s">
        <v>576</v>
      </c>
      <c r="B168" s="344"/>
      <c r="C168" s="344"/>
      <c r="D168" s="344"/>
      <c r="E168" s="104">
        <f>SUM(F168:K168,'5.3b'!E168:H168)</f>
        <v>4974</v>
      </c>
      <c r="F168" s="108">
        <v>2591</v>
      </c>
      <c r="G168" s="108"/>
      <c r="H168" s="108">
        <v>0</v>
      </c>
      <c r="I168" s="108">
        <v>0</v>
      </c>
      <c r="J168" s="108">
        <v>0</v>
      </c>
      <c r="K168" s="108">
        <v>0</v>
      </c>
    </row>
    <row r="169" spans="1:11" x14ac:dyDescent="0.2">
      <c r="A169" s="344" t="s">
        <v>577</v>
      </c>
      <c r="B169" s="344"/>
      <c r="C169" s="344"/>
      <c r="D169" s="344"/>
      <c r="E169" s="104">
        <f>SUM(F169:K169,'5.3b'!E169:H169)</f>
        <v>2004</v>
      </c>
      <c r="F169" s="108">
        <v>0</v>
      </c>
      <c r="G169" s="108"/>
      <c r="H169" s="108">
        <v>0</v>
      </c>
      <c r="I169" s="108">
        <v>0</v>
      </c>
      <c r="J169" s="108">
        <v>0</v>
      </c>
      <c r="K169" s="108">
        <v>0</v>
      </c>
    </row>
    <row r="170" spans="1:11" x14ac:dyDescent="0.2">
      <c r="A170" s="344" t="s">
        <v>578</v>
      </c>
      <c r="B170" s="344"/>
      <c r="C170" s="344"/>
      <c r="D170" s="344"/>
      <c r="E170" s="104">
        <f>SUM(F170:K170,'5.3b'!E170:H170)</f>
        <v>3119</v>
      </c>
      <c r="F170" s="108">
        <v>0</v>
      </c>
      <c r="G170" s="108"/>
      <c r="H170" s="108">
        <v>0</v>
      </c>
      <c r="I170" s="108">
        <v>0</v>
      </c>
      <c r="J170" s="108">
        <v>0</v>
      </c>
      <c r="K170" s="108">
        <v>0</v>
      </c>
    </row>
    <row r="171" spans="1:11" x14ac:dyDescent="0.2">
      <c r="A171" s="344" t="s">
        <v>579</v>
      </c>
      <c r="B171" s="344"/>
      <c r="C171" s="344"/>
      <c r="D171" s="344"/>
      <c r="E171" s="104">
        <f>SUM(F171:K171,'5.3b'!E171:H171)</f>
        <v>51285</v>
      </c>
      <c r="F171" s="108">
        <v>9068</v>
      </c>
      <c r="G171" s="108"/>
      <c r="H171" s="108">
        <v>12881</v>
      </c>
      <c r="I171" s="108">
        <v>0</v>
      </c>
      <c r="J171" s="108">
        <v>0</v>
      </c>
      <c r="K171" s="108">
        <v>0</v>
      </c>
    </row>
    <row r="172" spans="1:11" x14ac:dyDescent="0.2">
      <c r="A172" s="344" t="s">
        <v>580</v>
      </c>
      <c r="B172" s="344"/>
      <c r="C172" s="344"/>
      <c r="D172" s="344"/>
      <c r="E172" s="104">
        <f>SUM(F172:K172,'5.3b'!E172:H172)</f>
        <v>11207</v>
      </c>
      <c r="F172" s="108">
        <v>0</v>
      </c>
      <c r="G172" s="108"/>
      <c r="H172" s="108">
        <v>261</v>
      </c>
      <c r="I172" s="108">
        <v>0</v>
      </c>
      <c r="J172" s="108">
        <v>0</v>
      </c>
      <c r="K172" s="108">
        <v>0</v>
      </c>
    </row>
    <row r="173" spans="1:11" x14ac:dyDescent="0.2">
      <c r="A173" s="344" t="s">
        <v>650</v>
      </c>
      <c r="B173" s="344"/>
      <c r="C173" s="344"/>
      <c r="D173" s="344"/>
      <c r="E173" s="104">
        <f>SUM(F173:K173,'5.3b'!E173:H173)</f>
        <v>936</v>
      </c>
      <c r="F173" s="108">
        <v>0</v>
      </c>
      <c r="G173" s="108"/>
      <c r="H173" s="108">
        <v>0</v>
      </c>
      <c r="I173" s="108">
        <v>0</v>
      </c>
      <c r="J173" s="108">
        <v>0</v>
      </c>
      <c r="K173" s="108">
        <v>0</v>
      </c>
    </row>
    <row r="174" spans="1:11" x14ac:dyDescent="0.2">
      <c r="A174" s="344" t="s">
        <v>582</v>
      </c>
      <c r="B174" s="344"/>
      <c r="C174" s="344"/>
      <c r="D174" s="344"/>
      <c r="E174" s="104">
        <f>SUM(F174:K174,'5.3b'!E174:H174)</f>
        <v>17202</v>
      </c>
      <c r="F174" s="108">
        <v>0</v>
      </c>
      <c r="G174" s="108"/>
      <c r="H174" s="108">
        <v>0</v>
      </c>
      <c r="I174" s="108">
        <v>0</v>
      </c>
      <c r="J174" s="108">
        <v>0</v>
      </c>
      <c r="K174" s="108">
        <v>0</v>
      </c>
    </row>
    <row r="175" spans="1:11" x14ac:dyDescent="0.2">
      <c r="A175" s="344" t="s">
        <v>651</v>
      </c>
      <c r="B175" s="344"/>
      <c r="C175" s="344"/>
      <c r="D175" s="344"/>
      <c r="E175" s="104">
        <f>SUM(F175:K175,'5.3b'!E175:H175)</f>
        <v>18121</v>
      </c>
      <c r="F175" s="108">
        <v>0</v>
      </c>
      <c r="G175" s="108"/>
      <c r="H175" s="108">
        <v>0</v>
      </c>
      <c r="I175" s="108">
        <v>0</v>
      </c>
      <c r="J175" s="108">
        <v>0</v>
      </c>
      <c r="K175" s="108">
        <v>0</v>
      </c>
    </row>
    <row r="176" spans="1:11" x14ac:dyDescent="0.2">
      <c r="A176" s="344" t="s">
        <v>584</v>
      </c>
      <c r="B176" s="344"/>
      <c r="C176" s="344"/>
      <c r="D176" s="344"/>
      <c r="E176" s="104">
        <f>SUM(F176:K176,'5.3b'!E176:H176)</f>
        <v>24306</v>
      </c>
      <c r="F176" s="108">
        <v>0</v>
      </c>
      <c r="G176" s="108"/>
      <c r="H176" s="108">
        <v>819</v>
      </c>
      <c r="I176" s="108">
        <v>0</v>
      </c>
      <c r="J176" s="108">
        <v>2580</v>
      </c>
      <c r="K176" s="108">
        <v>0</v>
      </c>
    </row>
    <row r="177" spans="1:11" x14ac:dyDescent="0.2">
      <c r="A177" s="344" t="s">
        <v>585</v>
      </c>
      <c r="B177" s="344"/>
      <c r="C177" s="344"/>
      <c r="D177" s="344"/>
      <c r="E177" s="104">
        <f>SUM(F177:K177,'5.3b'!E177:H177)</f>
        <v>118</v>
      </c>
      <c r="F177" s="108">
        <v>0</v>
      </c>
      <c r="G177" s="108"/>
      <c r="H177" s="108">
        <v>0</v>
      </c>
      <c r="I177" s="108">
        <v>0</v>
      </c>
      <c r="J177" s="108">
        <v>0</v>
      </c>
      <c r="K177" s="108">
        <v>0</v>
      </c>
    </row>
    <row r="178" spans="1:11" x14ac:dyDescent="0.2">
      <c r="A178" s="344" t="s">
        <v>652</v>
      </c>
      <c r="B178" s="344"/>
      <c r="C178" s="344"/>
      <c r="D178" s="344"/>
      <c r="E178" s="104">
        <f>SUM(F178:K178,'5.3b'!E178:H178)</f>
        <v>2829</v>
      </c>
      <c r="F178" s="108">
        <v>0</v>
      </c>
      <c r="G178" s="108"/>
      <c r="H178" s="108">
        <v>0</v>
      </c>
      <c r="I178" s="108">
        <v>0</v>
      </c>
      <c r="J178" s="108">
        <v>0</v>
      </c>
      <c r="K178" s="108">
        <v>0</v>
      </c>
    </row>
    <row r="179" spans="1:11" x14ac:dyDescent="0.2">
      <c r="A179" s="344" t="s">
        <v>587</v>
      </c>
      <c r="B179" s="344"/>
      <c r="C179" s="344"/>
      <c r="D179" s="344"/>
      <c r="E179" s="104">
        <f>SUM(F179:K179,'5.3b'!E179:H179)</f>
        <v>5227</v>
      </c>
      <c r="F179" s="108">
        <v>0</v>
      </c>
      <c r="G179" s="108"/>
      <c r="H179" s="108">
        <v>0</v>
      </c>
      <c r="I179" s="108">
        <v>0</v>
      </c>
      <c r="J179" s="108">
        <v>0</v>
      </c>
      <c r="K179" s="108">
        <v>0</v>
      </c>
    </row>
    <row r="180" spans="1:11" x14ac:dyDescent="0.2">
      <c r="A180" s="344" t="s">
        <v>588</v>
      </c>
      <c r="B180" s="344"/>
      <c r="C180" s="344"/>
      <c r="D180" s="344"/>
      <c r="E180" s="104">
        <f>SUM(F180:K180,'5.3b'!E180:H180)</f>
        <v>3381</v>
      </c>
      <c r="F180" s="108">
        <v>0</v>
      </c>
      <c r="G180" s="108"/>
      <c r="H180" s="108">
        <v>0</v>
      </c>
      <c r="I180" s="108">
        <v>0</v>
      </c>
      <c r="J180" s="108">
        <v>0</v>
      </c>
      <c r="K180" s="108">
        <v>0</v>
      </c>
    </row>
    <row r="181" spans="1:11" x14ac:dyDescent="0.2">
      <c r="A181" s="344" t="s">
        <v>589</v>
      </c>
      <c r="B181" s="344"/>
      <c r="C181" s="344"/>
      <c r="D181" s="344"/>
      <c r="E181" s="104">
        <f>SUM(F181:K181,'5.3b'!E181:H181)</f>
        <v>3267</v>
      </c>
      <c r="F181" s="108">
        <v>0</v>
      </c>
      <c r="G181" s="108"/>
      <c r="H181" s="108">
        <v>0</v>
      </c>
      <c r="I181" s="108">
        <v>0</v>
      </c>
      <c r="J181" s="108">
        <v>0</v>
      </c>
      <c r="K181" s="108">
        <v>0</v>
      </c>
    </row>
    <row r="182" spans="1:11" x14ac:dyDescent="0.2">
      <c r="A182" s="344" t="s">
        <v>590</v>
      </c>
      <c r="B182" s="344"/>
      <c r="C182" s="344"/>
      <c r="D182" s="344"/>
      <c r="E182" s="104">
        <f>SUM(F182:K182,'5.3b'!E182:H182)</f>
        <v>6427</v>
      </c>
      <c r="F182" s="108">
        <v>0</v>
      </c>
      <c r="G182" s="108"/>
      <c r="H182" s="108">
        <v>0</v>
      </c>
      <c r="I182" s="108">
        <v>0</v>
      </c>
      <c r="J182" s="108">
        <v>0</v>
      </c>
      <c r="K182" s="108">
        <v>0</v>
      </c>
    </row>
    <row r="183" spans="1:11" x14ac:dyDescent="0.2">
      <c r="A183" s="344" t="s">
        <v>591</v>
      </c>
      <c r="B183" s="344"/>
      <c r="C183" s="344"/>
      <c r="D183" s="344"/>
      <c r="E183" s="104">
        <f>SUM(F183:K183,'5.3b'!E183:H183)</f>
        <v>8532</v>
      </c>
      <c r="F183" s="108">
        <v>0</v>
      </c>
      <c r="G183" s="108"/>
      <c r="H183" s="108">
        <v>0</v>
      </c>
      <c r="I183" s="108">
        <v>0</v>
      </c>
      <c r="J183" s="108">
        <v>0</v>
      </c>
      <c r="K183" s="108">
        <v>0</v>
      </c>
    </row>
    <row r="184" spans="1:11" x14ac:dyDescent="0.2">
      <c r="A184" s="344" t="s">
        <v>700</v>
      </c>
      <c r="B184" s="344"/>
      <c r="C184" s="344"/>
      <c r="D184" s="344"/>
      <c r="E184" s="104">
        <f>SUM(F184:K184,'5.3b'!E184:H184)</f>
        <v>10962</v>
      </c>
      <c r="F184" s="108">
        <v>0</v>
      </c>
      <c r="G184" s="108"/>
      <c r="H184" s="108">
        <v>0</v>
      </c>
      <c r="I184" s="108">
        <v>0</v>
      </c>
      <c r="J184" s="108">
        <v>0</v>
      </c>
      <c r="K184" s="108">
        <v>0</v>
      </c>
    </row>
    <row r="185" spans="1:11" x14ac:dyDescent="0.2">
      <c r="A185" s="344" t="s">
        <v>701</v>
      </c>
      <c r="B185" s="344"/>
      <c r="C185" s="344"/>
      <c r="D185" s="344"/>
      <c r="E185" s="104">
        <f>SUM(F185:K185,'5.3b'!E185:H185)</f>
        <v>4845</v>
      </c>
      <c r="F185" s="108">
        <v>0</v>
      </c>
      <c r="G185" s="108"/>
      <c r="H185" s="108">
        <v>0</v>
      </c>
      <c r="I185" s="108">
        <v>0</v>
      </c>
      <c r="J185" s="108">
        <v>0</v>
      </c>
      <c r="K185" s="108">
        <v>0</v>
      </c>
    </row>
    <row r="186" spans="1:11" x14ac:dyDescent="0.2">
      <c r="A186" s="344" t="s">
        <v>594</v>
      </c>
      <c r="B186" s="344"/>
      <c r="C186" s="344"/>
      <c r="D186" s="344"/>
      <c r="E186" s="104">
        <f>SUM(F186:K186,'5.3b'!E186:H186)</f>
        <v>8008</v>
      </c>
      <c r="F186" s="108">
        <v>1950</v>
      </c>
      <c r="G186" s="108"/>
      <c r="H186" s="108">
        <v>0</v>
      </c>
      <c r="I186" s="108">
        <v>0</v>
      </c>
      <c r="J186" s="108">
        <v>0</v>
      </c>
      <c r="K186" s="108">
        <v>0</v>
      </c>
    </row>
    <row r="187" spans="1:11" x14ac:dyDescent="0.2">
      <c r="A187" s="344" t="s">
        <v>595</v>
      </c>
      <c r="B187" s="344"/>
      <c r="C187" s="344"/>
      <c r="D187" s="344"/>
      <c r="E187" s="104">
        <f>SUM(F187:K187,'5.3b'!E187:H187)</f>
        <v>28540</v>
      </c>
      <c r="F187" s="108">
        <v>4036</v>
      </c>
      <c r="G187" s="108"/>
      <c r="H187" s="108">
        <v>1498</v>
      </c>
      <c r="I187" s="108">
        <v>0</v>
      </c>
      <c r="J187" s="108">
        <v>0</v>
      </c>
      <c r="K187" s="108">
        <v>0</v>
      </c>
    </row>
    <row r="188" spans="1:11" x14ac:dyDescent="0.2">
      <c r="A188" s="344" t="s">
        <v>596</v>
      </c>
      <c r="B188" s="344"/>
      <c r="C188" s="344"/>
      <c r="D188" s="344"/>
      <c r="E188" s="104">
        <f>SUM(F188:K188,'5.3b'!E188:H188)</f>
        <v>82483</v>
      </c>
      <c r="F188" s="108">
        <v>37207</v>
      </c>
      <c r="G188" s="108"/>
      <c r="H188" s="108">
        <v>10008</v>
      </c>
      <c r="I188" s="108">
        <v>0</v>
      </c>
      <c r="J188" s="108">
        <v>0</v>
      </c>
      <c r="K188" s="108">
        <v>0</v>
      </c>
    </row>
    <row r="189" spans="1:11" x14ac:dyDescent="0.2">
      <c r="A189" s="344" t="s">
        <v>597</v>
      </c>
      <c r="B189" s="344"/>
      <c r="C189" s="344"/>
      <c r="D189" s="344"/>
      <c r="E189" s="104">
        <f>SUM(F189:K189,'5.3b'!E189:H189)</f>
        <v>21426</v>
      </c>
      <c r="F189" s="108">
        <v>0</v>
      </c>
      <c r="G189" s="108"/>
      <c r="H189" s="108">
        <v>1597</v>
      </c>
      <c r="I189" s="108">
        <v>0</v>
      </c>
      <c r="J189" s="108">
        <v>0</v>
      </c>
      <c r="K189" s="108">
        <v>0</v>
      </c>
    </row>
    <row r="190" spans="1:11" x14ac:dyDescent="0.2">
      <c r="A190" s="344" t="s">
        <v>598</v>
      </c>
      <c r="B190" s="344"/>
      <c r="C190" s="344"/>
      <c r="D190" s="344"/>
      <c r="E190" s="104">
        <f>SUM(F190:K190,'5.3b'!E190:H190)</f>
        <v>10446</v>
      </c>
      <c r="F190" s="108">
        <v>0</v>
      </c>
      <c r="G190" s="108"/>
      <c r="H190" s="108">
        <v>0</v>
      </c>
      <c r="I190" s="108">
        <v>0</v>
      </c>
      <c r="J190" s="108">
        <v>0</v>
      </c>
      <c r="K190" s="108">
        <v>0</v>
      </c>
    </row>
    <row r="191" spans="1:11" x14ac:dyDescent="0.2">
      <c r="A191" s="344" t="s">
        <v>599</v>
      </c>
      <c r="B191" s="344"/>
      <c r="C191" s="344"/>
      <c r="D191" s="344"/>
      <c r="E191" s="104">
        <f>SUM(F191:K191,'5.3b'!E191:H191)</f>
        <v>1425</v>
      </c>
      <c r="F191" s="119" t="s">
        <v>690</v>
      </c>
      <c r="G191" s="119"/>
      <c r="H191" s="108">
        <v>0</v>
      </c>
      <c r="I191" s="108">
        <v>0</v>
      </c>
      <c r="J191" s="108">
        <v>0</v>
      </c>
      <c r="K191" s="108">
        <v>0</v>
      </c>
    </row>
    <row r="192" spans="1:11" x14ac:dyDescent="0.2">
      <c r="A192" s="344" t="s">
        <v>600</v>
      </c>
      <c r="B192" s="344"/>
      <c r="C192" s="344"/>
      <c r="D192" s="344"/>
      <c r="E192" s="104">
        <f>SUM(F192:K192,'5.3b'!E192:H192)</f>
        <v>1629</v>
      </c>
      <c r="F192" s="108">
        <v>0</v>
      </c>
      <c r="G192" s="108"/>
      <c r="H192" s="108">
        <v>0</v>
      </c>
      <c r="I192" s="108">
        <v>0</v>
      </c>
      <c r="J192" s="108">
        <v>0</v>
      </c>
      <c r="K192" s="108">
        <v>0</v>
      </c>
    </row>
    <row r="193" spans="1:11" x14ac:dyDescent="0.2">
      <c r="A193" s="344" t="s">
        <v>601</v>
      </c>
      <c r="B193" s="344"/>
      <c r="C193" s="344"/>
      <c r="D193" s="344"/>
      <c r="E193" s="104">
        <f>SUM(F193:K193,'5.3b'!E193:H193)</f>
        <v>12359</v>
      </c>
      <c r="F193" s="108">
        <v>1553</v>
      </c>
      <c r="G193" s="108"/>
      <c r="H193" s="108">
        <v>222</v>
      </c>
      <c r="I193" s="108">
        <v>0</v>
      </c>
      <c r="J193" s="108">
        <v>0</v>
      </c>
      <c r="K193" s="108">
        <v>0</v>
      </c>
    </row>
    <row r="194" spans="1:11" x14ac:dyDescent="0.2">
      <c r="A194" s="344" t="s">
        <v>653</v>
      </c>
      <c r="B194" s="344"/>
      <c r="C194" s="344"/>
      <c r="D194" s="344"/>
      <c r="E194" s="104">
        <f>SUM(F194:K194,'5.3b'!E194:H194)</f>
        <v>203</v>
      </c>
      <c r="F194" s="108">
        <v>0</v>
      </c>
      <c r="G194" s="108"/>
      <c r="H194" s="108">
        <v>0</v>
      </c>
      <c r="I194" s="108">
        <v>0</v>
      </c>
      <c r="J194" s="108">
        <v>0</v>
      </c>
      <c r="K194" s="108">
        <v>0</v>
      </c>
    </row>
    <row r="195" spans="1:11" x14ac:dyDescent="0.2">
      <c r="A195" s="344" t="s">
        <v>603</v>
      </c>
      <c r="B195" s="344"/>
      <c r="C195" s="344"/>
      <c r="D195" s="344"/>
      <c r="E195" s="104">
        <f>SUM(F195:K195,'5.3b'!E195:H195)</f>
        <v>21772</v>
      </c>
      <c r="F195" s="108">
        <v>2301</v>
      </c>
      <c r="G195" s="108"/>
      <c r="H195" s="108">
        <v>886</v>
      </c>
      <c r="I195" s="108">
        <v>0</v>
      </c>
      <c r="J195" s="108">
        <v>0</v>
      </c>
      <c r="K195" s="108">
        <v>0</v>
      </c>
    </row>
    <row r="196" spans="1:11" x14ac:dyDescent="0.2">
      <c r="A196" s="344" t="s">
        <v>604</v>
      </c>
      <c r="B196" s="344"/>
      <c r="C196" s="344"/>
      <c r="D196" s="344"/>
      <c r="E196" s="104">
        <f>SUM(F196:K196,'5.3b'!E196:H196)</f>
        <v>1037</v>
      </c>
      <c r="F196" s="108">
        <v>0</v>
      </c>
      <c r="G196" s="108"/>
      <c r="H196" s="108">
        <v>0</v>
      </c>
      <c r="I196" s="108">
        <v>0</v>
      </c>
      <c r="J196" s="108">
        <v>0</v>
      </c>
      <c r="K196" s="108">
        <v>0</v>
      </c>
    </row>
    <row r="197" spans="1:11" x14ac:dyDescent="0.2">
      <c r="A197" s="344" t="s">
        <v>605</v>
      </c>
      <c r="B197" s="344"/>
      <c r="C197" s="344"/>
      <c r="D197" s="344"/>
      <c r="E197" s="104">
        <f>SUM(F197:K197,'5.3b'!E197:H197)</f>
        <v>438</v>
      </c>
      <c r="F197" s="108">
        <v>0</v>
      </c>
      <c r="G197" s="108"/>
      <c r="H197" s="108">
        <v>0</v>
      </c>
      <c r="I197" s="108">
        <v>0</v>
      </c>
      <c r="J197" s="108">
        <v>0</v>
      </c>
      <c r="K197" s="108">
        <v>0</v>
      </c>
    </row>
    <row r="198" spans="1:11" x14ac:dyDescent="0.2">
      <c r="A198" s="344" t="s">
        <v>606</v>
      </c>
      <c r="B198" s="344"/>
      <c r="C198" s="344"/>
      <c r="D198" s="344"/>
      <c r="E198" s="104">
        <f>SUM(F198:K198,'5.3b'!E198:H198)</f>
        <v>42220</v>
      </c>
      <c r="F198" s="108">
        <v>5320</v>
      </c>
      <c r="G198" s="108"/>
      <c r="H198" s="108">
        <v>887</v>
      </c>
      <c r="I198" s="108">
        <v>0</v>
      </c>
      <c r="J198" s="108">
        <v>0</v>
      </c>
      <c r="K198" s="108">
        <v>0</v>
      </c>
    </row>
    <row r="199" spans="1:11" x14ac:dyDescent="0.2">
      <c r="A199" s="344" t="s">
        <v>607</v>
      </c>
      <c r="B199" s="344"/>
      <c r="C199" s="344"/>
      <c r="D199" s="344"/>
      <c r="E199" s="104">
        <f>SUM(F199:K199,'5.3b'!E199:H199)</f>
        <v>8007</v>
      </c>
      <c r="F199" s="108">
        <v>0</v>
      </c>
      <c r="G199" s="108"/>
      <c r="H199" s="108">
        <v>0</v>
      </c>
      <c r="I199" s="108">
        <v>0</v>
      </c>
      <c r="J199" s="108">
        <v>0</v>
      </c>
      <c r="K199" s="108">
        <v>0</v>
      </c>
    </row>
    <row r="200" spans="1:11" x14ac:dyDescent="0.2">
      <c r="A200" s="344" t="s">
        <v>702</v>
      </c>
      <c r="B200" s="344"/>
      <c r="C200" s="344"/>
      <c r="D200" s="344"/>
      <c r="E200" s="104">
        <f>SUM(F200:K200,'5.3b'!E200:H200)</f>
        <v>1239</v>
      </c>
      <c r="F200" s="108">
        <v>0</v>
      </c>
      <c r="G200" s="108"/>
      <c r="H200" s="108">
        <v>0</v>
      </c>
      <c r="I200" s="108">
        <v>0</v>
      </c>
      <c r="J200" s="108">
        <v>0</v>
      </c>
      <c r="K200" s="108">
        <v>0</v>
      </c>
    </row>
    <row r="201" spans="1:11" x14ac:dyDescent="0.2">
      <c r="A201" s="344" t="s">
        <v>609</v>
      </c>
      <c r="B201" s="344"/>
      <c r="C201" s="344"/>
      <c r="D201" s="344"/>
      <c r="E201" s="104">
        <f>SUM(F201:K201,'5.3b'!E201:H201)</f>
        <v>2946</v>
      </c>
      <c r="F201" s="108">
        <v>0</v>
      </c>
      <c r="G201" s="108"/>
      <c r="H201" s="108">
        <v>0</v>
      </c>
      <c r="I201" s="108">
        <v>0</v>
      </c>
      <c r="J201" s="108">
        <v>0</v>
      </c>
      <c r="K201" s="108">
        <v>0</v>
      </c>
    </row>
    <row r="202" spans="1:11" x14ac:dyDescent="0.2">
      <c r="A202" s="344" t="s">
        <v>654</v>
      </c>
      <c r="B202" s="344"/>
      <c r="C202" s="344"/>
      <c r="D202" s="344"/>
      <c r="E202" s="104">
        <f>SUM(F202:K202,'5.3b'!E202:H202)</f>
        <v>1543</v>
      </c>
      <c r="F202" s="108">
        <v>0</v>
      </c>
      <c r="G202" s="108"/>
      <c r="H202" s="108">
        <v>0</v>
      </c>
      <c r="I202" s="108">
        <v>0</v>
      </c>
      <c r="J202" s="108">
        <v>0</v>
      </c>
      <c r="K202" s="108">
        <v>0</v>
      </c>
    </row>
    <row r="203" spans="1:11" x14ac:dyDescent="0.2">
      <c r="A203" s="344" t="s">
        <v>611</v>
      </c>
      <c r="B203" s="344"/>
      <c r="C203" s="344"/>
      <c r="D203" s="344"/>
      <c r="E203" s="104">
        <f>SUM(F203:K203,'5.3b'!E203:H203)</f>
        <v>6513</v>
      </c>
      <c r="F203" s="108">
        <v>0</v>
      </c>
      <c r="G203" s="108"/>
      <c r="H203" s="108">
        <v>0</v>
      </c>
      <c r="I203" s="108">
        <v>0</v>
      </c>
      <c r="J203" s="108">
        <v>0</v>
      </c>
      <c r="K203" s="108">
        <v>0</v>
      </c>
    </row>
    <row r="204" spans="1:11" x14ac:dyDescent="0.2">
      <c r="A204" s="344" t="s">
        <v>612</v>
      </c>
      <c r="B204" s="344"/>
      <c r="C204" s="344"/>
      <c r="D204" s="344"/>
      <c r="E204" s="104">
        <f>SUM(F204:K204,'5.3b'!E204:H204)</f>
        <v>20553</v>
      </c>
      <c r="F204" s="108">
        <v>15454</v>
      </c>
      <c r="G204" s="108"/>
      <c r="H204" s="108">
        <v>0</v>
      </c>
      <c r="I204" s="108">
        <v>0</v>
      </c>
      <c r="J204" s="108">
        <v>0</v>
      </c>
      <c r="K204" s="108">
        <v>0</v>
      </c>
    </row>
    <row r="205" spans="1:11" x14ac:dyDescent="0.2">
      <c r="A205" s="344" t="s">
        <v>613</v>
      </c>
      <c r="B205" s="344"/>
      <c r="C205" s="344"/>
      <c r="D205" s="344"/>
      <c r="E205" s="104">
        <f>SUM(F205:K205,'5.3b'!E205:H205)</f>
        <v>119509</v>
      </c>
      <c r="F205" s="108">
        <v>56106</v>
      </c>
      <c r="G205" s="108"/>
      <c r="H205" s="108">
        <v>17135</v>
      </c>
      <c r="I205" s="108">
        <v>1847</v>
      </c>
      <c r="J205" s="108">
        <v>15955</v>
      </c>
      <c r="K205" s="108">
        <v>10671</v>
      </c>
    </row>
    <row r="206" spans="1:11" x14ac:dyDescent="0.2">
      <c r="A206" s="344" t="s">
        <v>703</v>
      </c>
      <c r="B206" s="344"/>
      <c r="C206" s="344"/>
      <c r="D206" s="344"/>
      <c r="E206" s="104">
        <f>SUM(F206:K206,'5.3b'!E206:H206)</f>
        <v>3191</v>
      </c>
      <c r="F206" s="108">
        <v>1711</v>
      </c>
      <c r="G206" s="108"/>
      <c r="H206" s="108">
        <v>0</v>
      </c>
      <c r="I206" s="108">
        <v>0</v>
      </c>
      <c r="J206" s="108">
        <v>0</v>
      </c>
      <c r="K206" s="108">
        <v>0</v>
      </c>
    </row>
    <row r="207" spans="1:11" x14ac:dyDescent="0.2">
      <c r="A207" s="344" t="s">
        <v>615</v>
      </c>
      <c r="B207" s="344"/>
      <c r="C207" s="344"/>
      <c r="D207" s="344"/>
      <c r="E207" s="104">
        <f>SUM(F207:K207,'5.3b'!E207:H207)</f>
        <v>19185</v>
      </c>
      <c r="F207" s="108">
        <v>12287</v>
      </c>
      <c r="G207" s="108"/>
      <c r="H207" s="108">
        <v>1753</v>
      </c>
      <c r="I207" s="108">
        <v>0</v>
      </c>
      <c r="J207" s="108">
        <v>0</v>
      </c>
      <c r="K207" s="108">
        <v>0</v>
      </c>
    </row>
    <row r="208" spans="1:11" x14ac:dyDescent="0.2">
      <c r="A208" s="344" t="s">
        <v>616</v>
      </c>
      <c r="B208" s="344"/>
      <c r="C208" s="344"/>
      <c r="D208" s="344"/>
      <c r="E208" s="104">
        <f>SUM(F208:K208,'5.3b'!E208:H208)</f>
        <v>20244</v>
      </c>
      <c r="F208" s="108">
        <v>0</v>
      </c>
      <c r="G208" s="108"/>
      <c r="H208" s="108">
        <v>0</v>
      </c>
      <c r="I208" s="108">
        <v>0</v>
      </c>
      <c r="J208" s="108">
        <v>0</v>
      </c>
      <c r="K208" s="108">
        <v>0</v>
      </c>
    </row>
    <row r="209" spans="1:11" x14ac:dyDescent="0.2">
      <c r="A209" s="344" t="s">
        <v>617</v>
      </c>
      <c r="B209" s="344"/>
      <c r="C209" s="344"/>
      <c r="D209" s="344"/>
      <c r="E209" s="104">
        <f>SUM(F209:K209,'5.3b'!E209:H209)</f>
        <v>11162</v>
      </c>
      <c r="F209" s="108">
        <v>0</v>
      </c>
      <c r="G209" s="108"/>
      <c r="H209" s="108">
        <v>359</v>
      </c>
      <c r="I209" s="108">
        <v>0</v>
      </c>
      <c r="J209" s="108">
        <v>0</v>
      </c>
      <c r="K209" s="108">
        <v>0</v>
      </c>
    </row>
    <row r="210" spans="1:11" x14ac:dyDescent="0.2">
      <c r="A210" s="344" t="s">
        <v>618</v>
      </c>
      <c r="B210" s="344"/>
      <c r="C210" s="344"/>
      <c r="D210" s="344"/>
      <c r="E210" s="104">
        <f>SUM(F210:K210,'5.3b'!E210:H210)</f>
        <v>412534</v>
      </c>
      <c r="F210" s="108">
        <v>263307</v>
      </c>
      <c r="G210" s="128" t="s">
        <v>29</v>
      </c>
      <c r="H210" s="108">
        <v>58468</v>
      </c>
      <c r="I210" s="108">
        <v>9064</v>
      </c>
      <c r="J210" s="108">
        <v>0</v>
      </c>
      <c r="K210" s="108">
        <v>38037</v>
      </c>
    </row>
    <row r="211" spans="1:11" x14ac:dyDescent="0.2">
      <c r="A211" s="344" t="s">
        <v>619</v>
      </c>
      <c r="B211" s="344"/>
      <c r="C211" s="344"/>
      <c r="D211" s="344"/>
      <c r="E211" s="104">
        <f>SUM(F211:K211,'5.3b'!E211:H211)</f>
        <v>4731</v>
      </c>
      <c r="F211" s="108">
        <v>0</v>
      </c>
      <c r="G211" s="108"/>
      <c r="H211" s="108">
        <v>0</v>
      </c>
      <c r="I211" s="108">
        <v>0</v>
      </c>
      <c r="J211" s="108">
        <v>0</v>
      </c>
      <c r="K211" s="108">
        <v>0</v>
      </c>
    </row>
    <row r="212" spans="1:11" x14ac:dyDescent="0.2">
      <c r="A212" s="344" t="s">
        <v>620</v>
      </c>
      <c r="B212" s="344"/>
      <c r="C212" s="344"/>
      <c r="D212" s="344"/>
      <c r="E212" s="104">
        <f>SUM(F212:K212,'5.3b'!E212:H212)</f>
        <v>401572</v>
      </c>
      <c r="F212" s="108">
        <v>252720</v>
      </c>
      <c r="G212" s="108"/>
      <c r="H212" s="108">
        <v>50453</v>
      </c>
      <c r="I212" s="108">
        <v>0</v>
      </c>
      <c r="J212" s="108">
        <v>2350</v>
      </c>
      <c r="K212" s="108">
        <v>0</v>
      </c>
    </row>
    <row r="213" spans="1:11" x14ac:dyDescent="0.2">
      <c r="A213" s="344" t="s">
        <v>621</v>
      </c>
      <c r="B213" s="344"/>
      <c r="C213" s="344"/>
      <c r="D213" s="344"/>
      <c r="E213" s="104">
        <f>SUM(F213:K213,'5.3b'!E213:H213)</f>
        <v>22250</v>
      </c>
      <c r="F213" s="108">
        <v>0</v>
      </c>
      <c r="G213" s="108"/>
      <c r="H213" s="108">
        <v>579</v>
      </c>
      <c r="I213" s="108">
        <v>0</v>
      </c>
      <c r="J213" s="108">
        <v>0</v>
      </c>
      <c r="K213" s="108">
        <v>0</v>
      </c>
    </row>
    <row r="214" spans="1:11" x14ac:dyDescent="0.2">
      <c r="A214" s="344" t="s">
        <v>655</v>
      </c>
      <c r="B214" s="344"/>
      <c r="C214" s="344"/>
      <c r="D214" s="344"/>
      <c r="E214" s="104">
        <f>SUM(F214:K214,'5.3b'!E214:H214)</f>
        <v>1744</v>
      </c>
      <c r="F214" s="108">
        <v>0</v>
      </c>
      <c r="G214" s="108"/>
      <c r="H214" s="108">
        <v>0</v>
      </c>
      <c r="I214" s="108">
        <v>0</v>
      </c>
      <c r="J214" s="108">
        <v>0</v>
      </c>
      <c r="K214" s="108">
        <v>0</v>
      </c>
    </row>
    <row r="215" spans="1:11" x14ac:dyDescent="0.2">
      <c r="A215" s="344" t="s">
        <v>623</v>
      </c>
      <c r="B215" s="344"/>
      <c r="C215" s="344"/>
      <c r="D215" s="344"/>
      <c r="E215" s="104">
        <f>SUM(F215:K215,'5.3b'!E215:H215)</f>
        <v>5630</v>
      </c>
      <c r="F215" s="108">
        <v>5356</v>
      </c>
      <c r="G215" s="108"/>
      <c r="H215" s="108">
        <v>0</v>
      </c>
      <c r="I215" s="108">
        <v>0</v>
      </c>
      <c r="J215" s="108">
        <v>0</v>
      </c>
      <c r="K215" s="108">
        <v>0</v>
      </c>
    </row>
    <row r="216" spans="1:11" x14ac:dyDescent="0.2">
      <c r="A216" s="344" t="s">
        <v>624</v>
      </c>
      <c r="B216" s="344"/>
      <c r="C216" s="344"/>
      <c r="D216" s="344"/>
      <c r="E216" s="104">
        <f>SUM(F216:K216,'5.3b'!E216:H216)</f>
        <v>5378</v>
      </c>
      <c r="F216" s="108">
        <v>0</v>
      </c>
      <c r="G216" s="108"/>
      <c r="H216" s="108">
        <v>0</v>
      </c>
      <c r="I216" s="108">
        <v>0</v>
      </c>
      <c r="J216" s="108">
        <v>0</v>
      </c>
      <c r="K216" s="108">
        <v>0</v>
      </c>
    </row>
    <row r="217" spans="1:11" x14ac:dyDescent="0.2">
      <c r="A217" s="344" t="s">
        <v>625</v>
      </c>
      <c r="B217" s="344"/>
      <c r="C217" s="344"/>
      <c r="D217" s="344"/>
      <c r="E217" s="104">
        <f>SUM(F217:K217,'5.3b'!E217:H217)</f>
        <v>4166</v>
      </c>
      <c r="F217" s="108">
        <v>0</v>
      </c>
      <c r="G217" s="108"/>
      <c r="H217" s="108">
        <v>0</v>
      </c>
      <c r="I217" s="108">
        <v>0</v>
      </c>
      <c r="J217" s="108">
        <v>0</v>
      </c>
      <c r="K217" s="108">
        <v>0</v>
      </c>
    </row>
    <row r="218" spans="1:11" x14ac:dyDescent="0.2">
      <c r="A218" s="344" t="s">
        <v>626</v>
      </c>
      <c r="B218" s="344"/>
      <c r="C218" s="344"/>
      <c r="D218" s="344"/>
      <c r="E218" s="104">
        <f>SUM(F218:K218,'5.3b'!E218:H218)</f>
        <v>2349</v>
      </c>
      <c r="F218" s="108">
        <v>0</v>
      </c>
      <c r="G218" s="108"/>
      <c r="H218" s="108">
        <v>0</v>
      </c>
      <c r="I218" s="108">
        <v>0</v>
      </c>
      <c r="J218" s="108">
        <v>0</v>
      </c>
      <c r="K218" s="108">
        <v>0</v>
      </c>
    </row>
    <row r="219" spans="1:11" x14ac:dyDescent="0.2">
      <c r="A219" s="344" t="s">
        <v>627</v>
      </c>
      <c r="B219" s="344"/>
      <c r="C219" s="344"/>
      <c r="D219" s="344"/>
      <c r="E219" s="104">
        <f>SUM(F219:K219,'5.3b'!E219:H219)</f>
        <v>3851</v>
      </c>
      <c r="F219" s="108">
        <v>0</v>
      </c>
      <c r="G219" s="108"/>
      <c r="H219" s="108">
        <v>0</v>
      </c>
      <c r="I219" s="108">
        <v>0</v>
      </c>
      <c r="J219" s="108">
        <v>0</v>
      </c>
      <c r="K219" s="108">
        <v>0</v>
      </c>
    </row>
    <row r="220" spans="1:11" x14ac:dyDescent="0.2">
      <c r="A220" s="344" t="s">
        <v>628</v>
      </c>
      <c r="B220" s="344"/>
      <c r="C220" s="344"/>
      <c r="D220" s="344"/>
      <c r="E220" s="104">
        <f>SUM(F220:K220,'5.3b'!E220:H220)</f>
        <v>39239</v>
      </c>
      <c r="F220" s="108">
        <v>0</v>
      </c>
      <c r="G220" s="108"/>
      <c r="H220" s="108">
        <v>4220</v>
      </c>
      <c r="I220" s="108">
        <v>0</v>
      </c>
      <c r="J220" s="108">
        <v>0</v>
      </c>
      <c r="K220" s="108">
        <v>0</v>
      </c>
    </row>
    <row r="221" spans="1:11" ht="22.5" customHeight="1" x14ac:dyDescent="0.2">
      <c r="A221" s="344" t="s">
        <v>629</v>
      </c>
      <c r="B221" s="344"/>
      <c r="C221" s="344"/>
      <c r="D221" s="344"/>
      <c r="E221" s="258">
        <f>SUM(F221:K221,'5.3b'!E221:H221)</f>
        <v>9160</v>
      </c>
      <c r="F221" s="260">
        <v>0</v>
      </c>
      <c r="G221" s="260"/>
      <c r="H221" s="260">
        <v>0</v>
      </c>
      <c r="I221" s="260">
        <v>0</v>
      </c>
      <c r="J221" s="260">
        <v>0</v>
      </c>
      <c r="K221" s="260">
        <v>0</v>
      </c>
    </row>
    <row r="222" spans="1:11" x14ac:dyDescent="0.2">
      <c r="A222" s="344" t="s">
        <v>630</v>
      </c>
      <c r="B222" s="344"/>
      <c r="C222" s="344"/>
      <c r="D222" s="344"/>
      <c r="E222" s="104">
        <f>SUM(F222:K222,'5.3b'!E222:H222)</f>
        <v>3504</v>
      </c>
      <c r="F222" s="108">
        <v>0</v>
      </c>
      <c r="G222" s="108"/>
      <c r="H222" s="108">
        <v>0</v>
      </c>
      <c r="I222" s="108">
        <v>0</v>
      </c>
      <c r="J222" s="108">
        <v>0</v>
      </c>
      <c r="K222" s="108">
        <v>0</v>
      </c>
    </row>
    <row r="223" spans="1:11" ht="17.25" customHeight="1" thickBot="1" x14ac:dyDescent="0.25">
      <c r="A223" s="341"/>
      <c r="B223" s="341"/>
      <c r="C223" s="341"/>
      <c r="D223" s="341"/>
      <c r="E223" s="44"/>
      <c r="F223" s="44"/>
      <c r="G223" s="44"/>
      <c r="H223" s="44"/>
      <c r="I223" s="34"/>
      <c r="J223" s="34"/>
    </row>
    <row r="224" spans="1:11" ht="11.25" customHeight="1" x14ac:dyDescent="0.2">
      <c r="A224" s="88"/>
      <c r="B224" s="88"/>
      <c r="C224" s="88"/>
      <c r="D224" s="88"/>
      <c r="E224" s="87"/>
      <c r="F224" s="88"/>
      <c r="G224" s="88"/>
      <c r="H224" s="88"/>
      <c r="I224" s="88"/>
      <c r="J224" s="89"/>
      <c r="K224" s="87"/>
    </row>
    <row r="225" spans="1:1" hidden="1" x14ac:dyDescent="0.2">
      <c r="A225" s="151" t="s">
        <v>1</v>
      </c>
    </row>
    <row r="226" spans="1:1" hidden="1" x14ac:dyDescent="0.2"/>
    <row r="227" spans="1:1" hidden="1" x14ac:dyDescent="0.2"/>
    <row r="228" spans="1:1" hidden="1" x14ac:dyDescent="0.2"/>
    <row r="229" spans="1:1" hidden="1" x14ac:dyDescent="0.2"/>
    <row r="230" spans="1:1" hidden="1" x14ac:dyDescent="0.2"/>
    <row r="231" spans="1:1" hidden="1" x14ac:dyDescent="0.2"/>
    <row r="232" spans="1:1" hidden="1" x14ac:dyDescent="0.2"/>
    <row r="233" spans="1:1" hidden="1" x14ac:dyDescent="0.2"/>
    <row r="234" spans="1:1" hidden="1" x14ac:dyDescent="0.2"/>
    <row r="235" spans="1:1" hidden="1" x14ac:dyDescent="0.2"/>
    <row r="236" spans="1:1" hidden="1" x14ac:dyDescent="0.2"/>
    <row r="237" spans="1:1" hidden="1" x14ac:dyDescent="0.2"/>
    <row r="238" spans="1:1" hidden="1" x14ac:dyDescent="0.2"/>
    <row r="239" spans="1:1" hidden="1" x14ac:dyDescent="0.2"/>
    <row r="240" spans="1:1"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t="11.25" hidden="1" customHeight="1" x14ac:dyDescent="0.2"/>
  </sheetData>
  <mergeCells count="219">
    <mergeCell ref="A223:D223"/>
    <mergeCell ref="A11:D11"/>
    <mergeCell ref="A2:I2"/>
    <mergeCell ref="A3:I3"/>
    <mergeCell ref="A4:I4"/>
    <mergeCell ref="A12:D12"/>
    <mergeCell ref="A7:D7"/>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1:D51"/>
    <mergeCell ref="A52:D52"/>
    <mergeCell ref="A53:D53"/>
    <mergeCell ref="A54:D54"/>
    <mergeCell ref="A55:D55"/>
    <mergeCell ref="A56:D56"/>
    <mergeCell ref="A69:D69"/>
    <mergeCell ref="A65:D65"/>
    <mergeCell ref="A66:D66"/>
    <mergeCell ref="A67:D67"/>
    <mergeCell ref="A68:D68"/>
    <mergeCell ref="A70:D70"/>
    <mergeCell ref="A71:D71"/>
    <mergeCell ref="A57:D57"/>
    <mergeCell ref="A58:D58"/>
    <mergeCell ref="A59:D59"/>
    <mergeCell ref="A60:D60"/>
    <mergeCell ref="A61:D61"/>
    <mergeCell ref="A62:D62"/>
    <mergeCell ref="A63:D63"/>
    <mergeCell ref="A64:D64"/>
    <mergeCell ref="A84:D84"/>
    <mergeCell ref="A72:D72"/>
    <mergeCell ref="A73:D73"/>
    <mergeCell ref="A74:D74"/>
    <mergeCell ref="A75:D75"/>
    <mergeCell ref="A76:D76"/>
    <mergeCell ref="A77:D77"/>
    <mergeCell ref="A78:D78"/>
    <mergeCell ref="A79:D79"/>
    <mergeCell ref="A80:D80"/>
    <mergeCell ref="A81:D81"/>
    <mergeCell ref="A82:D82"/>
    <mergeCell ref="A83:D83"/>
    <mergeCell ref="A85:D85"/>
    <mergeCell ref="A86:D86"/>
    <mergeCell ref="A87:D87"/>
    <mergeCell ref="A88:D88"/>
    <mergeCell ref="A89:D89"/>
    <mergeCell ref="A93:D93"/>
    <mergeCell ref="A90:D90"/>
    <mergeCell ref="A91:D91"/>
    <mergeCell ref="A92:D92"/>
    <mergeCell ref="A94:D94"/>
    <mergeCell ref="A95:D95"/>
    <mergeCell ref="A97:D97"/>
    <mergeCell ref="A98:D98"/>
    <mergeCell ref="A99:D99"/>
    <mergeCell ref="A96:D96"/>
    <mergeCell ref="A100:D100"/>
    <mergeCell ref="A101:D101"/>
    <mergeCell ref="A105:D105"/>
    <mergeCell ref="A102:D102"/>
    <mergeCell ref="A103:D103"/>
    <mergeCell ref="A104:D104"/>
    <mergeCell ref="A106:D106"/>
    <mergeCell ref="A107:D107"/>
    <mergeCell ref="A109:D109"/>
    <mergeCell ref="A110:D110"/>
    <mergeCell ref="A111:D111"/>
    <mergeCell ref="A108:D108"/>
    <mergeCell ref="A112:D112"/>
    <mergeCell ref="A113:D113"/>
    <mergeCell ref="A117:D117"/>
    <mergeCell ref="A114:D114"/>
    <mergeCell ref="A115:D115"/>
    <mergeCell ref="A116:D116"/>
    <mergeCell ref="A118:D118"/>
    <mergeCell ref="A119:D119"/>
    <mergeCell ref="A121:D121"/>
    <mergeCell ref="A122:D122"/>
    <mergeCell ref="A123:D123"/>
    <mergeCell ref="A120:D120"/>
    <mergeCell ref="A124:D124"/>
    <mergeCell ref="A125:D125"/>
    <mergeCell ref="A129:D129"/>
    <mergeCell ref="A126:D126"/>
    <mergeCell ref="A127:D127"/>
    <mergeCell ref="A128:D128"/>
    <mergeCell ref="A130:D130"/>
    <mergeCell ref="A131:D131"/>
    <mergeCell ref="A132:D132"/>
    <mergeCell ref="A133:D133"/>
    <mergeCell ref="A134:D134"/>
    <mergeCell ref="A135:D135"/>
    <mergeCell ref="A136:D136"/>
    <mergeCell ref="A137:D137"/>
    <mergeCell ref="A138:D138"/>
    <mergeCell ref="A139:D139"/>
    <mergeCell ref="A140:D140"/>
    <mergeCell ref="A141:D141"/>
    <mergeCell ref="A142:D142"/>
    <mergeCell ref="A143:D143"/>
    <mergeCell ref="A144:D144"/>
    <mergeCell ref="A145:D145"/>
    <mergeCell ref="A146:D146"/>
    <mergeCell ref="A147:D147"/>
    <mergeCell ref="A148:D148"/>
    <mergeCell ref="A149:D149"/>
    <mergeCell ref="A150:D150"/>
    <mergeCell ref="A151:D151"/>
    <mergeCell ref="A152:D152"/>
    <mergeCell ref="A153:D153"/>
    <mergeCell ref="A154:D154"/>
    <mergeCell ref="A155:D155"/>
    <mergeCell ref="A156:D156"/>
    <mergeCell ref="A157:D157"/>
    <mergeCell ref="A158:D158"/>
    <mergeCell ref="A159:D159"/>
    <mergeCell ref="A160:D160"/>
    <mergeCell ref="A161:D161"/>
    <mergeCell ref="A162:D162"/>
    <mergeCell ref="A163:D163"/>
    <mergeCell ref="A164:D164"/>
    <mergeCell ref="A165:D165"/>
    <mergeCell ref="A166:D166"/>
    <mergeCell ref="A167:D167"/>
    <mergeCell ref="A168:D168"/>
    <mergeCell ref="A169:D169"/>
    <mergeCell ref="A170:D170"/>
    <mergeCell ref="A183:D183"/>
    <mergeCell ref="A179:D179"/>
    <mergeCell ref="A180:D180"/>
    <mergeCell ref="A181:D181"/>
    <mergeCell ref="A182:D182"/>
    <mergeCell ref="A184:D184"/>
    <mergeCell ref="A185:D185"/>
    <mergeCell ref="A171:D171"/>
    <mergeCell ref="A172:D172"/>
    <mergeCell ref="A173:D173"/>
    <mergeCell ref="A174:D174"/>
    <mergeCell ref="A175:D175"/>
    <mergeCell ref="A176:D176"/>
    <mergeCell ref="A177:D177"/>
    <mergeCell ref="A178:D178"/>
    <mergeCell ref="A186:D186"/>
    <mergeCell ref="A187:D187"/>
    <mergeCell ref="A188:D188"/>
    <mergeCell ref="A189:D189"/>
    <mergeCell ref="A190:D190"/>
    <mergeCell ref="A191:D191"/>
    <mergeCell ref="A192:D192"/>
    <mergeCell ref="A193:D193"/>
    <mergeCell ref="A194:D194"/>
    <mergeCell ref="A195:D195"/>
    <mergeCell ref="A196:D196"/>
    <mergeCell ref="A220:D220"/>
    <mergeCell ref="A197:D197"/>
    <mergeCell ref="A198:D198"/>
    <mergeCell ref="A213:D213"/>
    <mergeCell ref="A199:D199"/>
    <mergeCell ref="A200:D200"/>
    <mergeCell ref="A201:D201"/>
    <mergeCell ref="A202:D202"/>
    <mergeCell ref="A203:D203"/>
    <mergeCell ref="A204:D204"/>
    <mergeCell ref="A216:D216"/>
    <mergeCell ref="A215:D215"/>
    <mergeCell ref="A217:D217"/>
    <mergeCell ref="A218:D218"/>
    <mergeCell ref="A205:D205"/>
    <mergeCell ref="A206:D206"/>
    <mergeCell ref="A207:D207"/>
    <mergeCell ref="A208:D208"/>
    <mergeCell ref="J2:K2"/>
    <mergeCell ref="A9:D10"/>
    <mergeCell ref="A219:D219"/>
    <mergeCell ref="A214:D214"/>
    <mergeCell ref="A221:D221"/>
    <mergeCell ref="A222:D222"/>
    <mergeCell ref="A209:D209"/>
    <mergeCell ref="A210:D210"/>
    <mergeCell ref="A211:D211"/>
    <mergeCell ref="A212:D212"/>
  </mergeCells>
  <hyperlinks>
    <hyperlink ref="J2:K2" location="Índice!A1" tooltip="Ir a Índice" display="Índice!A1"/>
  </hyperlinks>
  <pageMargins left="0.78740157480314965" right="0.59055118110236227" top="0.85416666666666663" bottom="0.86614173228346458" header="0" footer="0.39370078740157499"/>
  <pageSetup orientation="portrait" r:id="rId1"/>
  <headerFooter alignWithMargins="0">
    <oddHeader>&amp;L&amp;"Arial,Negrita"&amp;12&amp;K000080 INEGI. Anuario estadístico y geográfico de Veracruz de Ignacio de la Llave 2017.
Componente Salud.</oddHeader>
    <oddFooter>&amp;R&amp;P/&amp;N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pageSetUpPr fitToPage="1"/>
  </sheetPr>
  <dimension ref="A1:K104"/>
  <sheetViews>
    <sheetView view="pageLayout" zoomScaleNormal="100" workbookViewId="0">
      <selection activeCell="A3" sqref="A3"/>
    </sheetView>
  </sheetViews>
  <sheetFormatPr baseColWidth="10" defaultColWidth="8.85546875" defaultRowHeight="7.5" customHeight="1" x14ac:dyDescent="0.2"/>
  <cols>
    <col min="1" max="1" width="8.85546875" style="184" customWidth="1"/>
    <col min="2" max="2" width="79.42578125" style="184" customWidth="1"/>
    <col min="3" max="3" width="20.85546875" style="184" customWidth="1"/>
    <col min="4" max="4" width="5.85546875" style="184" customWidth="1"/>
    <col min="5" max="5" width="10.28515625" style="190" customWidth="1"/>
    <col min="6" max="6" width="5" style="190" customWidth="1"/>
    <col min="7" max="7" width="18.42578125" style="190" customWidth="1"/>
    <col min="8" max="8" width="12" style="190" customWidth="1"/>
    <col min="9" max="16384" width="8.85546875" style="190"/>
  </cols>
  <sheetData>
    <row r="1" spans="1:11" ht="6.75" customHeight="1" x14ac:dyDescent="0.2">
      <c r="A1" s="210"/>
      <c r="B1" s="210"/>
      <c r="C1" s="210"/>
      <c r="D1" s="210"/>
    </row>
    <row r="2" spans="1:11" ht="5.25" customHeight="1" x14ac:dyDescent="0.2">
      <c r="A2" s="200"/>
      <c r="B2" s="61"/>
      <c r="C2" s="61"/>
      <c r="D2" s="61"/>
      <c r="E2" s="190" t="s">
        <v>1</v>
      </c>
    </row>
    <row r="3" spans="1:11" s="191" customFormat="1" ht="12.75" customHeight="1" x14ac:dyDescent="0.25">
      <c r="A3" s="63"/>
      <c r="B3" s="68" t="s">
        <v>378</v>
      </c>
      <c r="C3" s="208" t="s">
        <v>377</v>
      </c>
      <c r="D3" s="63"/>
      <c r="F3" s="192"/>
    </row>
    <row r="4" spans="1:11" s="191" customFormat="1" ht="12.75" customHeight="1" x14ac:dyDescent="0.25">
      <c r="A4" s="63"/>
      <c r="B4" s="67" t="s">
        <v>924</v>
      </c>
      <c r="C4" s="63"/>
      <c r="D4" s="63"/>
      <c r="F4" s="188"/>
      <c r="G4" s="188"/>
    </row>
    <row r="5" spans="1:11" s="191" customFormat="1" ht="12.75" customHeight="1" x14ac:dyDescent="0.25">
      <c r="A5" s="63"/>
      <c r="B5" s="66" t="s">
        <v>897</v>
      </c>
      <c r="C5" s="64"/>
      <c r="D5" s="63"/>
      <c r="F5" s="188"/>
    </row>
    <row r="6" spans="1:11" s="191" customFormat="1" ht="12.75" customHeight="1" x14ac:dyDescent="0.25">
      <c r="A6" s="63"/>
      <c r="B6" s="66"/>
      <c r="C6" s="64"/>
      <c r="D6" s="63"/>
      <c r="F6" s="189" t="s">
        <v>175</v>
      </c>
      <c r="G6" s="199">
        <v>92</v>
      </c>
    </row>
    <row r="7" spans="1:11" s="191" customFormat="1" ht="11.25" customHeight="1" x14ac:dyDescent="0.25">
      <c r="A7" s="63"/>
      <c r="B7" s="65"/>
      <c r="C7" s="64"/>
      <c r="D7" s="63"/>
      <c r="F7" s="189" t="s">
        <v>667</v>
      </c>
      <c r="G7" s="199">
        <v>74</v>
      </c>
      <c r="H7" s="193"/>
      <c r="I7" s="194"/>
    </row>
    <row r="8" spans="1:11" ht="11.25" customHeight="1" x14ac:dyDescent="0.2">
      <c r="A8" s="61"/>
      <c r="B8" s="499"/>
      <c r="C8" s="499"/>
      <c r="D8" s="61"/>
      <c r="F8" s="189" t="s">
        <v>376</v>
      </c>
      <c r="G8" s="199">
        <v>56</v>
      </c>
      <c r="I8" s="195"/>
    </row>
    <row r="9" spans="1:11" ht="11.25" customHeight="1" x14ac:dyDescent="0.2">
      <c r="A9" s="61"/>
      <c r="B9" s="499"/>
      <c r="C9" s="499"/>
      <c r="D9" s="61"/>
      <c r="F9" s="189" t="s">
        <v>668</v>
      </c>
      <c r="G9" s="199">
        <v>48</v>
      </c>
      <c r="H9" s="189"/>
      <c r="I9" s="196"/>
    </row>
    <row r="10" spans="1:11" ht="11.25" customHeight="1" x14ac:dyDescent="0.2">
      <c r="A10" s="61"/>
      <c r="B10" s="499"/>
      <c r="C10" s="499"/>
      <c r="D10" s="61"/>
      <c r="F10" s="189" t="s">
        <v>688</v>
      </c>
      <c r="G10" s="199">
        <v>33</v>
      </c>
      <c r="H10" s="189"/>
      <c r="I10" s="196"/>
    </row>
    <row r="11" spans="1:11" ht="11.25" customHeight="1" x14ac:dyDescent="0.2">
      <c r="A11" s="61"/>
      <c r="B11" s="499"/>
      <c r="C11" s="499"/>
      <c r="D11" s="61"/>
      <c r="F11" s="189" t="s">
        <v>375</v>
      </c>
      <c r="G11" s="199">
        <v>7</v>
      </c>
      <c r="I11" s="195"/>
    </row>
    <row r="12" spans="1:11" ht="11.25" customHeight="1" x14ac:dyDescent="0.2">
      <c r="A12" s="61"/>
      <c r="B12" s="499"/>
      <c r="C12" s="499"/>
      <c r="D12" s="61"/>
      <c r="F12" s="189" t="s">
        <v>689</v>
      </c>
      <c r="G12" s="199">
        <v>3</v>
      </c>
      <c r="I12" s="195"/>
    </row>
    <row r="13" spans="1:11" ht="11.25" customHeight="1" x14ac:dyDescent="0.2">
      <c r="A13" s="61"/>
      <c r="B13" s="499"/>
      <c r="C13" s="499"/>
      <c r="D13" s="61"/>
      <c r="F13" s="189" t="s">
        <v>740</v>
      </c>
      <c r="G13" s="199">
        <v>2</v>
      </c>
      <c r="H13" s="195"/>
      <c r="I13" s="195"/>
      <c r="J13" s="195"/>
      <c r="K13" s="195"/>
    </row>
    <row r="14" spans="1:11" ht="11.25" customHeight="1" x14ac:dyDescent="0.2">
      <c r="A14" s="61"/>
      <c r="B14" s="499"/>
      <c r="C14" s="499"/>
      <c r="D14" s="61"/>
      <c r="F14" s="189"/>
      <c r="G14" s="195"/>
      <c r="H14" s="195"/>
      <c r="I14" s="195"/>
      <c r="J14" s="195"/>
      <c r="K14" s="195"/>
    </row>
    <row r="15" spans="1:11" ht="11.25" customHeight="1" x14ac:dyDescent="0.2">
      <c r="A15" s="61"/>
      <c r="B15" s="499"/>
      <c r="C15" s="499"/>
      <c r="D15" s="61"/>
      <c r="F15" s="189"/>
      <c r="G15" s="195"/>
      <c r="H15" s="195"/>
      <c r="I15" s="195"/>
      <c r="J15" s="195"/>
      <c r="K15" s="195"/>
    </row>
    <row r="16" spans="1:11" ht="11.25" customHeight="1" x14ac:dyDescent="0.2">
      <c r="A16" s="61"/>
      <c r="B16" s="499"/>
      <c r="C16" s="499"/>
      <c r="D16" s="61"/>
      <c r="F16" s="189"/>
      <c r="H16" s="195"/>
      <c r="I16" s="195"/>
      <c r="J16" s="195"/>
      <c r="K16" s="195"/>
    </row>
    <row r="17" spans="1:8" ht="11.25" customHeight="1" x14ac:dyDescent="0.2">
      <c r="A17" s="61"/>
      <c r="B17" s="499"/>
      <c r="C17" s="499"/>
      <c r="D17" s="61"/>
      <c r="F17" s="189"/>
      <c r="G17" s="195"/>
    </row>
    <row r="18" spans="1:8" ht="11.25" customHeight="1" x14ac:dyDescent="0.2">
      <c r="A18" s="61"/>
      <c r="B18" s="499"/>
      <c r="C18" s="499"/>
      <c r="D18" s="61"/>
      <c r="F18" s="189"/>
      <c r="G18" s="195"/>
    </row>
    <row r="19" spans="1:8" ht="11.25" customHeight="1" x14ac:dyDescent="0.2">
      <c r="A19" s="61"/>
      <c r="B19" s="499"/>
      <c r="C19" s="499"/>
      <c r="D19" s="61"/>
      <c r="F19" s="189"/>
      <c r="G19" s="195"/>
    </row>
    <row r="20" spans="1:8" ht="11.25" customHeight="1" x14ac:dyDescent="0.2">
      <c r="A20" s="61"/>
      <c r="B20" s="499"/>
      <c r="C20" s="499"/>
      <c r="D20" s="61"/>
      <c r="F20" s="189"/>
    </row>
    <row r="21" spans="1:8" ht="11.25" customHeight="1" x14ac:dyDescent="0.2">
      <c r="A21" s="61"/>
      <c r="B21" s="499"/>
      <c r="C21" s="499"/>
      <c r="D21" s="61"/>
      <c r="F21" s="189"/>
      <c r="H21" s="189"/>
    </row>
    <row r="22" spans="1:8" ht="11.25" customHeight="1" x14ac:dyDescent="0.2">
      <c r="A22" s="61"/>
      <c r="B22" s="499"/>
      <c r="C22" s="499"/>
      <c r="D22" s="61"/>
    </row>
    <row r="23" spans="1:8" ht="11.25" customHeight="1" x14ac:dyDescent="0.2">
      <c r="A23" s="61"/>
      <c r="B23" s="499"/>
      <c r="C23" s="499"/>
      <c r="D23" s="61"/>
    </row>
    <row r="24" spans="1:8" ht="11.25" customHeight="1" x14ac:dyDescent="0.2">
      <c r="A24" s="61"/>
      <c r="B24" s="499"/>
      <c r="C24" s="499"/>
      <c r="D24" s="61"/>
    </row>
    <row r="25" spans="1:8" ht="11.25" customHeight="1" x14ac:dyDescent="0.2">
      <c r="A25" s="61"/>
      <c r="B25" s="499"/>
      <c r="C25" s="499"/>
      <c r="D25" s="61"/>
    </row>
    <row r="26" spans="1:8" ht="11.25" customHeight="1" x14ac:dyDescent="0.2">
      <c r="A26" s="61"/>
      <c r="B26" s="499"/>
      <c r="C26" s="499"/>
      <c r="D26" s="61"/>
    </row>
    <row r="27" spans="1:8" ht="11.25" customHeight="1" x14ac:dyDescent="0.2">
      <c r="A27" s="61"/>
      <c r="B27" s="499"/>
      <c r="C27" s="499"/>
      <c r="D27" s="61"/>
    </row>
    <row r="28" spans="1:8" ht="11.25" customHeight="1" x14ac:dyDescent="0.2">
      <c r="A28" s="61"/>
      <c r="B28" s="499"/>
      <c r="C28" s="499"/>
      <c r="D28" s="61"/>
    </row>
    <row r="29" spans="1:8" ht="11.25" customHeight="1" x14ac:dyDescent="0.2">
      <c r="A29" s="61"/>
      <c r="B29" s="499"/>
      <c r="C29" s="499"/>
      <c r="D29" s="61"/>
    </row>
    <row r="30" spans="1:8" s="197" customFormat="1" ht="11.25" customHeight="1" x14ac:dyDescent="0.2">
      <c r="A30" s="62"/>
      <c r="B30" s="499"/>
      <c r="C30" s="499"/>
      <c r="D30" s="62"/>
      <c r="F30" s="190"/>
      <c r="G30" s="190"/>
    </row>
    <row r="31" spans="1:8" s="197" customFormat="1" ht="11.25" customHeight="1" x14ac:dyDescent="0.2">
      <c r="A31" s="62"/>
      <c r="B31" s="499"/>
      <c r="C31" s="499"/>
      <c r="D31" s="62"/>
      <c r="G31" s="190"/>
    </row>
    <row r="32" spans="1:8" s="197" customFormat="1" ht="11.25" customHeight="1" x14ac:dyDescent="0.2">
      <c r="A32" s="62"/>
      <c r="B32" s="62"/>
      <c r="C32" s="62"/>
      <c r="D32" s="62"/>
      <c r="F32" s="198"/>
      <c r="G32" s="190"/>
    </row>
    <row r="33" spans="1:7" s="197" customFormat="1" ht="11.25" customHeight="1" x14ac:dyDescent="0.2">
      <c r="A33" s="62"/>
      <c r="B33" s="62"/>
      <c r="C33" s="62"/>
      <c r="D33" s="62"/>
      <c r="F33" s="190"/>
      <c r="G33" s="186"/>
    </row>
    <row r="34" spans="1:7" s="197" customFormat="1" ht="11.25" customHeight="1" x14ac:dyDescent="0.2">
      <c r="A34" s="62"/>
      <c r="B34" s="62"/>
      <c r="C34" s="62"/>
      <c r="D34" s="62"/>
      <c r="F34" s="190"/>
      <c r="G34" s="185"/>
    </row>
    <row r="35" spans="1:7" s="197" customFormat="1" ht="11.25" customHeight="1" x14ac:dyDescent="0.2">
      <c r="A35" s="183" t="s">
        <v>1</v>
      </c>
      <c r="B35" s="183"/>
      <c r="C35" s="183"/>
      <c r="D35" s="183"/>
      <c r="F35" s="190"/>
      <c r="G35" s="185"/>
    </row>
    <row r="36" spans="1:7" s="197" customFormat="1" ht="11.25" customHeight="1" x14ac:dyDescent="0.2">
      <c r="A36" s="183"/>
      <c r="B36" s="183"/>
      <c r="C36" s="183"/>
      <c r="D36" s="183"/>
      <c r="F36" s="190"/>
      <c r="G36" s="185"/>
    </row>
    <row r="37" spans="1:7" s="197" customFormat="1" ht="11.25" customHeight="1" x14ac:dyDescent="0.2">
      <c r="A37" s="183"/>
      <c r="B37" s="183"/>
      <c r="C37" s="183"/>
      <c r="D37" s="183"/>
      <c r="F37" s="190"/>
      <c r="G37" s="185"/>
    </row>
    <row r="38" spans="1:7" s="197" customFormat="1" ht="11.25" customHeight="1" x14ac:dyDescent="0.2">
      <c r="A38" s="183"/>
      <c r="B38" s="183"/>
      <c r="C38" s="183"/>
      <c r="D38" s="183"/>
      <c r="F38" s="190"/>
      <c r="G38" s="185"/>
    </row>
    <row r="39" spans="1:7" s="197" customFormat="1" ht="11.25" customHeight="1" x14ac:dyDescent="0.2">
      <c r="A39" s="183"/>
      <c r="B39" s="183"/>
      <c r="C39" s="183"/>
      <c r="D39" s="183"/>
      <c r="F39" s="190"/>
      <c r="G39" s="185"/>
    </row>
    <row r="40" spans="1:7" s="197" customFormat="1" ht="11.25" customHeight="1" x14ac:dyDescent="0.2">
      <c r="A40" s="183"/>
      <c r="B40" s="183"/>
      <c r="C40" s="183"/>
      <c r="D40" s="183"/>
      <c r="F40" s="190"/>
      <c r="G40" s="185"/>
    </row>
    <row r="41" spans="1:7" s="197" customFormat="1" ht="11.25" customHeight="1" x14ac:dyDescent="0.2">
      <c r="A41" s="183"/>
      <c r="B41" s="183"/>
      <c r="C41" s="183"/>
      <c r="D41" s="183"/>
      <c r="F41" s="190"/>
      <c r="G41" s="185"/>
    </row>
    <row r="42" spans="1:7" s="197" customFormat="1" ht="11.25" customHeight="1" x14ac:dyDescent="0.2">
      <c r="A42" s="183"/>
      <c r="B42" s="183"/>
      <c r="C42" s="183"/>
      <c r="D42" s="183"/>
      <c r="F42" s="190"/>
      <c r="G42" s="186"/>
    </row>
    <row r="43" spans="1:7" s="197" customFormat="1" ht="11.25" customHeight="1" x14ac:dyDescent="0.2">
      <c r="A43" s="183"/>
      <c r="B43" s="183"/>
      <c r="C43" s="183"/>
      <c r="D43" s="183"/>
      <c r="F43" s="190"/>
      <c r="G43" s="187"/>
    </row>
    <row r="44" spans="1:7" s="197" customFormat="1" ht="11.25" customHeight="1" x14ac:dyDescent="0.2">
      <c r="A44" s="183"/>
      <c r="B44" s="183"/>
      <c r="C44" s="183"/>
      <c r="D44" s="183"/>
      <c r="F44" s="190"/>
      <c r="G44" s="187"/>
    </row>
    <row r="45" spans="1:7" s="197" customFormat="1" ht="11.25" customHeight="1" x14ac:dyDescent="0.2">
      <c r="A45" s="183"/>
      <c r="B45" s="183"/>
      <c r="C45" s="183"/>
      <c r="D45" s="183"/>
      <c r="F45" s="190"/>
      <c r="G45" s="187"/>
    </row>
    <row r="46" spans="1:7" s="197" customFormat="1" ht="11.25" customHeight="1" x14ac:dyDescent="0.2">
      <c r="A46" s="183"/>
      <c r="B46" s="183"/>
      <c r="C46" s="183"/>
      <c r="D46" s="183"/>
      <c r="F46" s="190"/>
      <c r="G46" s="187"/>
    </row>
    <row r="47" spans="1:7" s="197" customFormat="1" ht="23.25" customHeight="1" x14ac:dyDescent="0.2">
      <c r="A47" s="183"/>
      <c r="B47" s="183"/>
      <c r="C47" s="183"/>
      <c r="D47" s="183"/>
      <c r="F47" s="190"/>
      <c r="G47" s="187"/>
    </row>
    <row r="48" spans="1:7" s="197" customFormat="1" ht="11.25" customHeight="1" x14ac:dyDescent="0.2">
      <c r="A48" s="183"/>
      <c r="B48" s="183"/>
      <c r="C48" s="183"/>
      <c r="D48" s="183"/>
      <c r="F48" s="190"/>
      <c r="G48" s="187"/>
    </row>
    <row r="49" spans="1:7" s="197" customFormat="1" ht="11.25" customHeight="1" x14ac:dyDescent="0.2">
      <c r="A49" s="183"/>
      <c r="B49" s="183"/>
      <c r="C49" s="183"/>
      <c r="D49" s="183"/>
      <c r="F49" s="190"/>
      <c r="G49" s="187"/>
    </row>
    <row r="50" spans="1:7" s="197" customFormat="1" ht="11.25" customHeight="1" x14ac:dyDescent="0.2">
      <c r="A50" s="183"/>
      <c r="B50" s="183"/>
      <c r="C50" s="183"/>
      <c r="D50" s="183"/>
      <c r="F50" s="190"/>
      <c r="G50" s="187"/>
    </row>
    <row r="51" spans="1:7" s="197" customFormat="1" ht="11.25" customHeight="1" x14ac:dyDescent="0.2">
      <c r="A51" s="183"/>
      <c r="B51" s="183"/>
      <c r="C51" s="183"/>
      <c r="D51" s="183"/>
      <c r="F51" s="190"/>
      <c r="G51" s="190"/>
    </row>
    <row r="52" spans="1:7" s="197" customFormat="1" ht="11.25" customHeight="1" x14ac:dyDescent="0.2">
      <c r="A52" s="183"/>
      <c r="B52" s="183"/>
      <c r="C52" s="183"/>
      <c r="D52" s="183"/>
      <c r="F52" s="190"/>
      <c r="G52" s="190"/>
    </row>
    <row r="53" spans="1:7" s="197" customFormat="1" ht="11.25" customHeight="1" x14ac:dyDescent="0.2">
      <c r="A53" s="183"/>
      <c r="B53" s="183"/>
      <c r="C53" s="183"/>
      <c r="D53" s="183"/>
      <c r="F53" s="190"/>
      <c r="G53" s="190"/>
    </row>
    <row r="54" spans="1:7" s="197" customFormat="1" ht="11.25" customHeight="1" x14ac:dyDescent="0.2">
      <c r="A54" s="183"/>
      <c r="B54" s="183"/>
      <c r="C54" s="183"/>
      <c r="D54" s="183"/>
      <c r="F54" s="190"/>
      <c r="G54" s="190"/>
    </row>
    <row r="55" spans="1:7" s="197" customFormat="1" ht="11.25" customHeight="1" x14ac:dyDescent="0.2">
      <c r="A55" s="183"/>
      <c r="B55" s="183"/>
      <c r="C55" s="183"/>
      <c r="D55" s="183"/>
      <c r="F55" s="190"/>
      <c r="G55" s="190"/>
    </row>
    <row r="56" spans="1:7" s="197" customFormat="1" ht="11.25" customHeight="1" x14ac:dyDescent="0.2">
      <c r="A56" s="183"/>
      <c r="B56" s="183"/>
      <c r="C56" s="183"/>
      <c r="D56" s="183"/>
      <c r="F56" s="190"/>
      <c r="G56" s="190"/>
    </row>
    <row r="57" spans="1:7" s="197" customFormat="1" ht="11.25" customHeight="1" x14ac:dyDescent="0.2">
      <c r="A57" s="183"/>
      <c r="B57" s="183"/>
      <c r="C57" s="183"/>
      <c r="D57" s="183"/>
      <c r="F57" s="190"/>
      <c r="G57" s="190"/>
    </row>
    <row r="58" spans="1:7" s="197" customFormat="1" ht="11.25" customHeight="1" x14ac:dyDescent="0.2">
      <c r="A58" s="183"/>
      <c r="B58" s="183"/>
      <c r="C58" s="183"/>
      <c r="D58" s="183"/>
      <c r="F58" s="190"/>
      <c r="G58" s="190"/>
    </row>
    <row r="59" spans="1:7" s="197" customFormat="1" ht="11.25" customHeight="1" x14ac:dyDescent="0.2">
      <c r="A59" s="183"/>
      <c r="B59" s="183"/>
      <c r="C59" s="183"/>
      <c r="D59" s="183"/>
      <c r="F59" s="190"/>
      <c r="G59" s="190"/>
    </row>
    <row r="60" spans="1:7" s="197" customFormat="1" ht="11.25" customHeight="1" x14ac:dyDescent="0.2">
      <c r="A60" s="183"/>
      <c r="B60" s="183"/>
      <c r="C60" s="183"/>
      <c r="D60" s="183"/>
      <c r="F60" s="190"/>
      <c r="G60" s="190"/>
    </row>
    <row r="61" spans="1:7" s="197" customFormat="1" ht="11.25" customHeight="1" x14ac:dyDescent="0.2">
      <c r="A61" s="183"/>
      <c r="B61" s="183"/>
      <c r="C61" s="183"/>
      <c r="D61" s="183"/>
      <c r="F61" s="190"/>
      <c r="G61" s="190"/>
    </row>
    <row r="62" spans="1:7" s="197" customFormat="1" ht="11.25" customHeight="1" x14ac:dyDescent="0.2">
      <c r="A62" s="183"/>
      <c r="B62" s="183"/>
      <c r="C62" s="183"/>
      <c r="D62" s="183"/>
      <c r="F62" s="190"/>
      <c r="G62" s="190"/>
    </row>
    <row r="63" spans="1:7" s="197" customFormat="1" ht="11.25" customHeight="1" x14ac:dyDescent="0.2">
      <c r="A63" s="183"/>
      <c r="B63" s="183"/>
      <c r="C63" s="183"/>
      <c r="D63" s="183"/>
      <c r="F63" s="190"/>
      <c r="G63" s="190"/>
    </row>
    <row r="64" spans="1:7" s="197" customFormat="1" ht="11.25" customHeight="1" x14ac:dyDescent="0.2">
      <c r="A64" s="183"/>
      <c r="B64" s="183"/>
      <c r="C64" s="183"/>
      <c r="D64" s="183"/>
      <c r="F64" s="190"/>
      <c r="G64" s="190"/>
    </row>
    <row r="65" spans="1:7" s="197" customFormat="1" ht="11.25" customHeight="1" x14ac:dyDescent="0.2">
      <c r="A65" s="183"/>
      <c r="B65" s="183"/>
      <c r="C65" s="183"/>
      <c r="D65" s="183"/>
      <c r="F65" s="190"/>
      <c r="G65" s="190"/>
    </row>
    <row r="66" spans="1:7" s="197" customFormat="1" ht="11.25" customHeight="1" x14ac:dyDescent="0.2">
      <c r="A66" s="183"/>
      <c r="B66" s="183"/>
      <c r="C66" s="183"/>
      <c r="D66" s="183"/>
      <c r="F66" s="190"/>
      <c r="G66" s="190"/>
    </row>
    <row r="67" spans="1:7" s="197" customFormat="1" ht="11.25" customHeight="1" x14ac:dyDescent="0.2">
      <c r="A67" s="183"/>
      <c r="B67" s="183"/>
      <c r="C67" s="183"/>
      <c r="D67" s="183"/>
      <c r="F67" s="190"/>
      <c r="G67" s="190"/>
    </row>
    <row r="68" spans="1:7" s="197" customFormat="1" ht="11.25" customHeight="1" x14ac:dyDescent="0.2">
      <c r="A68" s="183"/>
      <c r="B68" s="183"/>
      <c r="C68" s="183"/>
      <c r="D68" s="183"/>
      <c r="F68" s="190"/>
      <c r="G68" s="190"/>
    </row>
    <row r="69" spans="1:7" s="197" customFormat="1" ht="11.25" customHeight="1" x14ac:dyDescent="0.2">
      <c r="A69" s="183"/>
      <c r="B69" s="183"/>
      <c r="C69" s="183"/>
      <c r="D69" s="183"/>
      <c r="F69" s="190"/>
      <c r="G69" s="190"/>
    </row>
    <row r="70" spans="1:7" s="197" customFormat="1" ht="11.25" customHeight="1" x14ac:dyDescent="0.2">
      <c r="A70" s="183"/>
      <c r="B70" s="183"/>
      <c r="C70" s="183"/>
      <c r="D70" s="183"/>
      <c r="F70" s="190"/>
      <c r="G70" s="190"/>
    </row>
    <row r="71" spans="1:7" s="197" customFormat="1" ht="11.25" customHeight="1" x14ac:dyDescent="0.2">
      <c r="A71" s="183"/>
      <c r="B71" s="183"/>
      <c r="C71" s="183"/>
      <c r="D71" s="183"/>
      <c r="F71" s="190"/>
      <c r="G71" s="190"/>
    </row>
    <row r="72" spans="1:7" ht="11.25" customHeight="1" x14ac:dyDescent="0.2"/>
    <row r="73" spans="1:7" ht="11.25" customHeight="1" x14ac:dyDescent="0.2"/>
    <row r="74" spans="1:7" ht="11.25" customHeight="1" x14ac:dyDescent="0.2"/>
    <row r="75" spans="1:7" ht="11.25" customHeight="1" x14ac:dyDescent="0.2"/>
    <row r="76" spans="1:7" ht="11.25" customHeight="1" x14ac:dyDescent="0.2"/>
    <row r="77" spans="1:7" ht="11.25" customHeight="1" x14ac:dyDescent="0.2"/>
    <row r="78" spans="1:7" ht="11.25" customHeight="1" x14ac:dyDescent="0.2"/>
    <row r="79" spans="1:7" ht="11.25" customHeight="1" x14ac:dyDescent="0.2"/>
    <row r="80" spans="1:7"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sheetData>
  <mergeCells count="1">
    <mergeCell ref="B8:C31"/>
  </mergeCells>
  <hyperlinks>
    <hyperlink ref="C3" location="Índice!A1" tooltip="Ir a Índice" display="Índice!A1"/>
  </hyperlinks>
  <pageMargins left="0.78740157480314965" right="0.59055118110236227" top="0.75614583333333329" bottom="0.86614173228346458" header="0" footer="0"/>
  <pageSetup scale="61" orientation="portrait" r:id="rId1"/>
  <headerFooter alignWithMargins="0">
    <oddHeader>&amp;L&amp;"Arial,Negrita"&amp;12&amp;K000080INEGI. Anuario estadístico y geográfico de Veracruz de Ignacio de la Llave 2017.
Componente Salud.</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I55"/>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55" customWidth="1"/>
    <col min="5" max="5" width="16.7109375" customWidth="1"/>
    <col min="6" max="6" width="15.28515625" customWidth="1"/>
    <col min="7" max="7" width="21.7109375" customWidth="1"/>
    <col min="8" max="8" width="0" hidden="1" customWidth="1"/>
    <col min="9" max="9" width="12" style="1" hidden="1" customWidth="1"/>
  </cols>
  <sheetData>
    <row r="1" spans="1:9" ht="12" customHeight="1" x14ac:dyDescent="0.2"/>
    <row r="2" spans="1:9" ht="13.2" x14ac:dyDescent="0.25">
      <c r="A2" s="346" t="s">
        <v>386</v>
      </c>
      <c r="B2" s="347"/>
      <c r="C2" s="347"/>
      <c r="D2" s="347"/>
      <c r="E2" s="347"/>
      <c r="F2" s="347"/>
      <c r="G2" s="207" t="s">
        <v>379</v>
      </c>
      <c r="H2" t="s">
        <v>1</v>
      </c>
    </row>
    <row r="3" spans="1:9" ht="13.2" x14ac:dyDescent="0.25">
      <c r="A3" s="346" t="s">
        <v>925</v>
      </c>
      <c r="B3" s="347"/>
      <c r="C3" s="347"/>
      <c r="D3" s="347"/>
      <c r="E3" s="347"/>
      <c r="F3" s="347"/>
      <c r="G3" s="6"/>
    </row>
    <row r="4" spans="1:9" ht="13.2" x14ac:dyDescent="0.25">
      <c r="A4" s="329" t="s">
        <v>897</v>
      </c>
      <c r="B4" s="348"/>
      <c r="C4" s="348"/>
      <c r="D4" s="348"/>
      <c r="E4" s="348"/>
      <c r="F4" s="348"/>
      <c r="I4"/>
    </row>
    <row r="5" spans="1:9" ht="10.8" thickBot="1" x14ac:dyDescent="0.25">
      <c r="A5" s="78"/>
      <c r="B5" s="78"/>
      <c r="C5" s="78"/>
      <c r="D5" s="78"/>
      <c r="E5" s="78"/>
      <c r="F5" s="78"/>
      <c r="G5" s="1"/>
      <c r="I5"/>
    </row>
    <row r="6" spans="1:9" ht="1.5" customHeight="1" x14ac:dyDescent="0.2">
      <c r="A6" s="86"/>
      <c r="B6" s="86"/>
      <c r="C6" s="86"/>
      <c r="D6" s="86"/>
      <c r="E6" s="86"/>
      <c r="F6" s="86"/>
      <c r="G6" s="86"/>
      <c r="I6"/>
    </row>
    <row r="7" spans="1:9" ht="11.25" customHeight="1" x14ac:dyDescent="0.2">
      <c r="A7" s="403" t="s">
        <v>79</v>
      </c>
      <c r="B7" s="349"/>
      <c r="C7" s="349"/>
      <c r="D7" s="349"/>
      <c r="E7" s="69"/>
      <c r="F7" s="8"/>
      <c r="G7" s="10" t="s">
        <v>4</v>
      </c>
      <c r="I7"/>
    </row>
    <row r="8" spans="1:9" ht="1.5" customHeight="1" x14ac:dyDescent="0.2">
      <c r="A8" s="5"/>
      <c r="B8" s="5"/>
      <c r="C8" s="5"/>
      <c r="D8" s="5"/>
      <c r="E8" s="5"/>
      <c r="F8" s="5"/>
      <c r="G8" s="5"/>
      <c r="I8"/>
    </row>
    <row r="9" spans="1:9" ht="23.4" customHeight="1" x14ac:dyDescent="0.2">
      <c r="A9" s="481" t="s">
        <v>384</v>
      </c>
      <c r="B9" s="481"/>
      <c r="C9" s="481"/>
      <c r="D9" s="481"/>
      <c r="E9" s="34"/>
      <c r="F9" s="34"/>
      <c r="G9" s="303">
        <f>SUM(G10:G14)</f>
        <v>386</v>
      </c>
      <c r="H9" s="34"/>
      <c r="I9"/>
    </row>
    <row r="10" spans="1:9" ht="23.4" customHeight="1" x14ac:dyDescent="0.2">
      <c r="A10" s="500" t="s">
        <v>658</v>
      </c>
      <c r="B10" s="500"/>
      <c r="C10" s="500"/>
      <c r="D10" s="500"/>
      <c r="E10" s="71"/>
      <c r="F10" s="34"/>
      <c r="G10" s="90">
        <v>120</v>
      </c>
      <c r="H10" s="34"/>
      <c r="I10"/>
    </row>
    <row r="11" spans="1:9" ht="17.25" customHeight="1" x14ac:dyDescent="0.2">
      <c r="A11" s="500" t="s">
        <v>659</v>
      </c>
      <c r="B11" s="500"/>
      <c r="C11" s="500"/>
      <c r="D11" s="500"/>
      <c r="E11" s="71"/>
      <c r="F11" s="34"/>
      <c r="G11" s="90">
        <v>94</v>
      </c>
      <c r="H11" s="34"/>
      <c r="I11"/>
    </row>
    <row r="12" spans="1:9" ht="17.25" customHeight="1" x14ac:dyDescent="0.2">
      <c r="A12" s="501" t="s">
        <v>348</v>
      </c>
      <c r="B12" s="500"/>
      <c r="C12" s="500"/>
      <c r="D12" s="500"/>
      <c r="E12" s="34"/>
      <c r="F12" s="34"/>
      <c r="G12" s="90">
        <v>64</v>
      </c>
      <c r="H12" s="34"/>
      <c r="I12"/>
    </row>
    <row r="13" spans="1:9" ht="17.25" customHeight="1" x14ac:dyDescent="0.2">
      <c r="A13" s="501" t="s">
        <v>660</v>
      </c>
      <c r="B13" s="500"/>
      <c r="C13" s="500"/>
      <c r="D13" s="500"/>
      <c r="E13" s="34"/>
      <c r="F13" s="34"/>
      <c r="G13" s="90">
        <v>43</v>
      </c>
      <c r="H13" s="34"/>
      <c r="I13"/>
    </row>
    <row r="14" spans="1:9" ht="17.25" customHeight="1" x14ac:dyDescent="0.2">
      <c r="A14" s="500" t="s">
        <v>661</v>
      </c>
      <c r="B14" s="500"/>
      <c r="C14" s="500"/>
      <c r="D14" s="500"/>
      <c r="E14" s="34"/>
      <c r="F14" s="34"/>
      <c r="G14" s="90">
        <v>65</v>
      </c>
      <c r="H14" s="34"/>
      <c r="I14"/>
    </row>
    <row r="15" spans="1:9" ht="23.4" customHeight="1" x14ac:dyDescent="0.2">
      <c r="A15" s="505" t="s">
        <v>662</v>
      </c>
      <c r="B15" s="506"/>
      <c r="C15" s="506"/>
      <c r="D15" s="506"/>
      <c r="E15" s="34"/>
      <c r="F15" s="34"/>
      <c r="G15" s="303">
        <f>SUM(G16:G20)</f>
        <v>343</v>
      </c>
      <c r="H15" s="34"/>
      <c r="I15"/>
    </row>
    <row r="16" spans="1:9" ht="23.25" customHeight="1" x14ac:dyDescent="0.2">
      <c r="A16" s="500" t="s">
        <v>658</v>
      </c>
      <c r="B16" s="500"/>
      <c r="C16" s="500"/>
      <c r="D16" s="500"/>
      <c r="E16" s="34"/>
      <c r="F16" s="34"/>
      <c r="G16" s="90">
        <v>120</v>
      </c>
      <c r="H16" s="34"/>
      <c r="I16"/>
    </row>
    <row r="17" spans="1:9" ht="17.25" customHeight="1" x14ac:dyDescent="0.2">
      <c r="A17" s="500" t="s">
        <v>659</v>
      </c>
      <c r="B17" s="500"/>
      <c r="C17" s="500"/>
      <c r="D17" s="500"/>
      <c r="E17" s="34"/>
      <c r="F17" s="34"/>
      <c r="G17" s="90">
        <v>68</v>
      </c>
      <c r="H17" s="34"/>
      <c r="I17"/>
    </row>
    <row r="18" spans="1:9" ht="17.25" customHeight="1" x14ac:dyDescent="0.2">
      <c r="A18" s="501" t="s">
        <v>348</v>
      </c>
      <c r="B18" s="500"/>
      <c r="C18" s="500"/>
      <c r="D18" s="500"/>
      <c r="E18" s="34"/>
      <c r="F18" s="34"/>
      <c r="G18" s="90">
        <v>64</v>
      </c>
      <c r="H18" s="34"/>
      <c r="I18"/>
    </row>
    <row r="19" spans="1:9" ht="17.25" customHeight="1" x14ac:dyDescent="0.2">
      <c r="A19" s="501" t="s">
        <v>660</v>
      </c>
      <c r="B19" s="500"/>
      <c r="C19" s="500"/>
      <c r="D19" s="500"/>
      <c r="E19" s="34"/>
      <c r="F19" s="34"/>
      <c r="G19" s="90">
        <v>43</v>
      </c>
      <c r="H19" s="34"/>
      <c r="I19"/>
    </row>
    <row r="20" spans="1:9" ht="17.25" customHeight="1" x14ac:dyDescent="0.2">
      <c r="A20" s="500" t="s">
        <v>661</v>
      </c>
      <c r="B20" s="500"/>
      <c r="C20" s="500"/>
      <c r="D20" s="500"/>
      <c r="E20" s="34"/>
      <c r="F20" s="34"/>
      <c r="G20" s="90">
        <v>48</v>
      </c>
      <c r="H20" s="34"/>
      <c r="I20"/>
    </row>
    <row r="21" spans="1:9" ht="23.4" customHeight="1" x14ac:dyDescent="0.2">
      <c r="A21" s="506" t="s">
        <v>383</v>
      </c>
      <c r="B21" s="506"/>
      <c r="C21" s="506"/>
      <c r="D21" s="506"/>
      <c r="E21" s="34"/>
      <c r="F21" s="34"/>
      <c r="G21" s="303">
        <f>SUM(G22:G29)</f>
        <v>112</v>
      </c>
      <c r="H21" s="34"/>
      <c r="I21"/>
    </row>
    <row r="22" spans="1:9" ht="23.4" customHeight="1" x14ac:dyDescent="0.2">
      <c r="A22" s="500" t="s">
        <v>663</v>
      </c>
      <c r="B22" s="500"/>
      <c r="C22" s="500"/>
      <c r="D22" s="500"/>
      <c r="E22" s="34"/>
      <c r="F22" s="34"/>
      <c r="G22" s="90">
        <v>8</v>
      </c>
      <c r="H22" s="34"/>
      <c r="I22"/>
    </row>
    <row r="23" spans="1:9" ht="17.25" customHeight="1" x14ac:dyDescent="0.2">
      <c r="A23" s="500" t="s">
        <v>664</v>
      </c>
      <c r="B23" s="502"/>
      <c r="C23" s="502"/>
      <c r="D23" s="502"/>
      <c r="E23" s="34"/>
      <c r="F23" s="34"/>
      <c r="G23" s="90">
        <v>4</v>
      </c>
      <c r="H23" s="34"/>
      <c r="I23"/>
    </row>
    <row r="24" spans="1:9" ht="17.25" customHeight="1" x14ac:dyDescent="0.2">
      <c r="A24" s="500" t="s">
        <v>665</v>
      </c>
      <c r="B24" s="502"/>
      <c r="C24" s="502"/>
      <c r="D24" s="502"/>
      <c r="E24" s="34"/>
      <c r="F24" s="34"/>
      <c r="G24" s="90">
        <v>23</v>
      </c>
      <c r="H24" s="34"/>
      <c r="I24"/>
    </row>
    <row r="25" spans="1:9" ht="17.25" customHeight="1" x14ac:dyDescent="0.2">
      <c r="A25" s="500" t="s">
        <v>175</v>
      </c>
      <c r="B25" s="502"/>
      <c r="C25" s="502"/>
      <c r="D25" s="502"/>
      <c r="E25" s="34"/>
      <c r="F25" s="34"/>
      <c r="G25" s="90">
        <v>7</v>
      </c>
      <c r="H25" s="34"/>
      <c r="I25"/>
    </row>
    <row r="26" spans="1:9" ht="17.25" customHeight="1" x14ac:dyDescent="0.2">
      <c r="A26" s="500" t="s">
        <v>666</v>
      </c>
      <c r="B26" s="502"/>
      <c r="C26" s="502"/>
      <c r="D26" s="502"/>
      <c r="E26" s="34"/>
      <c r="F26" s="34"/>
      <c r="G26" s="90">
        <v>2</v>
      </c>
      <c r="H26" s="34"/>
      <c r="I26"/>
    </row>
    <row r="27" spans="1:9" ht="17.25" customHeight="1" x14ac:dyDescent="0.2">
      <c r="A27" s="500" t="s">
        <v>667</v>
      </c>
      <c r="B27" s="502"/>
      <c r="C27" s="502"/>
      <c r="D27" s="502"/>
      <c r="E27" s="34"/>
      <c r="F27" s="34"/>
      <c r="G27" s="90">
        <v>40</v>
      </c>
      <c r="H27" s="34"/>
      <c r="I27"/>
    </row>
    <row r="28" spans="1:9" ht="17.25" customHeight="1" x14ac:dyDescent="0.2">
      <c r="A28" s="500" t="s">
        <v>668</v>
      </c>
      <c r="B28" s="502"/>
      <c r="C28" s="502"/>
      <c r="D28" s="502"/>
      <c r="E28" s="34"/>
      <c r="F28" s="34"/>
      <c r="G28" s="90">
        <v>27</v>
      </c>
      <c r="H28" s="34"/>
      <c r="I28"/>
    </row>
    <row r="29" spans="1:9" ht="17.25" customHeight="1" x14ac:dyDescent="0.2">
      <c r="A29" s="500" t="s">
        <v>669</v>
      </c>
      <c r="B29" s="502"/>
      <c r="C29" s="502"/>
      <c r="D29" s="502"/>
      <c r="E29" s="34"/>
      <c r="F29" s="34"/>
      <c r="G29" s="90">
        <v>1</v>
      </c>
      <c r="H29" s="34"/>
      <c r="I29"/>
    </row>
    <row r="30" spans="1:9" ht="23.4" customHeight="1" x14ac:dyDescent="0.2">
      <c r="A30" s="506" t="s">
        <v>382</v>
      </c>
      <c r="B30" s="506"/>
      <c r="C30" s="506"/>
      <c r="D30" s="506"/>
      <c r="E30" s="34"/>
      <c r="F30" s="34"/>
      <c r="G30" s="303">
        <f>SUM(G31,G36,G39)</f>
        <v>112</v>
      </c>
      <c r="H30" s="34"/>
      <c r="I30"/>
    </row>
    <row r="31" spans="1:9" ht="23.4" customHeight="1" x14ac:dyDescent="0.2">
      <c r="A31" s="509" t="s">
        <v>370</v>
      </c>
      <c r="B31" s="509"/>
      <c r="C31" s="509"/>
      <c r="D31" s="509"/>
      <c r="E31" s="34"/>
      <c r="F31" s="34"/>
      <c r="G31" s="78">
        <f>SUM(G32:G35)</f>
        <v>72</v>
      </c>
      <c r="H31" s="34"/>
      <c r="I31"/>
    </row>
    <row r="32" spans="1:9" ht="23.4" customHeight="1" x14ac:dyDescent="0.2">
      <c r="A32" s="503" t="s">
        <v>6</v>
      </c>
      <c r="B32" s="504"/>
      <c r="C32" s="504"/>
      <c r="D32" s="504"/>
      <c r="E32" s="34"/>
      <c r="F32" s="34"/>
      <c r="G32" s="90">
        <v>59</v>
      </c>
      <c r="H32" s="34"/>
      <c r="I32"/>
    </row>
    <row r="33" spans="1:9" ht="17.25" customHeight="1" x14ac:dyDescent="0.2">
      <c r="A33" s="503" t="s">
        <v>17</v>
      </c>
      <c r="B33" s="504"/>
      <c r="C33" s="504"/>
      <c r="D33" s="504"/>
      <c r="E33" s="34"/>
      <c r="F33" s="34"/>
      <c r="G33" s="90">
        <v>10</v>
      </c>
      <c r="H33" s="34"/>
      <c r="I33"/>
    </row>
    <row r="34" spans="1:9" ht="17.25" customHeight="1" x14ac:dyDescent="0.2">
      <c r="A34" s="503" t="s">
        <v>670</v>
      </c>
      <c r="B34" s="504"/>
      <c r="C34" s="504"/>
      <c r="D34" s="504"/>
      <c r="E34" s="34"/>
      <c r="F34" s="34"/>
      <c r="G34" s="90">
        <v>2</v>
      </c>
      <c r="H34" s="34"/>
      <c r="I34"/>
    </row>
    <row r="35" spans="1:9" ht="17.25" customHeight="1" x14ac:dyDescent="0.2">
      <c r="A35" s="507" t="s">
        <v>671</v>
      </c>
      <c r="B35" s="507"/>
      <c r="C35" s="507"/>
      <c r="D35" s="507"/>
      <c r="E35" s="34"/>
      <c r="F35" s="34"/>
      <c r="G35" s="90">
        <v>1</v>
      </c>
      <c r="H35" s="34"/>
      <c r="I35"/>
    </row>
    <row r="36" spans="1:9" ht="23.25" customHeight="1" x14ac:dyDescent="0.2">
      <c r="A36" s="508" t="s">
        <v>369</v>
      </c>
      <c r="B36" s="508"/>
      <c r="C36" s="508"/>
      <c r="D36" s="508"/>
      <c r="E36" s="34"/>
      <c r="F36" s="34"/>
      <c r="G36" s="78">
        <f>SUM(G37:G38)</f>
        <v>21</v>
      </c>
      <c r="H36" s="34"/>
    </row>
    <row r="37" spans="1:9" ht="23.25" customHeight="1" x14ac:dyDescent="0.2">
      <c r="A37" s="507" t="s">
        <v>672</v>
      </c>
      <c r="B37" s="507"/>
      <c r="C37" s="507"/>
      <c r="D37" s="507"/>
      <c r="E37" s="34"/>
      <c r="F37" s="34"/>
      <c r="G37" s="90">
        <v>20</v>
      </c>
    </row>
    <row r="38" spans="1:9" ht="17.25" customHeight="1" x14ac:dyDescent="0.2">
      <c r="A38" s="507" t="s">
        <v>671</v>
      </c>
      <c r="B38" s="507"/>
      <c r="C38" s="507"/>
      <c r="D38" s="507"/>
      <c r="E38" s="34"/>
      <c r="F38" s="34"/>
      <c r="G38" s="90">
        <v>1</v>
      </c>
      <c r="I38"/>
    </row>
    <row r="39" spans="1:9" ht="23.25" customHeight="1" x14ac:dyDescent="0.2">
      <c r="A39" s="508" t="s">
        <v>368</v>
      </c>
      <c r="B39" s="508"/>
      <c r="C39" s="508"/>
      <c r="D39" s="508"/>
      <c r="E39" s="34"/>
      <c r="F39" s="34"/>
      <c r="G39" s="78">
        <f>G40</f>
        <v>19</v>
      </c>
      <c r="I39"/>
    </row>
    <row r="40" spans="1:9" ht="23.25" customHeight="1" x14ac:dyDescent="0.2">
      <c r="A40" s="507" t="s">
        <v>75</v>
      </c>
      <c r="B40" s="507"/>
      <c r="C40" s="507"/>
      <c r="D40" s="507"/>
      <c r="E40" s="34"/>
      <c r="F40" s="34"/>
      <c r="G40" s="90">
        <v>19</v>
      </c>
      <c r="I40"/>
    </row>
    <row r="41" spans="1:9" ht="23.4" customHeight="1" x14ac:dyDescent="0.2">
      <c r="A41" s="510" t="s">
        <v>381</v>
      </c>
      <c r="B41" s="510"/>
      <c r="C41" s="510"/>
      <c r="D41" s="510"/>
      <c r="E41" s="34"/>
      <c r="F41" s="34"/>
      <c r="G41" s="303">
        <f>SUM(G42:G46)</f>
        <v>48</v>
      </c>
      <c r="I41"/>
    </row>
    <row r="42" spans="1:9" ht="23.4" customHeight="1" x14ac:dyDescent="0.2">
      <c r="A42" s="508" t="s">
        <v>673</v>
      </c>
      <c r="B42" s="508"/>
      <c r="C42" s="508"/>
      <c r="D42" s="508"/>
      <c r="E42" s="34"/>
      <c r="F42" s="34"/>
      <c r="G42" s="90">
        <v>17</v>
      </c>
      <c r="I42"/>
    </row>
    <row r="43" spans="1:9" ht="17.25" customHeight="1" x14ac:dyDescent="0.2">
      <c r="A43" s="508" t="s">
        <v>674</v>
      </c>
      <c r="B43" s="508"/>
      <c r="C43" s="508"/>
      <c r="D43" s="508"/>
      <c r="E43" s="34"/>
      <c r="F43" s="34"/>
      <c r="G43" s="90">
        <v>1</v>
      </c>
      <c r="I43"/>
    </row>
    <row r="44" spans="1:9" ht="17.25" customHeight="1" x14ac:dyDescent="0.2">
      <c r="A44" s="508" t="s">
        <v>346</v>
      </c>
      <c r="B44" s="508"/>
      <c r="C44" s="508"/>
      <c r="D44" s="508"/>
      <c r="E44" s="34"/>
      <c r="F44" s="34"/>
      <c r="G44" s="90">
        <v>19</v>
      </c>
      <c r="I44"/>
    </row>
    <row r="45" spans="1:9" ht="17.25" customHeight="1" x14ac:dyDescent="0.2">
      <c r="A45" s="508" t="s">
        <v>675</v>
      </c>
      <c r="B45" s="508"/>
      <c r="C45" s="508"/>
      <c r="D45" s="508"/>
      <c r="E45" s="34"/>
      <c r="F45" s="34"/>
      <c r="G45" s="90">
        <v>2</v>
      </c>
      <c r="I45"/>
    </row>
    <row r="46" spans="1:9" ht="17.25" customHeight="1" x14ac:dyDescent="0.2">
      <c r="A46" s="508" t="s">
        <v>345</v>
      </c>
      <c r="B46" s="508"/>
      <c r="C46" s="508"/>
      <c r="D46" s="508"/>
      <c r="E46" s="34"/>
      <c r="F46" s="34"/>
      <c r="G46" s="90">
        <v>9</v>
      </c>
      <c r="I46"/>
    </row>
    <row r="47" spans="1:9" ht="17.25" customHeight="1" thickBot="1" x14ac:dyDescent="0.25">
      <c r="A47" s="341"/>
      <c r="B47" s="341"/>
      <c r="C47" s="341"/>
      <c r="D47" s="341"/>
      <c r="E47" s="34"/>
      <c r="F47" s="34"/>
      <c r="G47" s="34"/>
      <c r="I47"/>
    </row>
    <row r="48" spans="1:9" ht="11.25" customHeight="1" x14ac:dyDescent="0.2">
      <c r="A48" s="88"/>
      <c r="B48" s="88"/>
      <c r="C48" s="88"/>
      <c r="D48" s="88"/>
      <c r="E48" s="88"/>
      <c r="F48" s="88"/>
      <c r="G48" s="87"/>
      <c r="I48"/>
    </row>
    <row r="49" spans="1:9" ht="11.25" customHeight="1" x14ac:dyDescent="0.2">
      <c r="A49" s="70" t="s">
        <v>11</v>
      </c>
      <c r="B49" s="12"/>
      <c r="D49" s="454" t="s">
        <v>380</v>
      </c>
      <c r="E49" s="454"/>
      <c r="F49" s="454"/>
      <c r="G49" s="454"/>
      <c r="I49"/>
    </row>
    <row r="50" spans="1:9" ht="11.25" customHeight="1" x14ac:dyDescent="0.2">
      <c r="A50" s="12"/>
      <c r="B50" s="12"/>
      <c r="C50" s="228"/>
      <c r="D50" s="454"/>
      <c r="E50" s="454"/>
      <c r="F50" s="454"/>
      <c r="G50" s="454"/>
      <c r="I50"/>
    </row>
    <row r="51" spans="1:9" ht="11.25" customHeight="1" x14ac:dyDescent="0.2">
      <c r="A51" s="12" t="s">
        <v>12</v>
      </c>
      <c r="C51" s="32"/>
      <c r="D51" s="32" t="s">
        <v>676</v>
      </c>
      <c r="E51" s="32"/>
      <c r="F51" s="32"/>
      <c r="G51" s="32"/>
      <c r="I51"/>
    </row>
    <row r="52" spans="1:9" ht="11.25" customHeight="1" x14ac:dyDescent="0.2">
      <c r="A52" s="13" t="s">
        <v>14</v>
      </c>
      <c r="B52" s="12"/>
      <c r="C52" s="12"/>
      <c r="D52" s="342" t="s">
        <v>677</v>
      </c>
      <c r="E52" s="342"/>
      <c r="F52" s="342"/>
      <c r="G52" s="342"/>
      <c r="I52"/>
    </row>
    <row r="53" spans="1:9" ht="11.25" hidden="1" customHeight="1" x14ac:dyDescent="0.2">
      <c r="A53" s="151" t="s">
        <v>1</v>
      </c>
      <c r="I53"/>
    </row>
    <row r="54" spans="1:9" ht="11.25" hidden="1" customHeight="1" x14ac:dyDescent="0.2">
      <c r="I54"/>
    </row>
    <row r="55" spans="1:9" ht="11.25" hidden="1" customHeight="1" x14ac:dyDescent="0.2"/>
  </sheetData>
  <mergeCells count="45">
    <mergeCell ref="D52:G52"/>
    <mergeCell ref="A43:D43"/>
    <mergeCell ref="A44:D44"/>
    <mergeCell ref="A45:D45"/>
    <mergeCell ref="A47:D47"/>
    <mergeCell ref="A39:D39"/>
    <mergeCell ref="A41:D41"/>
    <mergeCell ref="A42:D42"/>
    <mergeCell ref="A46:D46"/>
    <mergeCell ref="A40:D40"/>
    <mergeCell ref="A35:D35"/>
    <mergeCell ref="A36:D36"/>
    <mergeCell ref="A31:D31"/>
    <mergeCell ref="A32:D32"/>
    <mergeCell ref="A37:D37"/>
    <mergeCell ref="A38:D38"/>
    <mergeCell ref="A26:D26"/>
    <mergeCell ref="A27:D27"/>
    <mergeCell ref="A28:D28"/>
    <mergeCell ref="A30:D30"/>
    <mergeCell ref="A20:D20"/>
    <mergeCell ref="A21:D21"/>
    <mergeCell ref="A22:D22"/>
    <mergeCell ref="A23:D23"/>
    <mergeCell ref="A24:D24"/>
    <mergeCell ref="A10:D10"/>
    <mergeCell ref="A29:D29"/>
    <mergeCell ref="A33:D33"/>
    <mergeCell ref="A34:D34"/>
    <mergeCell ref="A25:D25"/>
    <mergeCell ref="A11:D11"/>
    <mergeCell ref="A12:D12"/>
    <mergeCell ref="A13:D13"/>
    <mergeCell ref="A14:D14"/>
    <mergeCell ref="A15:D15"/>
    <mergeCell ref="D49:G50"/>
    <mergeCell ref="A16:D16"/>
    <mergeCell ref="A17:D17"/>
    <mergeCell ref="A18:D18"/>
    <mergeCell ref="A19:D19"/>
    <mergeCell ref="A2:F2"/>
    <mergeCell ref="A3:F3"/>
    <mergeCell ref="A4:F4"/>
    <mergeCell ref="A7:D7"/>
    <mergeCell ref="A9:D9"/>
  </mergeCells>
  <hyperlinks>
    <hyperlink ref="G2" location="Índice!A1" tooltip="Ir a Índice" display="Índice!A1"/>
  </hyperlinks>
  <pageMargins left="0.78740157480314965" right="0.59055118110236227" top="0.88541666666666663"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rowBreaks count="1" manualBreakCount="1">
    <brk id="40"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AI46"/>
  <sheetViews>
    <sheetView view="pageLayout" zoomScaleNormal="100" workbookViewId="0">
      <selection activeCell="E4" sqref="E4"/>
    </sheetView>
  </sheetViews>
  <sheetFormatPr baseColWidth="10" defaultColWidth="0" defaultRowHeight="10.199999999999999" zeroHeight="1" x14ac:dyDescent="0.2"/>
  <cols>
    <col min="1" max="1" width="2.140625" customWidth="1"/>
    <col min="2" max="2" width="2.85546875" customWidth="1"/>
    <col min="3" max="3" width="1.42578125" customWidth="1"/>
    <col min="4" max="4" width="8.7109375" customWidth="1"/>
    <col min="5" max="5" width="7.42578125" customWidth="1"/>
    <col min="6" max="6" width="2.28515625" customWidth="1"/>
    <col min="7" max="7" width="22.42578125" customWidth="1"/>
    <col min="8" max="8" width="2.28515625" customWidth="1"/>
    <col min="9" max="9" width="7.42578125" customWidth="1"/>
    <col min="10" max="10" width="22.7109375" customWidth="1"/>
    <col min="11" max="11" width="2.28515625" customWidth="1"/>
    <col min="12" max="12" width="7.42578125" customWidth="1"/>
    <col min="13" max="13" width="2.28515625" customWidth="1"/>
    <col min="14" max="14" width="23" customWidth="1"/>
    <col min="15" max="16" width="0" hidden="1" customWidth="1"/>
    <col min="17" max="17" width="12" style="1" hidden="1" customWidth="1"/>
  </cols>
  <sheetData>
    <row r="1" spans="1:35" ht="12.75" customHeight="1" x14ac:dyDescent="0.2"/>
    <row r="2" spans="1:35" ht="13.2" x14ac:dyDescent="0.25">
      <c r="A2" s="329" t="s">
        <v>926</v>
      </c>
      <c r="B2" s="329"/>
      <c r="C2" s="329"/>
      <c r="D2" s="329"/>
      <c r="E2" s="329"/>
      <c r="F2" s="329"/>
      <c r="G2" s="329"/>
      <c r="H2" s="329"/>
      <c r="I2" s="329"/>
      <c r="J2" s="329"/>
      <c r="K2" s="329"/>
      <c r="L2" s="57"/>
      <c r="M2" s="57"/>
      <c r="N2" s="207" t="s">
        <v>389</v>
      </c>
      <c r="O2" t="s">
        <v>1</v>
      </c>
    </row>
    <row r="3" spans="1:35" ht="13.2" x14ac:dyDescent="0.25">
      <c r="A3" s="329" t="s">
        <v>927</v>
      </c>
      <c r="B3" s="348"/>
      <c r="C3" s="348"/>
      <c r="D3" s="348"/>
      <c r="E3" s="348"/>
      <c r="F3" s="348"/>
      <c r="G3" s="348"/>
      <c r="H3" s="348"/>
      <c r="I3" s="348"/>
      <c r="J3" s="33"/>
      <c r="K3" s="40"/>
      <c r="L3" s="40"/>
      <c r="M3" s="40"/>
      <c r="N3" s="3" t="s">
        <v>22</v>
      </c>
    </row>
    <row r="4" spans="1:35" ht="10.8" thickBot="1" x14ac:dyDescent="0.25">
      <c r="A4" s="34"/>
      <c r="B4" s="34"/>
      <c r="C4" s="34"/>
      <c r="D4" s="34"/>
      <c r="E4" s="34"/>
      <c r="F4" s="34"/>
      <c r="G4" s="34"/>
      <c r="H4" s="34"/>
      <c r="I4" s="34"/>
      <c r="J4" s="34"/>
      <c r="K4" s="78"/>
      <c r="L4" s="78"/>
      <c r="M4" s="78"/>
      <c r="Q4" s="17"/>
    </row>
    <row r="5" spans="1:35" ht="1.5" customHeight="1" x14ac:dyDescent="0.2">
      <c r="A5" s="86"/>
      <c r="B5" s="86"/>
      <c r="C5" s="86"/>
      <c r="D5" s="86"/>
      <c r="E5" s="86"/>
      <c r="F5" s="86"/>
      <c r="G5" s="86"/>
      <c r="H5" s="86"/>
      <c r="I5" s="86"/>
      <c r="J5" s="86"/>
      <c r="K5" s="86"/>
      <c r="L5" s="86"/>
      <c r="M5" s="86"/>
      <c r="N5" s="86"/>
      <c r="Q5" s="17"/>
    </row>
    <row r="6" spans="1:35" ht="56.25" customHeight="1" x14ac:dyDescent="0.2">
      <c r="A6" s="403" t="s">
        <v>388</v>
      </c>
      <c r="B6" s="333"/>
      <c r="C6" s="333"/>
      <c r="D6" s="333"/>
      <c r="E6" s="332" t="s">
        <v>743</v>
      </c>
      <c r="F6" s="332"/>
      <c r="G6" s="332"/>
      <c r="H6" s="241"/>
      <c r="I6" s="332" t="s">
        <v>744</v>
      </c>
      <c r="J6" s="332"/>
      <c r="K6" s="238"/>
      <c r="L6" s="332" t="s">
        <v>745</v>
      </c>
      <c r="M6" s="332"/>
      <c r="N6" s="332"/>
      <c r="Q6"/>
    </row>
    <row r="7" spans="1:35" ht="1.5" customHeight="1" x14ac:dyDescent="0.2">
      <c r="A7" s="333"/>
      <c r="B7" s="333"/>
      <c r="C7" s="333"/>
      <c r="D7" s="333"/>
      <c r="E7" s="55"/>
      <c r="F7" s="55"/>
      <c r="G7" s="55"/>
      <c r="H7" s="52"/>
      <c r="I7" s="55"/>
      <c r="J7" s="52"/>
      <c r="K7" s="72"/>
      <c r="L7" s="72"/>
      <c r="M7" s="72"/>
      <c r="N7" s="76"/>
      <c r="Q7" s="17"/>
    </row>
    <row r="8" spans="1:35" ht="1.5" customHeight="1" x14ac:dyDescent="0.2">
      <c r="A8" s="333"/>
      <c r="B8" s="333"/>
      <c r="C8" s="333"/>
      <c r="D8" s="333"/>
      <c r="H8" s="1"/>
      <c r="J8" s="75"/>
      <c r="K8" s="72"/>
      <c r="L8" s="74"/>
      <c r="M8" s="74"/>
      <c r="N8" s="73"/>
      <c r="Q8" s="17"/>
    </row>
    <row r="9" spans="1:35" ht="11.25" customHeight="1" x14ac:dyDescent="0.2">
      <c r="A9" s="333"/>
      <c r="B9" s="333"/>
      <c r="C9" s="333"/>
      <c r="D9" s="333"/>
      <c r="E9" s="60" t="s">
        <v>387</v>
      </c>
      <c r="F9" s="60"/>
      <c r="G9" s="60" t="s">
        <v>10</v>
      </c>
      <c r="H9" s="8"/>
      <c r="I9" s="60" t="s">
        <v>387</v>
      </c>
      <c r="J9" s="60" t="s">
        <v>10</v>
      </c>
      <c r="K9" s="72"/>
      <c r="L9" s="60" t="s">
        <v>387</v>
      </c>
      <c r="M9" s="60"/>
      <c r="N9" s="60" t="s">
        <v>10</v>
      </c>
      <c r="Q9" s="17"/>
    </row>
    <row r="10" spans="1:35" ht="1.5" customHeight="1" x14ac:dyDescent="0.2">
      <c r="A10" s="5"/>
      <c r="B10" s="5"/>
      <c r="C10" s="5"/>
      <c r="D10" s="5"/>
      <c r="E10" s="5"/>
      <c r="F10" s="5"/>
      <c r="G10" s="5"/>
      <c r="H10" s="5"/>
      <c r="I10" s="5"/>
      <c r="J10" s="5"/>
      <c r="K10" s="5"/>
      <c r="L10" s="5"/>
      <c r="M10" s="5"/>
      <c r="N10" s="5"/>
      <c r="Q10" s="17"/>
    </row>
    <row r="11" spans="1:35" ht="23.25" customHeight="1" x14ac:dyDescent="0.2">
      <c r="A11" s="511">
        <v>2003</v>
      </c>
      <c r="B11" s="511"/>
      <c r="C11" s="511"/>
      <c r="D11" s="511"/>
      <c r="E11" s="304">
        <v>1.1811700000000001</v>
      </c>
      <c r="F11" s="304"/>
      <c r="G11" s="304">
        <v>1.05765</v>
      </c>
      <c r="H11" s="305"/>
      <c r="I11" s="304">
        <v>73.468959999999996</v>
      </c>
      <c r="J11" s="304">
        <v>69.659379999999999</v>
      </c>
      <c r="K11" s="241"/>
      <c r="L11" s="304">
        <v>24.473929999999999</v>
      </c>
      <c r="M11" s="304"/>
      <c r="N11" s="304">
        <v>31.638030000000001</v>
      </c>
      <c r="Q11" s="34"/>
      <c r="R11" s="121"/>
      <c r="S11" s="121"/>
      <c r="T11" s="121"/>
      <c r="U11" s="121"/>
      <c r="V11" s="121"/>
      <c r="W11" s="121"/>
      <c r="X11" s="121"/>
      <c r="Y11" s="121"/>
      <c r="Z11" s="121"/>
      <c r="AA11" s="121"/>
      <c r="AB11" s="121"/>
      <c r="AC11" s="121"/>
      <c r="AD11" s="121"/>
      <c r="AE11" s="121"/>
      <c r="AF11" s="121"/>
      <c r="AG11" s="122"/>
      <c r="AH11" s="121"/>
      <c r="AI11" s="121"/>
    </row>
    <row r="12" spans="1:35" ht="17.25" customHeight="1" x14ac:dyDescent="0.2">
      <c r="A12" s="453">
        <v>2004</v>
      </c>
      <c r="B12" s="453"/>
      <c r="C12" s="453"/>
      <c r="D12" s="453"/>
      <c r="E12" s="304">
        <v>1.24899</v>
      </c>
      <c r="F12" s="304"/>
      <c r="G12" s="304">
        <v>1.1216200000000001</v>
      </c>
      <c r="H12" s="241"/>
      <c r="I12" s="304">
        <v>75.664159999999995</v>
      </c>
      <c r="J12" s="304">
        <v>70.712239999999994</v>
      </c>
      <c r="K12" s="241"/>
      <c r="L12" s="304">
        <v>20.774450000000002</v>
      </c>
      <c r="M12" s="304"/>
      <c r="N12" s="304">
        <v>21.303429999999999</v>
      </c>
      <c r="Q12" s="12"/>
      <c r="R12" s="121"/>
      <c r="S12" s="121"/>
      <c r="T12" s="121"/>
      <c r="U12" s="121"/>
      <c r="V12" s="121"/>
      <c r="W12" s="121"/>
      <c r="X12" s="121"/>
      <c r="Y12" s="121"/>
      <c r="Z12" s="121"/>
      <c r="AA12" s="121"/>
      <c r="AB12" s="121"/>
      <c r="AC12" s="121"/>
      <c r="AD12" s="121"/>
      <c r="AE12" s="121"/>
      <c r="AF12" s="121"/>
      <c r="AG12" s="122"/>
      <c r="AH12" s="121"/>
      <c r="AI12" s="121"/>
    </row>
    <row r="13" spans="1:35" ht="17.25" customHeight="1" x14ac:dyDescent="0.2">
      <c r="A13" s="453">
        <v>2005</v>
      </c>
      <c r="B13" s="453"/>
      <c r="C13" s="453"/>
      <c r="D13" s="453"/>
      <c r="E13" s="304">
        <v>1.32141</v>
      </c>
      <c r="F13" s="304"/>
      <c r="G13" s="304">
        <v>1.17828</v>
      </c>
      <c r="H13" s="241"/>
      <c r="I13" s="304">
        <v>73.345910000000003</v>
      </c>
      <c r="J13" s="304">
        <v>65.823880000000003</v>
      </c>
      <c r="K13" s="241"/>
      <c r="L13" s="304">
        <v>21.020779999999998</v>
      </c>
      <c r="M13" s="304"/>
      <c r="N13" s="304">
        <v>24.473189999999999</v>
      </c>
      <c r="Q13" s="12"/>
      <c r="R13" s="121"/>
      <c r="S13" s="121"/>
      <c r="T13" s="121"/>
      <c r="U13" s="121"/>
      <c r="V13" s="121"/>
      <c r="W13" s="121"/>
      <c r="X13" s="121"/>
      <c r="Y13" s="121"/>
      <c r="Z13" s="121"/>
      <c r="AA13" s="121"/>
      <c r="AB13" s="121"/>
      <c r="AC13" s="121"/>
      <c r="AD13" s="121"/>
      <c r="AE13" s="121"/>
      <c r="AF13" s="121"/>
      <c r="AG13" s="122"/>
      <c r="AH13" s="121"/>
      <c r="AI13" s="121"/>
    </row>
    <row r="14" spans="1:35" ht="17.25" customHeight="1" x14ac:dyDescent="0.2">
      <c r="A14" s="453">
        <v>2006</v>
      </c>
      <c r="B14" s="453"/>
      <c r="C14" s="453"/>
      <c r="D14" s="453"/>
      <c r="E14" s="304">
        <v>1.3836200000000001</v>
      </c>
      <c r="F14" s="304"/>
      <c r="G14" s="304">
        <v>1.30243</v>
      </c>
      <c r="H14" s="241"/>
      <c r="I14" s="304">
        <v>71.122590000000002</v>
      </c>
      <c r="J14" s="304">
        <v>64.955449999999999</v>
      </c>
      <c r="K14" s="241"/>
      <c r="L14" s="304">
        <v>17.412759999999999</v>
      </c>
      <c r="M14" s="304"/>
      <c r="N14" s="304">
        <v>18.98357</v>
      </c>
      <c r="Q14" s="12"/>
      <c r="R14" s="121"/>
      <c r="S14" s="121"/>
      <c r="T14" s="121"/>
      <c r="U14" s="121"/>
      <c r="V14" s="121"/>
      <c r="W14" s="121"/>
      <c r="X14" s="121"/>
      <c r="Y14" s="121"/>
      <c r="Z14" s="121"/>
      <c r="AA14" s="121"/>
      <c r="AB14" s="121"/>
      <c r="AC14" s="121"/>
      <c r="AD14" s="121"/>
      <c r="AE14" s="121"/>
      <c r="AF14" s="121"/>
      <c r="AG14" s="122"/>
      <c r="AH14" s="121"/>
      <c r="AI14" s="121"/>
    </row>
    <row r="15" spans="1:35" ht="17.25" customHeight="1" x14ac:dyDescent="0.2">
      <c r="A15" s="453">
        <v>2007</v>
      </c>
      <c r="B15" s="453"/>
      <c r="C15" s="453"/>
      <c r="D15" s="453"/>
      <c r="E15" s="304">
        <v>1.4103399999999999</v>
      </c>
      <c r="F15" s="304"/>
      <c r="G15" s="304">
        <v>1.36957</v>
      </c>
      <c r="H15" s="241"/>
      <c r="I15" s="304">
        <v>69.949719999999999</v>
      </c>
      <c r="J15" s="304">
        <v>60.50741</v>
      </c>
      <c r="K15" s="241"/>
      <c r="L15" s="304">
        <v>16.552769999999999</v>
      </c>
      <c r="M15" s="304"/>
      <c r="N15" s="304">
        <v>14.941850000000001</v>
      </c>
      <c r="Q15" s="12"/>
      <c r="R15" s="121"/>
      <c r="S15" s="121"/>
      <c r="T15" s="121"/>
      <c r="U15" s="121"/>
      <c r="V15" s="121"/>
      <c r="W15" s="121"/>
      <c r="X15" s="121"/>
      <c r="Y15" s="121"/>
      <c r="Z15" s="121"/>
      <c r="AA15" s="121"/>
      <c r="AB15" s="121"/>
      <c r="AC15" s="121"/>
      <c r="AD15" s="121"/>
      <c r="AE15" s="121"/>
      <c r="AF15" s="121"/>
      <c r="AG15" s="122"/>
      <c r="AH15" s="121"/>
      <c r="AI15" s="121"/>
    </row>
    <row r="16" spans="1:35" ht="17.25" customHeight="1" x14ac:dyDescent="0.2">
      <c r="A16" s="453">
        <v>2008</v>
      </c>
      <c r="B16" s="453"/>
      <c r="C16" s="453"/>
      <c r="D16" s="453"/>
      <c r="E16" s="304">
        <v>1.4467000000000001</v>
      </c>
      <c r="F16" s="304"/>
      <c r="G16" s="304">
        <v>1.4066099999999999</v>
      </c>
      <c r="H16" s="241"/>
      <c r="I16" s="304">
        <v>71.293329999999997</v>
      </c>
      <c r="J16" s="304">
        <v>53.04571</v>
      </c>
      <c r="K16" s="241"/>
      <c r="L16" s="304">
        <v>13.397880000000001</v>
      </c>
      <c r="M16" s="304"/>
      <c r="N16" s="304">
        <v>12.85056</v>
      </c>
      <c r="Q16" s="12"/>
      <c r="R16" s="121"/>
      <c r="S16" s="121"/>
      <c r="T16" s="121"/>
      <c r="U16" s="121"/>
      <c r="V16" s="121"/>
      <c r="W16" s="121"/>
      <c r="X16" s="121"/>
      <c r="Y16" s="121"/>
      <c r="Z16" s="121"/>
      <c r="AA16" s="121"/>
      <c r="AB16" s="121"/>
      <c r="AC16" s="121"/>
      <c r="AD16" s="121"/>
      <c r="AE16" s="121"/>
      <c r="AF16" s="121"/>
      <c r="AG16" s="122"/>
      <c r="AH16" s="121"/>
      <c r="AI16" s="121"/>
    </row>
    <row r="17" spans="1:35" ht="17.25" customHeight="1" x14ac:dyDescent="0.2">
      <c r="A17" s="453">
        <v>2009</v>
      </c>
      <c r="B17" s="453"/>
      <c r="C17" s="453"/>
      <c r="D17" s="453"/>
      <c r="E17" s="304">
        <v>1.4921800000000001</v>
      </c>
      <c r="F17" s="304"/>
      <c r="G17" s="304">
        <v>1.42435</v>
      </c>
      <c r="H17" s="241"/>
      <c r="I17" s="304">
        <v>77.800579999999997</v>
      </c>
      <c r="J17" s="304">
        <v>83.586699999999993</v>
      </c>
      <c r="K17" s="241"/>
      <c r="L17" s="304">
        <v>10.53617</v>
      </c>
      <c r="M17" s="304"/>
      <c r="N17" s="304">
        <v>10.677429999999999</v>
      </c>
      <c r="Q17" s="12"/>
      <c r="R17" s="121"/>
      <c r="S17" s="121"/>
      <c r="T17" s="121"/>
      <c r="U17" s="121"/>
      <c r="V17" s="121"/>
      <c r="W17" s="121"/>
      <c r="X17" s="121"/>
      <c r="Y17" s="121"/>
      <c r="Z17" s="121"/>
      <c r="AA17" s="121"/>
      <c r="AB17" s="121"/>
      <c r="AC17" s="121"/>
      <c r="AD17" s="121"/>
      <c r="AE17" s="121"/>
      <c r="AF17" s="121"/>
      <c r="AG17" s="122"/>
      <c r="AH17" s="121"/>
      <c r="AI17" s="121"/>
    </row>
    <row r="18" spans="1:35" ht="17.25" customHeight="1" x14ac:dyDescent="0.2">
      <c r="A18" s="453">
        <v>2010</v>
      </c>
      <c r="B18" s="453"/>
      <c r="C18" s="453"/>
      <c r="D18" s="453"/>
      <c r="E18" s="304">
        <v>1.48915</v>
      </c>
      <c r="F18" s="304"/>
      <c r="G18" s="304">
        <v>1.4032199999999999</v>
      </c>
      <c r="H18" s="241"/>
      <c r="I18" s="304">
        <v>80.692899999999995</v>
      </c>
      <c r="J18" s="304">
        <v>84.852850000000004</v>
      </c>
      <c r="K18" s="241"/>
      <c r="L18" s="304">
        <v>9.0133600000000005</v>
      </c>
      <c r="M18" s="304"/>
      <c r="N18" s="304">
        <v>10.71926</v>
      </c>
      <c r="Q18" s="12"/>
      <c r="R18" s="121"/>
      <c r="S18" s="121"/>
      <c r="T18" s="121"/>
      <c r="U18" s="121"/>
      <c r="V18" s="121"/>
      <c r="W18" s="121"/>
      <c r="X18" s="121"/>
      <c r="Y18" s="121"/>
      <c r="Z18" s="121"/>
      <c r="AA18" s="121"/>
      <c r="AB18" s="121"/>
      <c r="AC18" s="121"/>
      <c r="AD18" s="121"/>
      <c r="AE18" s="121"/>
      <c r="AF18" s="121"/>
      <c r="AG18" s="122"/>
      <c r="AH18" s="121"/>
      <c r="AI18" s="121"/>
    </row>
    <row r="19" spans="1:35" ht="17.25" customHeight="1" x14ac:dyDescent="0.2">
      <c r="A19" s="453">
        <v>2011</v>
      </c>
      <c r="B19" s="453"/>
      <c r="C19" s="453"/>
      <c r="D19" s="453"/>
      <c r="E19" s="304">
        <v>1.58209</v>
      </c>
      <c r="F19" s="304"/>
      <c r="G19" s="304">
        <v>1.4325300000000001</v>
      </c>
      <c r="H19" s="241"/>
      <c r="I19" s="304">
        <v>82.065950000000001</v>
      </c>
      <c r="J19" s="304">
        <v>85.781869999999998</v>
      </c>
      <c r="K19" s="241"/>
      <c r="L19" s="304">
        <v>8.8737999999999992</v>
      </c>
      <c r="M19" s="304"/>
      <c r="N19" s="304">
        <v>9.6280300000000008</v>
      </c>
      <c r="Q19" s="12"/>
      <c r="R19" s="121"/>
      <c r="S19" s="121"/>
      <c r="T19" s="121"/>
      <c r="U19" s="121"/>
      <c r="V19" s="121"/>
      <c r="W19" s="121"/>
      <c r="X19" s="121"/>
      <c r="Y19" s="121"/>
      <c r="Z19" s="121"/>
      <c r="AA19" s="121"/>
      <c r="AB19" s="121"/>
      <c r="AC19" s="121"/>
      <c r="AD19" s="121"/>
      <c r="AE19" s="121"/>
      <c r="AF19" s="121"/>
      <c r="AG19" s="122"/>
      <c r="AH19" s="121"/>
      <c r="AI19" s="121"/>
    </row>
    <row r="20" spans="1:35" ht="17.25" customHeight="1" x14ac:dyDescent="0.2">
      <c r="A20" s="453">
        <v>2012</v>
      </c>
      <c r="B20" s="453"/>
      <c r="C20" s="453"/>
      <c r="D20" s="453"/>
      <c r="E20" s="304">
        <v>1.5932299999999999</v>
      </c>
      <c r="F20" s="304"/>
      <c r="G20" s="304">
        <v>1.4035599999999999</v>
      </c>
      <c r="H20" s="241"/>
      <c r="I20" s="304">
        <v>86.450530000000001</v>
      </c>
      <c r="J20" s="304">
        <v>90.557450000000003</v>
      </c>
      <c r="K20" s="241"/>
      <c r="L20" s="304">
        <v>8.5033600000000007</v>
      </c>
      <c r="M20" s="304"/>
      <c r="N20" s="304">
        <v>7.3875599999999997</v>
      </c>
      <c r="Q20" s="12"/>
      <c r="R20" s="121"/>
      <c r="S20" s="121"/>
      <c r="T20" s="121"/>
      <c r="U20" s="121"/>
      <c r="V20" s="121"/>
      <c r="W20" s="121"/>
      <c r="X20" s="121"/>
      <c r="Y20" s="121"/>
      <c r="Z20" s="121"/>
      <c r="AA20" s="121"/>
      <c r="AB20" s="121"/>
      <c r="AC20" s="121"/>
      <c r="AD20" s="121"/>
      <c r="AE20" s="121"/>
      <c r="AF20" s="121"/>
      <c r="AG20" s="122"/>
      <c r="AH20" s="121"/>
      <c r="AI20" s="121"/>
    </row>
    <row r="21" spans="1:35" ht="17.25" customHeight="1" x14ac:dyDescent="0.2">
      <c r="A21" s="453">
        <v>2013</v>
      </c>
      <c r="B21" s="453"/>
      <c r="C21" s="453"/>
      <c r="D21" s="453"/>
      <c r="E21" s="304">
        <v>1.6446400000000001</v>
      </c>
      <c r="F21" s="304"/>
      <c r="G21" s="304">
        <v>1.4179900000000001</v>
      </c>
      <c r="H21" s="241"/>
      <c r="I21" s="304">
        <v>85.298159999999996</v>
      </c>
      <c r="J21" s="304">
        <v>83.045919999999995</v>
      </c>
      <c r="K21" s="241"/>
      <c r="L21" s="304">
        <v>9.4279499999999992</v>
      </c>
      <c r="M21" s="306" t="s">
        <v>686</v>
      </c>
      <c r="N21" s="304">
        <v>12.542960000000001</v>
      </c>
      <c r="Q21" s="12"/>
      <c r="R21" s="121"/>
      <c r="S21" s="121"/>
      <c r="T21" s="121"/>
      <c r="U21" s="121"/>
      <c r="V21" s="121"/>
      <c r="W21" s="121"/>
      <c r="X21" s="121"/>
      <c r="Y21" s="121"/>
      <c r="Z21" s="121"/>
      <c r="AA21" s="121"/>
      <c r="AB21" s="121"/>
      <c r="AC21" s="121"/>
      <c r="AD21" s="121"/>
      <c r="AE21" s="122"/>
      <c r="AF21" s="121"/>
      <c r="AG21" s="122"/>
      <c r="AH21" s="121"/>
      <c r="AI21" s="121"/>
    </row>
    <row r="22" spans="1:35" ht="17.25" customHeight="1" x14ac:dyDescent="0.2">
      <c r="A22" s="453">
        <v>2014</v>
      </c>
      <c r="B22" s="453"/>
      <c r="C22" s="453"/>
      <c r="D22" s="453"/>
      <c r="E22" s="304">
        <v>1.7105999999999999</v>
      </c>
      <c r="F22" s="306" t="s">
        <v>747</v>
      </c>
      <c r="G22" s="304">
        <v>1.45106</v>
      </c>
      <c r="H22" s="306" t="s">
        <v>747</v>
      </c>
      <c r="I22" s="304">
        <v>91.79974</v>
      </c>
      <c r="J22" s="304">
        <v>87.572280000000006</v>
      </c>
      <c r="K22" s="241"/>
      <c r="L22" s="304">
        <v>7.8365</v>
      </c>
      <c r="M22" s="304"/>
      <c r="N22" s="304">
        <v>10.15471</v>
      </c>
      <c r="Q22" s="12"/>
      <c r="R22" s="121"/>
      <c r="S22" s="121"/>
      <c r="T22" s="121"/>
      <c r="U22" s="121"/>
      <c r="V22" s="121"/>
      <c r="W22" s="121"/>
      <c r="X22" s="121"/>
      <c r="Y22" s="121"/>
      <c r="Z22" s="121"/>
      <c r="AA22" s="121"/>
      <c r="AB22" s="121"/>
      <c r="AC22" s="121"/>
      <c r="AD22" s="121"/>
      <c r="AE22" s="122"/>
      <c r="AF22" s="121"/>
      <c r="AH22" s="121"/>
      <c r="AI22" s="121"/>
    </row>
    <row r="23" spans="1:35" ht="17.25" customHeight="1" x14ac:dyDescent="0.2">
      <c r="A23" s="453">
        <v>2015</v>
      </c>
      <c r="B23" s="453"/>
      <c r="C23" s="453"/>
      <c r="D23" s="453"/>
      <c r="E23" s="304">
        <v>1.80291</v>
      </c>
      <c r="F23" s="306" t="s">
        <v>747</v>
      </c>
      <c r="G23" s="304">
        <v>1.5908100000000001</v>
      </c>
      <c r="H23" s="306" t="s">
        <v>747</v>
      </c>
      <c r="I23" s="304">
        <v>96.687600000000003</v>
      </c>
      <c r="J23" s="304">
        <v>61.328029999999998</v>
      </c>
      <c r="K23" s="241"/>
      <c r="L23" s="304">
        <v>7.2949999999999999</v>
      </c>
      <c r="M23" s="304"/>
      <c r="N23" s="304">
        <v>8.0274699999999992</v>
      </c>
      <c r="Q23" s="12"/>
      <c r="R23" s="121"/>
      <c r="S23" s="121"/>
      <c r="T23" s="121"/>
      <c r="U23" s="121"/>
      <c r="V23" s="121"/>
      <c r="W23" s="121"/>
      <c r="X23" s="121"/>
      <c r="Y23" s="121"/>
      <c r="Z23" s="121"/>
      <c r="AA23" s="121"/>
      <c r="AB23" s="121"/>
      <c r="AC23" s="121"/>
      <c r="AD23" s="121"/>
      <c r="AE23" s="121"/>
      <c r="AF23" s="121"/>
      <c r="AG23" s="122"/>
      <c r="AH23" s="121"/>
      <c r="AI23" s="121"/>
    </row>
    <row r="24" spans="1:35" ht="17.25" customHeight="1" thickBot="1" x14ac:dyDescent="0.25">
      <c r="A24" s="476"/>
      <c r="B24" s="476"/>
      <c r="C24" s="476"/>
      <c r="D24" s="476"/>
      <c r="E24" s="1"/>
      <c r="F24" s="1"/>
      <c r="G24" s="1"/>
      <c r="H24" s="1"/>
      <c r="I24" s="34"/>
      <c r="J24" s="34"/>
      <c r="K24" s="34"/>
      <c r="L24" s="34"/>
      <c r="M24" s="34"/>
      <c r="N24" s="34"/>
      <c r="Q24"/>
    </row>
    <row r="25" spans="1:35" ht="11.25" customHeight="1" x14ac:dyDescent="0.2">
      <c r="A25" s="88"/>
      <c r="B25" s="88"/>
      <c r="C25" s="88"/>
      <c r="D25" s="88"/>
      <c r="E25" s="88"/>
      <c r="F25" s="88"/>
      <c r="G25" s="88"/>
      <c r="H25" s="88"/>
      <c r="I25" s="88"/>
      <c r="J25" s="88"/>
      <c r="K25" s="88"/>
      <c r="L25" s="88"/>
      <c r="M25" s="88"/>
      <c r="N25" s="87"/>
      <c r="Q25" s="123"/>
    </row>
    <row r="26" spans="1:35" hidden="1" x14ac:dyDescent="0.2">
      <c r="A26" s="38" t="s">
        <v>1</v>
      </c>
      <c r="B26" s="38"/>
      <c r="C26" s="38"/>
      <c r="D26" s="38"/>
      <c r="E26" s="38"/>
      <c r="F26" s="38"/>
      <c r="G26" s="38"/>
      <c r="H26" s="38"/>
      <c r="I26" s="12"/>
      <c r="J26" s="12"/>
      <c r="K26" s="12"/>
      <c r="L26" s="12"/>
      <c r="M26" s="12"/>
      <c r="N26" s="12"/>
    </row>
    <row r="27" spans="1:35" hidden="1" x14ac:dyDescent="0.2">
      <c r="A27" s="38"/>
      <c r="B27" s="38"/>
      <c r="C27" s="38"/>
      <c r="D27" s="38"/>
      <c r="E27" s="38"/>
      <c r="F27" s="38"/>
      <c r="G27" s="38"/>
      <c r="H27" s="38"/>
      <c r="I27" s="12"/>
      <c r="J27" s="12"/>
      <c r="K27" s="12"/>
      <c r="L27" s="12"/>
      <c r="M27" s="12"/>
      <c r="N27" s="12"/>
    </row>
    <row r="28" spans="1:35" hidden="1" x14ac:dyDescent="0.2"/>
    <row r="29" spans="1:35" hidden="1" x14ac:dyDescent="0.2"/>
    <row r="30" spans="1:35" hidden="1" x14ac:dyDescent="0.2"/>
    <row r="31" spans="1:35" hidden="1" x14ac:dyDescent="0.2"/>
    <row r="32" spans="1:35"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t="23.25" hidden="1" customHeight="1" x14ac:dyDescent="0.2"/>
  </sheetData>
  <mergeCells count="20">
    <mergeCell ref="A16:D16"/>
    <mergeCell ref="A3:I3"/>
    <mergeCell ref="E6:G6"/>
    <mergeCell ref="I6:J6"/>
    <mergeCell ref="A13:D13"/>
    <mergeCell ref="A14:D14"/>
    <mergeCell ref="L6:N6"/>
    <mergeCell ref="A12:D12"/>
    <mergeCell ref="A6:D9"/>
    <mergeCell ref="A11:D11"/>
    <mergeCell ref="A15:D15"/>
    <mergeCell ref="A2:K2"/>
    <mergeCell ref="A24:D24"/>
    <mergeCell ref="A17:D17"/>
    <mergeCell ref="A18:D18"/>
    <mergeCell ref="A20:D20"/>
    <mergeCell ref="A21:D21"/>
    <mergeCell ref="A19:D19"/>
    <mergeCell ref="A23:D23"/>
    <mergeCell ref="A22:D22"/>
  </mergeCells>
  <hyperlinks>
    <hyperlink ref="N2" location="Índice!A1" tooltip="Ir a Índice" display="Índice!A1"/>
  </hyperlinks>
  <pageMargins left="0.78740157480314965" right="0.59055118110236227" top="0.84375" bottom="0.86614173228346458" header="0" footer="0.39370078740157499"/>
  <pageSetup orientation="portrait" r:id="rId1"/>
  <headerFooter alignWithMargins="0">
    <oddHeader>&amp;L&amp;"Arial,Negrita"&amp;12&amp;K000080INEGI. Anuario estadístico y geográfico de Veracruz de Ignacio de la Llave 2017.
Componente Salud.</oddHeader>
    <oddFooter>&amp;R&amp;P/&amp;N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V28"/>
  <sheetViews>
    <sheetView view="pageLayout" zoomScaleNormal="100" workbookViewId="0">
      <selection activeCell="D4" sqref="D4"/>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6.85546875" customWidth="1"/>
    <col min="5" max="5" width="7.42578125" customWidth="1"/>
    <col min="6" max="6" width="2.28515625" customWidth="1"/>
    <col min="7" max="7" width="33" customWidth="1"/>
    <col min="8" max="8" width="2.28515625" customWidth="1"/>
    <col min="9" max="9" width="12.140625" customWidth="1"/>
    <col min="10" max="10" width="7.42578125" customWidth="1"/>
    <col min="11" max="11" width="2.28515625" customWidth="1"/>
    <col min="12" max="12" width="24.7109375" customWidth="1"/>
    <col min="13" max="13" width="0" hidden="1" customWidth="1"/>
    <col min="14" max="14" width="12" style="1" hidden="1" customWidth="1"/>
  </cols>
  <sheetData>
    <row r="1" spans="1:22" ht="11.25" customHeight="1" x14ac:dyDescent="0.2"/>
    <row r="2" spans="1:22" ht="15" customHeight="1" x14ac:dyDescent="0.25">
      <c r="A2" s="329" t="s">
        <v>926</v>
      </c>
      <c r="B2" s="329"/>
      <c r="C2" s="329"/>
      <c r="D2" s="329"/>
      <c r="E2" s="329"/>
      <c r="F2" s="329"/>
      <c r="G2" s="329"/>
      <c r="H2" s="329"/>
      <c r="I2" s="329"/>
      <c r="J2" s="57"/>
      <c r="K2" s="57"/>
      <c r="L2" s="207" t="s">
        <v>389</v>
      </c>
      <c r="M2" t="s">
        <v>1</v>
      </c>
    </row>
    <row r="3" spans="1:22" ht="15" customHeight="1" x14ac:dyDescent="0.25">
      <c r="A3" s="329" t="s">
        <v>927</v>
      </c>
      <c r="B3" s="348"/>
      <c r="C3" s="348"/>
      <c r="D3" s="348"/>
      <c r="E3" s="348"/>
      <c r="F3" s="348"/>
      <c r="G3" s="348"/>
      <c r="H3" s="348"/>
      <c r="I3" s="348"/>
      <c r="J3" s="40"/>
      <c r="K3" s="40"/>
      <c r="L3" s="3" t="s">
        <v>27</v>
      </c>
    </row>
    <row r="4" spans="1:22" ht="10.8" thickBot="1" x14ac:dyDescent="0.25">
      <c r="A4" s="34"/>
      <c r="B4" s="34"/>
      <c r="C4" s="34"/>
      <c r="D4" s="34"/>
      <c r="E4" s="34"/>
      <c r="F4" s="34"/>
      <c r="G4" s="34"/>
      <c r="H4" s="34"/>
      <c r="I4" s="34"/>
      <c r="J4" s="78"/>
      <c r="K4" s="78"/>
      <c r="L4" s="42"/>
      <c r="M4" s="42"/>
      <c r="N4" s="17"/>
    </row>
    <row r="5" spans="1:22" ht="1.5" customHeight="1" x14ac:dyDescent="0.2">
      <c r="A5" s="86"/>
      <c r="B5" s="86"/>
      <c r="C5" s="86"/>
      <c r="D5" s="86"/>
      <c r="E5" s="86"/>
      <c r="F5" s="86"/>
      <c r="G5" s="86"/>
      <c r="H5" s="86"/>
      <c r="I5" s="86"/>
      <c r="J5" s="86"/>
      <c r="K5" s="86"/>
      <c r="L5" s="86"/>
      <c r="N5" s="17"/>
    </row>
    <row r="6" spans="1:22" ht="33.75" customHeight="1" x14ac:dyDescent="0.2">
      <c r="A6" s="403" t="s">
        <v>388</v>
      </c>
      <c r="B6" s="333"/>
      <c r="C6" s="333"/>
      <c r="D6" s="333"/>
      <c r="E6" s="515" t="s">
        <v>746</v>
      </c>
      <c r="F6" s="515"/>
      <c r="G6" s="515"/>
      <c r="H6" s="120"/>
      <c r="I6" s="77"/>
      <c r="J6" s="515" t="s">
        <v>391</v>
      </c>
      <c r="K6" s="515"/>
      <c r="L6" s="515"/>
      <c r="N6"/>
    </row>
    <row r="7" spans="1:22" ht="1.5" customHeight="1" x14ac:dyDescent="0.2">
      <c r="A7" s="333"/>
      <c r="B7" s="333"/>
      <c r="C7" s="333"/>
      <c r="D7" s="333"/>
      <c r="E7" s="55"/>
      <c r="F7" s="55"/>
      <c r="G7" s="55"/>
      <c r="H7" s="52"/>
      <c r="I7" s="52"/>
      <c r="J7" s="72"/>
      <c r="K7" s="72"/>
      <c r="L7" s="76"/>
      <c r="N7"/>
    </row>
    <row r="8" spans="1:22" ht="1.5" customHeight="1" x14ac:dyDescent="0.2">
      <c r="A8" s="333"/>
      <c r="B8" s="333"/>
      <c r="C8" s="333"/>
      <c r="D8" s="333"/>
      <c r="I8" s="1"/>
      <c r="J8" s="74"/>
      <c r="K8" s="74"/>
      <c r="L8" s="73"/>
      <c r="N8"/>
    </row>
    <row r="9" spans="1:22" ht="11.25" customHeight="1" x14ac:dyDescent="0.2">
      <c r="A9" s="333"/>
      <c r="B9" s="333"/>
      <c r="C9" s="333"/>
      <c r="D9" s="333"/>
      <c r="E9" s="60" t="s">
        <v>387</v>
      </c>
      <c r="F9" s="60"/>
      <c r="G9" s="60" t="s">
        <v>10</v>
      </c>
      <c r="H9" s="60"/>
      <c r="I9" s="60"/>
      <c r="J9" s="60" t="s">
        <v>387</v>
      </c>
      <c r="K9" s="60"/>
      <c r="L9" s="60" t="s">
        <v>10</v>
      </c>
      <c r="N9"/>
    </row>
    <row r="10" spans="1:22" ht="1.5" customHeight="1" x14ac:dyDescent="0.2">
      <c r="A10" s="5"/>
      <c r="B10" s="5"/>
      <c r="C10" s="5"/>
      <c r="D10" s="5"/>
      <c r="E10" s="5"/>
      <c r="F10" s="5"/>
      <c r="G10" s="5"/>
      <c r="H10" s="5"/>
      <c r="I10" s="5"/>
      <c r="J10" s="5"/>
      <c r="K10" s="5"/>
      <c r="L10" s="5"/>
      <c r="N10"/>
    </row>
    <row r="11" spans="1:22" s="241" customFormat="1" ht="23.25" customHeight="1" x14ac:dyDescent="0.2">
      <c r="A11" s="516">
        <v>2003</v>
      </c>
      <c r="B11" s="516"/>
      <c r="C11" s="516"/>
      <c r="D11" s="516"/>
      <c r="E11" s="304">
        <v>36.488079999999997</v>
      </c>
      <c r="F11" s="304"/>
      <c r="G11" s="304">
        <v>30.33605</v>
      </c>
      <c r="H11" s="304"/>
      <c r="I11" s="304"/>
      <c r="J11" s="304">
        <v>4.3993599999999997</v>
      </c>
      <c r="K11" s="304"/>
      <c r="L11" s="304">
        <v>8.5910100000000007</v>
      </c>
      <c r="O11" s="304"/>
      <c r="P11" s="304"/>
      <c r="Q11" s="304"/>
      <c r="R11" s="306"/>
      <c r="S11" s="306"/>
      <c r="T11" s="306"/>
      <c r="U11" s="304"/>
      <c r="V11" s="304"/>
    </row>
    <row r="12" spans="1:22" s="241" customFormat="1" ht="17.25" customHeight="1" x14ac:dyDescent="0.2">
      <c r="A12" s="514">
        <v>2004</v>
      </c>
      <c r="B12" s="514"/>
      <c r="C12" s="514"/>
      <c r="D12" s="514"/>
      <c r="E12" s="304">
        <v>38.294119999999999</v>
      </c>
      <c r="F12" s="304"/>
      <c r="G12" s="304">
        <v>33.74145</v>
      </c>
      <c r="H12" s="304"/>
      <c r="I12" s="304"/>
      <c r="J12" s="304">
        <v>4.4539200000000001</v>
      </c>
      <c r="K12" s="304"/>
      <c r="L12" s="304">
        <v>8.7217300000000009</v>
      </c>
      <c r="O12" s="304"/>
      <c r="P12" s="304"/>
      <c r="Q12" s="304"/>
      <c r="R12" s="306"/>
      <c r="S12" s="306"/>
      <c r="T12" s="306"/>
      <c r="U12" s="304"/>
      <c r="V12" s="304"/>
    </row>
    <row r="13" spans="1:22" s="241" customFormat="1" ht="17.25" customHeight="1" x14ac:dyDescent="0.2">
      <c r="A13" s="514">
        <v>2005</v>
      </c>
      <c r="B13" s="514"/>
      <c r="C13" s="514"/>
      <c r="D13" s="514"/>
      <c r="E13" s="304">
        <v>33.668500000000002</v>
      </c>
      <c r="F13" s="304"/>
      <c r="G13" s="304">
        <v>30.255310000000001</v>
      </c>
      <c r="H13" s="304"/>
      <c r="I13" s="304"/>
      <c r="J13" s="304">
        <v>4.3396699999999999</v>
      </c>
      <c r="K13" s="304"/>
      <c r="L13" s="304">
        <v>8.8394899999999996</v>
      </c>
      <c r="O13" s="304"/>
      <c r="P13" s="304"/>
      <c r="Q13" s="304"/>
      <c r="R13" s="306"/>
      <c r="S13" s="306"/>
      <c r="T13" s="306"/>
      <c r="U13" s="304"/>
      <c r="V13" s="304"/>
    </row>
    <row r="14" spans="1:22" s="241" customFormat="1" ht="17.25" customHeight="1" x14ac:dyDescent="0.2">
      <c r="A14" s="514">
        <v>2006</v>
      </c>
      <c r="B14" s="514"/>
      <c r="C14" s="514"/>
      <c r="D14" s="514"/>
      <c r="E14" s="304">
        <v>31.49531</v>
      </c>
      <c r="F14" s="304"/>
      <c r="G14" s="304">
        <v>23.76361</v>
      </c>
      <c r="H14" s="304"/>
      <c r="I14" s="304"/>
      <c r="J14" s="304">
        <v>4.5605099999999998</v>
      </c>
      <c r="K14" s="304"/>
      <c r="L14" s="304">
        <v>9.2867499999999996</v>
      </c>
      <c r="O14" s="304"/>
      <c r="P14" s="304"/>
      <c r="Q14" s="304"/>
      <c r="R14" s="306"/>
      <c r="S14" s="306"/>
      <c r="T14" s="306"/>
      <c r="U14" s="304"/>
      <c r="V14" s="304"/>
    </row>
    <row r="15" spans="1:22" s="241" customFormat="1" ht="17.25" customHeight="1" x14ac:dyDescent="0.2">
      <c r="A15" s="514">
        <v>2007</v>
      </c>
      <c r="B15" s="514"/>
      <c r="C15" s="514"/>
      <c r="D15" s="514"/>
      <c r="E15" s="304">
        <v>26.65502</v>
      </c>
      <c r="F15" s="304"/>
      <c r="G15" s="304">
        <v>20.06082</v>
      </c>
      <c r="H15" s="304"/>
      <c r="I15" s="304"/>
      <c r="J15" s="304">
        <v>4.6389699999999996</v>
      </c>
      <c r="K15" s="304"/>
      <c r="L15" s="304">
        <v>9.3001199999999997</v>
      </c>
      <c r="O15" s="304"/>
      <c r="P15" s="304"/>
      <c r="Q15" s="304"/>
      <c r="R15" s="306"/>
      <c r="S15" s="306"/>
      <c r="T15" s="306"/>
      <c r="U15" s="304"/>
      <c r="V15" s="304"/>
    </row>
    <row r="16" spans="1:22" s="241" customFormat="1" ht="17.25" customHeight="1" x14ac:dyDescent="0.2">
      <c r="A16" s="514">
        <v>2008</v>
      </c>
      <c r="B16" s="514"/>
      <c r="C16" s="514"/>
      <c r="D16" s="514"/>
      <c r="E16" s="304">
        <v>24.63251</v>
      </c>
      <c r="F16" s="304"/>
      <c r="G16" s="304">
        <v>18.018719999999998</v>
      </c>
      <c r="H16" s="304"/>
      <c r="I16" s="304"/>
      <c r="J16" s="304">
        <v>4.6568199999999997</v>
      </c>
      <c r="K16" s="304"/>
      <c r="L16" s="304">
        <v>10.2887</v>
      </c>
      <c r="O16" s="304"/>
      <c r="P16" s="304"/>
      <c r="Q16" s="304"/>
      <c r="R16" s="306"/>
      <c r="S16" s="306"/>
      <c r="T16" s="306"/>
      <c r="U16" s="304"/>
      <c r="V16" s="304"/>
    </row>
    <row r="17" spans="1:22" s="241" customFormat="1" ht="17.25" customHeight="1" x14ac:dyDescent="0.2">
      <c r="A17" s="514">
        <v>2009</v>
      </c>
      <c r="B17" s="514"/>
      <c r="C17" s="514"/>
      <c r="D17" s="514"/>
      <c r="E17" s="304">
        <v>23.915870000000002</v>
      </c>
      <c r="F17" s="304"/>
      <c r="G17" s="304">
        <v>21.635840000000002</v>
      </c>
      <c r="H17" s="304"/>
      <c r="I17" s="304"/>
      <c r="J17" s="304">
        <v>4.5315799999999999</v>
      </c>
      <c r="K17" s="304"/>
      <c r="L17" s="304">
        <v>9.6778999999999993</v>
      </c>
      <c r="O17" s="304"/>
      <c r="P17" s="304"/>
      <c r="Q17" s="304"/>
      <c r="R17" s="306"/>
      <c r="S17" s="306"/>
      <c r="T17" s="306"/>
      <c r="U17" s="304"/>
      <c r="V17" s="304"/>
    </row>
    <row r="18" spans="1:22" s="241" customFormat="1" ht="17.25" customHeight="1" x14ac:dyDescent="0.2">
      <c r="A18" s="514">
        <v>2010</v>
      </c>
      <c r="B18" s="514"/>
      <c r="C18" s="514"/>
      <c r="D18" s="514"/>
      <c r="E18" s="304">
        <v>22.904109999999999</v>
      </c>
      <c r="F18" s="304"/>
      <c r="G18" s="304">
        <v>22.425830000000001</v>
      </c>
      <c r="H18" s="304"/>
      <c r="I18" s="304"/>
      <c r="J18" s="304">
        <v>4.2510000000000003</v>
      </c>
      <c r="K18" s="304"/>
      <c r="L18" s="304">
        <v>8.8690099999999994</v>
      </c>
      <c r="O18" s="304"/>
      <c r="P18" s="304"/>
      <c r="Q18" s="304"/>
      <c r="R18" s="306"/>
      <c r="S18" s="306"/>
      <c r="T18" s="306"/>
      <c r="U18" s="304"/>
      <c r="V18" s="304"/>
    </row>
    <row r="19" spans="1:22" s="241" customFormat="1" ht="17.25" customHeight="1" x14ac:dyDescent="0.2">
      <c r="A19" s="514">
        <v>2011</v>
      </c>
      <c r="B19" s="514"/>
      <c r="C19" s="514"/>
      <c r="D19" s="514"/>
      <c r="E19" s="304">
        <v>22.71332</v>
      </c>
      <c r="F19" s="304"/>
      <c r="G19" s="304">
        <v>19.822420000000001</v>
      </c>
      <c r="H19" s="304"/>
      <c r="I19" s="304"/>
      <c r="J19" s="304">
        <v>4.3532799999999998</v>
      </c>
      <c r="K19" s="304"/>
      <c r="L19" s="304">
        <v>9.4073200000000003</v>
      </c>
      <c r="O19" s="304"/>
      <c r="P19" s="304"/>
      <c r="Q19" s="304"/>
      <c r="R19" s="306"/>
      <c r="S19" s="306"/>
      <c r="T19" s="306"/>
      <c r="U19" s="304"/>
      <c r="V19" s="304"/>
    </row>
    <row r="20" spans="1:22" s="241" customFormat="1" ht="17.25" customHeight="1" x14ac:dyDescent="0.2">
      <c r="A20" s="514">
        <v>2012</v>
      </c>
      <c r="B20" s="514"/>
      <c r="C20" s="514"/>
      <c r="D20" s="514"/>
      <c r="E20" s="304">
        <v>19.99099</v>
      </c>
      <c r="F20" s="304"/>
      <c r="G20" s="304">
        <v>18.610969999999998</v>
      </c>
      <c r="H20" s="304"/>
      <c r="I20" s="304"/>
      <c r="J20" s="304">
        <v>4.2476200000000004</v>
      </c>
      <c r="K20" s="304"/>
      <c r="L20" s="304">
        <v>8.9201599999999992</v>
      </c>
      <c r="O20" s="304"/>
      <c r="P20" s="304"/>
      <c r="Q20" s="304"/>
      <c r="R20" s="306"/>
      <c r="S20" s="306"/>
      <c r="T20" s="306"/>
      <c r="U20" s="304"/>
      <c r="V20" s="304"/>
    </row>
    <row r="21" spans="1:22" s="241" customFormat="1" ht="17.25" customHeight="1" x14ac:dyDescent="0.2">
      <c r="A21" s="514">
        <v>2013</v>
      </c>
      <c r="B21" s="514"/>
      <c r="C21" s="514"/>
      <c r="D21" s="514"/>
      <c r="E21" s="304">
        <v>20.71264</v>
      </c>
      <c r="F21" s="306" t="s">
        <v>686</v>
      </c>
      <c r="G21" s="304">
        <v>20.23977</v>
      </c>
      <c r="H21" s="306" t="s">
        <v>686</v>
      </c>
      <c r="J21" s="304">
        <v>4.2020299999999997</v>
      </c>
      <c r="K21" s="306" t="s">
        <v>686</v>
      </c>
      <c r="L21" s="304">
        <v>8.6455000000000002</v>
      </c>
      <c r="O21" s="304"/>
      <c r="P21" s="306"/>
      <c r="Q21" s="304"/>
      <c r="R21" s="306"/>
      <c r="S21" s="306"/>
      <c r="T21" s="306"/>
      <c r="U21" s="304"/>
      <c r="V21" s="304"/>
    </row>
    <row r="22" spans="1:22" s="241" customFormat="1" ht="17.25" customHeight="1" x14ac:dyDescent="0.2">
      <c r="A22" s="514">
        <v>2014</v>
      </c>
      <c r="B22" s="514"/>
      <c r="C22" s="514"/>
      <c r="D22" s="514"/>
      <c r="E22" s="304">
        <v>19.044409999999999</v>
      </c>
      <c r="F22" s="306" t="s">
        <v>686</v>
      </c>
      <c r="G22" s="304">
        <v>21.596630000000001</v>
      </c>
      <c r="H22" s="306"/>
      <c r="I22" s="306"/>
      <c r="J22" s="304">
        <v>4.0154300000000003</v>
      </c>
      <c r="K22" s="306"/>
      <c r="L22" s="304">
        <v>8.5275400000000001</v>
      </c>
      <c r="O22" s="304"/>
      <c r="P22" s="306"/>
      <c r="Q22" s="304"/>
      <c r="S22" s="306"/>
      <c r="T22" s="306"/>
      <c r="U22" s="304"/>
      <c r="V22" s="304"/>
    </row>
    <row r="23" spans="1:22" s="241" customFormat="1" ht="17.25" customHeight="1" x14ac:dyDescent="0.2">
      <c r="A23" s="514">
        <v>2015</v>
      </c>
      <c r="B23" s="514"/>
      <c r="C23" s="514"/>
      <c r="D23" s="514"/>
      <c r="E23" s="304">
        <v>16.53593</v>
      </c>
      <c r="F23" s="306"/>
      <c r="G23" s="304">
        <v>20.068660000000001</v>
      </c>
      <c r="H23" s="306"/>
      <c r="I23" s="306"/>
      <c r="J23" s="304">
        <v>3.9262600000000001</v>
      </c>
      <c r="K23" s="306"/>
      <c r="L23" s="304">
        <v>8.6990800000000004</v>
      </c>
      <c r="O23" s="304"/>
      <c r="P23" s="304"/>
      <c r="Q23" s="304"/>
      <c r="R23" s="306"/>
      <c r="S23" s="306"/>
      <c r="T23" s="306"/>
      <c r="U23" s="304"/>
      <c r="V23" s="304"/>
    </row>
    <row r="24" spans="1:22" ht="17.25" customHeight="1" thickBot="1" x14ac:dyDescent="0.25">
      <c r="A24" s="476"/>
      <c r="B24" s="476"/>
      <c r="C24" s="476"/>
      <c r="D24" s="476"/>
      <c r="E24" s="1"/>
      <c r="F24" s="1"/>
      <c r="G24" s="1"/>
      <c r="H24" s="1"/>
      <c r="I24" s="1"/>
      <c r="J24" s="34"/>
      <c r="K24" s="34"/>
      <c r="L24" s="34"/>
      <c r="N24" s="17"/>
    </row>
    <row r="25" spans="1:22" ht="11.25" customHeight="1" x14ac:dyDescent="0.2">
      <c r="A25" s="88"/>
      <c r="B25" s="88"/>
      <c r="C25" s="88"/>
      <c r="D25" s="88"/>
      <c r="E25" s="88"/>
      <c r="F25" s="88"/>
      <c r="G25" s="88"/>
      <c r="H25" s="88"/>
      <c r="I25" s="88"/>
      <c r="J25" s="88"/>
      <c r="K25" s="88"/>
      <c r="L25" s="87"/>
    </row>
    <row r="26" spans="1:22" x14ac:dyDescent="0.2">
      <c r="A26" s="512" t="s">
        <v>14</v>
      </c>
      <c r="B26" s="512"/>
      <c r="C26" s="512"/>
      <c r="D26" s="513" t="s">
        <v>742</v>
      </c>
      <c r="E26" s="513"/>
      <c r="F26" s="513"/>
      <c r="G26" s="513"/>
      <c r="H26" s="513"/>
      <c r="I26" s="513"/>
      <c r="J26" s="513"/>
      <c r="K26" s="513"/>
      <c r="L26" s="513"/>
      <c r="M26" s="79"/>
    </row>
    <row r="27" spans="1:22" hidden="1" x14ac:dyDescent="0.2">
      <c r="A27" s="38" t="s">
        <v>1</v>
      </c>
      <c r="B27" s="38"/>
      <c r="C27" s="38"/>
      <c r="D27" s="38"/>
      <c r="E27" s="38"/>
      <c r="F27" s="38"/>
      <c r="G27" s="38"/>
      <c r="H27" s="38"/>
      <c r="I27" s="38"/>
      <c r="J27" s="12"/>
      <c r="K27" s="12"/>
      <c r="L27" s="12"/>
    </row>
    <row r="28" spans="1:22" hidden="1" x14ac:dyDescent="0.2">
      <c r="A28" s="38"/>
      <c r="B28" s="38"/>
      <c r="C28" s="38"/>
    </row>
  </sheetData>
  <mergeCells count="21">
    <mergeCell ref="A2:I2"/>
    <mergeCell ref="A3:I3"/>
    <mergeCell ref="A6:D9"/>
    <mergeCell ref="E6:G6"/>
    <mergeCell ref="A12:D12"/>
    <mergeCell ref="A15:D15"/>
    <mergeCell ref="J6:L6"/>
    <mergeCell ref="A11:D11"/>
    <mergeCell ref="A17:D17"/>
    <mergeCell ref="A16:D16"/>
    <mergeCell ref="A13:D13"/>
    <mergeCell ref="A14:D14"/>
    <mergeCell ref="A24:D24"/>
    <mergeCell ref="A26:C26"/>
    <mergeCell ref="D26:L26"/>
    <mergeCell ref="A18:D18"/>
    <mergeCell ref="A19:D19"/>
    <mergeCell ref="A20:D20"/>
    <mergeCell ref="A21:D21"/>
    <mergeCell ref="A22:D22"/>
    <mergeCell ref="A23:D23"/>
  </mergeCells>
  <hyperlinks>
    <hyperlink ref="D26:L26" r:id="rId1" location="top" tooltip="www.snieg.mx/cni/indicadores.aspx?" display="INEGI. Catálogo Nacional de Indicadores. www.snieg.mx (&lt;día&gt; de &lt;mes&gt; de &lt;año&gt;)."/>
    <hyperlink ref="L2" location="Índice!A1" tooltip="Ir a Índice" display="Índice!A1"/>
  </hyperlinks>
  <pageMargins left="0.78740157480314965" right="0.59055118110236227" top="0.86458333333333337" bottom="0.86614173228346458" header="0" footer="0.39370078740157499"/>
  <pageSetup orientation="portrait" r:id="rId2"/>
  <headerFooter alignWithMargins="0">
    <oddHeader>&amp;L&amp;"Arial,Negrita"&amp;12&amp;K000080INEGI. Anuario estadístico y geográfico de Veracruz de Ignacio de la Llave 2017.
Componente Salud.</oddHead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247"/>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2.42578125" customWidth="1"/>
    <col min="5" max="5" width="26.140625" customWidth="1"/>
    <col min="6" max="6" width="27.7109375" customWidth="1"/>
    <col min="7" max="7" width="2.28515625" hidden="1" customWidth="1"/>
    <col min="8" max="8" width="27.7109375" customWidth="1"/>
    <col min="9" max="9" width="2.28515625" hidden="1" customWidth="1"/>
    <col min="10" max="10" width="0" hidden="1" customWidth="1"/>
    <col min="11" max="11" width="12" style="7" hidden="1" customWidth="1"/>
    <col min="12" max="12" width="12" style="1" hidden="1" customWidth="1"/>
  </cols>
  <sheetData>
    <row r="1" spans="1:12" ht="22.5" customHeight="1" x14ac:dyDescent="0.2"/>
    <row r="2" spans="1:12" ht="12.75" customHeight="1" x14ac:dyDescent="0.25">
      <c r="A2" s="346" t="s">
        <v>25</v>
      </c>
      <c r="B2" s="346"/>
      <c r="C2" s="346"/>
      <c r="D2" s="346"/>
      <c r="E2" s="346"/>
      <c r="F2" s="346"/>
      <c r="G2" s="346"/>
      <c r="H2" s="328" t="s">
        <v>24</v>
      </c>
      <c r="I2" s="328"/>
      <c r="J2" t="s">
        <v>1</v>
      </c>
    </row>
    <row r="3" spans="1:12" ht="12.75" customHeight="1" x14ac:dyDescent="0.25">
      <c r="A3" s="346" t="s">
        <v>893</v>
      </c>
      <c r="B3" s="346"/>
      <c r="C3" s="346"/>
      <c r="D3" s="346"/>
      <c r="E3" s="346"/>
      <c r="F3" s="346"/>
      <c r="G3" s="346"/>
      <c r="H3" s="124"/>
      <c r="I3" s="3" t="s">
        <v>27</v>
      </c>
    </row>
    <row r="4" spans="1:12" ht="12.75" customHeight="1" x14ac:dyDescent="0.25">
      <c r="A4" s="329" t="s">
        <v>891</v>
      </c>
      <c r="B4" s="329"/>
      <c r="C4" s="329"/>
      <c r="D4" s="329"/>
      <c r="E4" s="329"/>
      <c r="F4" s="329"/>
      <c r="G4" s="329"/>
      <c r="H4" s="124"/>
      <c r="I4" s="15"/>
      <c r="L4" s="17"/>
    </row>
    <row r="5" spans="1:12" ht="10.8" thickBot="1" x14ac:dyDescent="0.25">
      <c r="A5" s="78"/>
      <c r="B5" s="78"/>
      <c r="C5" s="78"/>
      <c r="D5" s="78"/>
      <c r="E5" s="78"/>
      <c r="F5" s="78"/>
      <c r="G5" s="78"/>
      <c r="H5" s="78"/>
      <c r="I5" s="78"/>
      <c r="L5" s="17"/>
    </row>
    <row r="6" spans="1:12" ht="1.5" customHeight="1" x14ac:dyDescent="0.2">
      <c r="A6" s="86"/>
      <c r="B6" s="86"/>
      <c r="C6" s="86"/>
      <c r="D6" s="86"/>
      <c r="E6" s="97"/>
      <c r="F6" s="97"/>
      <c r="G6" s="97"/>
      <c r="H6" s="97"/>
      <c r="I6" s="86"/>
      <c r="K6" s="18"/>
      <c r="L6" s="17"/>
    </row>
    <row r="7" spans="1:12" ht="11.25" customHeight="1" x14ac:dyDescent="0.2">
      <c r="A7" s="333" t="s">
        <v>3</v>
      </c>
      <c r="B7" s="333"/>
      <c r="C7" s="333"/>
      <c r="D7" s="333"/>
      <c r="E7" s="237" t="s">
        <v>26</v>
      </c>
      <c r="F7" s="237" t="s">
        <v>874</v>
      </c>
      <c r="G7" s="212" t="s">
        <v>12</v>
      </c>
      <c r="H7" s="234" t="s">
        <v>875</v>
      </c>
      <c r="I7" s="123" t="s">
        <v>9</v>
      </c>
      <c r="K7" s="18"/>
      <c r="L7" s="17"/>
    </row>
    <row r="8" spans="1:12" ht="1.5" customHeight="1" x14ac:dyDescent="0.2">
      <c r="A8" s="5"/>
      <c r="B8" s="5"/>
      <c r="C8" s="5"/>
      <c r="D8" s="5"/>
      <c r="E8" s="11"/>
      <c r="F8" s="11"/>
      <c r="G8" s="11"/>
      <c r="H8" s="11"/>
      <c r="I8" s="11"/>
      <c r="K8" s="18"/>
      <c r="L8" s="17"/>
    </row>
    <row r="9" spans="1:12" ht="12" customHeight="1" x14ac:dyDescent="0.2">
      <c r="A9" s="337" t="s">
        <v>10</v>
      </c>
      <c r="B9" s="337"/>
      <c r="C9" s="337"/>
      <c r="D9" s="337"/>
      <c r="E9" s="44"/>
      <c r="F9" s="44"/>
      <c r="G9" s="44"/>
      <c r="H9" s="44"/>
      <c r="I9" s="44"/>
      <c r="K9" s="18"/>
      <c r="L9" s="17"/>
    </row>
    <row r="10" spans="1:12" x14ac:dyDescent="0.2">
      <c r="A10" s="338"/>
      <c r="B10" s="338"/>
      <c r="C10" s="338"/>
      <c r="D10" s="338"/>
      <c r="E10" s="104">
        <f>SUM(E11:E222)</f>
        <v>1495096</v>
      </c>
      <c r="F10" s="104">
        <f>SUM(F11:F222)</f>
        <v>926378</v>
      </c>
      <c r="G10" s="131"/>
      <c r="H10" s="104">
        <f>SUM(H11:H222)</f>
        <v>9210</v>
      </c>
      <c r="I10" s="12"/>
      <c r="L10" s="17"/>
    </row>
    <row r="11" spans="1:12" ht="23.25" customHeight="1" x14ac:dyDescent="0.2">
      <c r="A11" s="344" t="s">
        <v>419</v>
      </c>
      <c r="B11" s="344"/>
      <c r="C11" s="344"/>
      <c r="D11" s="344"/>
      <c r="E11" s="260">
        <v>0</v>
      </c>
      <c r="F11" s="260">
        <v>1140</v>
      </c>
      <c r="G11" s="260"/>
      <c r="H11" s="260">
        <v>0</v>
      </c>
      <c r="L11" s="17"/>
    </row>
    <row r="12" spans="1:12" x14ac:dyDescent="0.2">
      <c r="A12" s="344" t="s">
        <v>695</v>
      </c>
      <c r="B12" s="344"/>
      <c r="C12" s="344"/>
      <c r="D12" s="344"/>
      <c r="E12" s="108">
        <v>0</v>
      </c>
      <c r="F12" s="108">
        <v>1612</v>
      </c>
      <c r="G12" s="110"/>
      <c r="H12" s="108">
        <v>0</v>
      </c>
      <c r="L12" s="17"/>
    </row>
    <row r="13" spans="1:12" x14ac:dyDescent="0.2">
      <c r="A13" s="344" t="s">
        <v>421</v>
      </c>
      <c r="B13" s="344"/>
      <c r="C13" s="344"/>
      <c r="D13" s="344"/>
      <c r="E13" s="108">
        <v>29267</v>
      </c>
      <c r="F13" s="108">
        <v>2393</v>
      </c>
      <c r="G13" s="110"/>
      <c r="H13" s="108">
        <v>0</v>
      </c>
      <c r="L13" s="17"/>
    </row>
    <row r="14" spans="1:12" x14ac:dyDescent="0.2">
      <c r="A14" s="344" t="s">
        <v>422</v>
      </c>
      <c r="B14" s="344"/>
      <c r="C14" s="344"/>
      <c r="D14" s="344"/>
      <c r="E14" s="108">
        <v>17662</v>
      </c>
      <c r="F14" s="108">
        <v>2234</v>
      </c>
      <c r="G14" s="110"/>
      <c r="H14" s="108">
        <v>0</v>
      </c>
      <c r="L14" s="17"/>
    </row>
    <row r="15" spans="1:12" x14ac:dyDescent="0.2">
      <c r="A15" s="344" t="s">
        <v>423</v>
      </c>
      <c r="B15" s="344"/>
      <c r="C15" s="344"/>
      <c r="D15" s="344"/>
      <c r="E15" s="108">
        <v>0</v>
      </c>
      <c r="F15" s="108">
        <v>461</v>
      </c>
      <c r="G15" s="110"/>
      <c r="H15" s="108">
        <v>0</v>
      </c>
      <c r="L15" s="17"/>
    </row>
    <row r="16" spans="1:12" x14ac:dyDescent="0.2">
      <c r="A16" s="344" t="s">
        <v>424</v>
      </c>
      <c r="B16" s="344"/>
      <c r="C16" s="344"/>
      <c r="D16" s="344"/>
      <c r="E16" s="108">
        <v>10360</v>
      </c>
      <c r="F16" s="108">
        <v>2203</v>
      </c>
      <c r="G16" s="110"/>
      <c r="H16" s="108">
        <v>0</v>
      </c>
      <c r="L16" s="17"/>
    </row>
    <row r="17" spans="1:12" x14ac:dyDescent="0.2">
      <c r="A17" s="344" t="s">
        <v>425</v>
      </c>
      <c r="B17" s="344"/>
      <c r="C17" s="344"/>
      <c r="D17" s="344"/>
      <c r="E17" s="108">
        <v>2279</v>
      </c>
      <c r="F17" s="108">
        <v>3355</v>
      </c>
      <c r="G17" s="110"/>
      <c r="H17" s="108">
        <v>0</v>
      </c>
      <c r="L17" s="17"/>
    </row>
    <row r="18" spans="1:12" x14ac:dyDescent="0.2">
      <c r="A18" s="344" t="s">
        <v>426</v>
      </c>
      <c r="B18" s="344"/>
      <c r="C18" s="344"/>
      <c r="D18" s="344"/>
      <c r="E18" s="108">
        <v>18954</v>
      </c>
      <c r="F18" s="108">
        <v>5430</v>
      </c>
      <c r="G18" s="110"/>
      <c r="H18" s="108">
        <v>0</v>
      </c>
      <c r="L18" s="17"/>
    </row>
    <row r="19" spans="1:12" x14ac:dyDescent="0.2">
      <c r="A19" s="344" t="s">
        <v>427</v>
      </c>
      <c r="B19" s="344"/>
      <c r="C19" s="344"/>
      <c r="D19" s="344"/>
      <c r="E19" s="108">
        <v>9637</v>
      </c>
      <c r="F19" s="108">
        <v>390</v>
      </c>
      <c r="G19" s="110"/>
      <c r="H19" s="108">
        <v>0</v>
      </c>
      <c r="L19" s="17"/>
    </row>
    <row r="20" spans="1:12" ht="22.5" customHeight="1" x14ac:dyDescent="0.2">
      <c r="A20" s="344" t="s">
        <v>428</v>
      </c>
      <c r="B20" s="344"/>
      <c r="C20" s="344"/>
      <c r="D20" s="344"/>
      <c r="E20" s="260">
        <v>11997</v>
      </c>
      <c r="F20" s="260">
        <v>3369</v>
      </c>
      <c r="G20" s="260"/>
      <c r="H20" s="260">
        <v>0</v>
      </c>
      <c r="L20" s="17"/>
    </row>
    <row r="21" spans="1:12" x14ac:dyDescent="0.2">
      <c r="A21" s="344" t="s">
        <v>429</v>
      </c>
      <c r="B21" s="344"/>
      <c r="C21" s="344"/>
      <c r="D21" s="344"/>
      <c r="E21" s="108">
        <v>19356</v>
      </c>
      <c r="F21" s="108">
        <v>7161</v>
      </c>
      <c r="G21" s="110"/>
      <c r="H21" s="108">
        <v>0</v>
      </c>
      <c r="L21" s="17"/>
    </row>
    <row r="22" spans="1:12" x14ac:dyDescent="0.2">
      <c r="A22" s="344" t="s">
        <v>430</v>
      </c>
      <c r="B22" s="344"/>
      <c r="C22" s="344"/>
      <c r="D22" s="344"/>
      <c r="E22" s="108">
        <v>3585</v>
      </c>
      <c r="F22" s="108">
        <v>7141</v>
      </c>
      <c r="G22" s="110"/>
      <c r="H22" s="108">
        <v>0</v>
      </c>
      <c r="L22" s="17"/>
    </row>
    <row r="23" spans="1:12" x14ac:dyDescent="0.2">
      <c r="A23" s="344" t="s">
        <v>431</v>
      </c>
      <c r="B23" s="344"/>
      <c r="C23" s="344"/>
      <c r="D23" s="344"/>
      <c r="E23" s="108">
        <v>0</v>
      </c>
      <c r="F23" s="108">
        <v>3344</v>
      </c>
      <c r="G23" s="110"/>
      <c r="H23" s="108">
        <v>0</v>
      </c>
      <c r="L23" s="17"/>
    </row>
    <row r="24" spans="1:12" x14ac:dyDescent="0.2">
      <c r="A24" s="344" t="s">
        <v>432</v>
      </c>
      <c r="B24" s="344"/>
      <c r="C24" s="344"/>
      <c r="D24" s="344"/>
      <c r="E24" s="108">
        <v>6659</v>
      </c>
      <c r="F24" s="108">
        <v>901</v>
      </c>
      <c r="G24" s="110"/>
      <c r="H24" s="108">
        <v>0</v>
      </c>
      <c r="L24" s="17"/>
    </row>
    <row r="25" spans="1:12" x14ac:dyDescent="0.2">
      <c r="A25" s="344" t="s">
        <v>433</v>
      </c>
      <c r="B25" s="344"/>
      <c r="C25" s="344"/>
      <c r="D25" s="344"/>
      <c r="E25" s="108">
        <v>7982</v>
      </c>
      <c r="F25" s="108">
        <v>781</v>
      </c>
      <c r="G25" s="110"/>
      <c r="H25" s="108">
        <v>0</v>
      </c>
      <c r="L25" s="17"/>
    </row>
    <row r="26" spans="1:12" x14ac:dyDescent="0.2">
      <c r="A26" s="344" t="s">
        <v>635</v>
      </c>
      <c r="B26" s="344"/>
      <c r="C26" s="344"/>
      <c r="D26" s="344"/>
      <c r="E26" s="108">
        <v>0</v>
      </c>
      <c r="F26" s="108">
        <v>374</v>
      </c>
      <c r="G26" s="110"/>
      <c r="H26" s="108">
        <v>0</v>
      </c>
      <c r="L26" s="17"/>
    </row>
    <row r="27" spans="1:12" x14ac:dyDescent="0.2">
      <c r="A27" s="344" t="s">
        <v>696</v>
      </c>
      <c r="B27" s="344"/>
      <c r="C27" s="344"/>
      <c r="D27" s="344"/>
      <c r="E27" s="109">
        <v>789</v>
      </c>
      <c r="F27" s="109">
        <v>0</v>
      </c>
      <c r="G27" s="110"/>
      <c r="H27" s="108">
        <v>0</v>
      </c>
      <c r="L27" s="17"/>
    </row>
    <row r="28" spans="1:12" x14ac:dyDescent="0.2">
      <c r="A28" s="344" t="s">
        <v>636</v>
      </c>
      <c r="B28" s="344"/>
      <c r="C28" s="344"/>
      <c r="D28" s="344"/>
      <c r="E28" s="108">
        <v>0</v>
      </c>
      <c r="F28" s="108">
        <v>1463</v>
      </c>
      <c r="G28" s="110"/>
      <c r="H28" s="108">
        <v>0</v>
      </c>
      <c r="L28" s="17"/>
    </row>
    <row r="29" spans="1:12" x14ac:dyDescent="0.2">
      <c r="A29" s="344" t="s">
        <v>437</v>
      </c>
      <c r="B29" s="344"/>
      <c r="C29" s="344"/>
      <c r="D29" s="344"/>
      <c r="E29" s="109">
        <v>2731</v>
      </c>
      <c r="F29" s="109">
        <v>2899</v>
      </c>
      <c r="G29" s="130"/>
      <c r="H29" s="109">
        <v>0</v>
      </c>
      <c r="L29" s="17"/>
    </row>
    <row r="30" spans="1:12" x14ac:dyDescent="0.2">
      <c r="A30" s="344" t="s">
        <v>438</v>
      </c>
      <c r="B30" s="344"/>
      <c r="C30" s="344"/>
      <c r="D30" s="344"/>
      <c r="E30" s="109">
        <v>0</v>
      </c>
      <c r="F30" s="109">
        <v>2092</v>
      </c>
      <c r="G30" s="130"/>
      <c r="H30" s="109">
        <v>0</v>
      </c>
      <c r="L30" s="17"/>
    </row>
    <row r="31" spans="1:12" x14ac:dyDescent="0.2">
      <c r="A31" s="344" t="s">
        <v>439</v>
      </c>
      <c r="B31" s="344"/>
      <c r="C31" s="344"/>
      <c r="D31" s="344"/>
      <c r="E31" s="109">
        <v>5392</v>
      </c>
      <c r="F31" s="109">
        <v>2446</v>
      </c>
      <c r="G31" s="130"/>
      <c r="H31" s="109">
        <v>0</v>
      </c>
      <c r="L31" s="17"/>
    </row>
    <row r="32" spans="1:12" x14ac:dyDescent="0.2">
      <c r="A32" s="344" t="s">
        <v>440</v>
      </c>
      <c r="B32" s="344"/>
      <c r="C32" s="344"/>
      <c r="D32" s="344"/>
      <c r="E32" s="109">
        <v>27272</v>
      </c>
      <c r="F32" s="109">
        <v>7897</v>
      </c>
      <c r="G32" s="130"/>
      <c r="H32" s="109">
        <v>0</v>
      </c>
      <c r="L32" s="17"/>
    </row>
    <row r="33" spans="1:12" x14ac:dyDescent="0.2">
      <c r="A33" s="344" t="s">
        <v>441</v>
      </c>
      <c r="B33" s="344"/>
      <c r="C33" s="344"/>
      <c r="D33" s="344"/>
      <c r="E33" s="109">
        <v>5470</v>
      </c>
      <c r="F33" s="109">
        <v>2216</v>
      </c>
      <c r="G33" s="130"/>
      <c r="H33" s="109">
        <v>0</v>
      </c>
      <c r="L33" s="17"/>
    </row>
    <row r="34" spans="1:12" x14ac:dyDescent="0.2">
      <c r="A34" s="344" t="s">
        <v>442</v>
      </c>
      <c r="B34" s="344"/>
      <c r="C34" s="344"/>
      <c r="D34" s="344"/>
      <c r="E34" s="109">
        <v>3443</v>
      </c>
      <c r="F34" s="109">
        <v>3397</v>
      </c>
      <c r="G34" s="130"/>
      <c r="H34" s="109">
        <v>0</v>
      </c>
      <c r="L34" s="17"/>
    </row>
    <row r="35" spans="1:12" x14ac:dyDescent="0.2">
      <c r="A35" s="344" t="s">
        <v>443</v>
      </c>
      <c r="B35" s="344"/>
      <c r="C35" s="344"/>
      <c r="D35" s="344"/>
      <c r="E35" s="109">
        <v>13124</v>
      </c>
      <c r="F35" s="109">
        <v>430</v>
      </c>
      <c r="G35" s="130"/>
      <c r="H35" s="109">
        <v>0</v>
      </c>
      <c r="L35" s="17"/>
    </row>
    <row r="36" spans="1:12" x14ac:dyDescent="0.2">
      <c r="A36" s="344" t="s">
        <v>444</v>
      </c>
      <c r="B36" s="344"/>
      <c r="C36" s="344"/>
      <c r="D36" s="344"/>
      <c r="E36" s="109">
        <v>3965</v>
      </c>
      <c r="F36" s="109">
        <v>10249</v>
      </c>
      <c r="G36" s="130"/>
      <c r="H36" s="109">
        <v>0</v>
      </c>
      <c r="L36" s="17"/>
    </row>
    <row r="37" spans="1:12" x14ac:dyDescent="0.2">
      <c r="A37" s="344" t="s">
        <v>637</v>
      </c>
      <c r="B37" s="344"/>
      <c r="C37" s="344"/>
      <c r="D37" s="344"/>
      <c r="E37" s="109">
        <v>4718</v>
      </c>
      <c r="F37" s="109">
        <v>338</v>
      </c>
      <c r="G37" s="130"/>
      <c r="H37" s="109">
        <v>0</v>
      </c>
      <c r="L37" s="17"/>
    </row>
    <row r="38" spans="1:12" x14ac:dyDescent="0.2">
      <c r="A38" s="344" t="s">
        <v>446</v>
      </c>
      <c r="B38" s="344"/>
      <c r="C38" s="344"/>
      <c r="D38" s="344"/>
      <c r="E38" s="109">
        <v>1542</v>
      </c>
      <c r="F38" s="109">
        <v>237</v>
      </c>
      <c r="G38" s="130"/>
      <c r="H38" s="109">
        <v>0</v>
      </c>
      <c r="L38" s="17"/>
    </row>
    <row r="39" spans="1:12" x14ac:dyDescent="0.2">
      <c r="A39" s="344" t="s">
        <v>447</v>
      </c>
      <c r="B39" s="344"/>
      <c r="C39" s="344"/>
      <c r="D39" s="344"/>
      <c r="E39" s="109">
        <v>7261</v>
      </c>
      <c r="F39" s="109">
        <v>2343</v>
      </c>
      <c r="G39" s="130"/>
      <c r="H39" s="109">
        <v>0</v>
      </c>
      <c r="L39" s="17"/>
    </row>
    <row r="40" spans="1:12" x14ac:dyDescent="0.2">
      <c r="A40" s="344" t="s">
        <v>448</v>
      </c>
      <c r="B40" s="344"/>
      <c r="C40" s="344"/>
      <c r="D40" s="344"/>
      <c r="E40" s="109">
        <v>806</v>
      </c>
      <c r="F40" s="111" t="s">
        <v>690</v>
      </c>
      <c r="G40" s="130"/>
      <c r="H40" s="109">
        <v>0</v>
      </c>
      <c r="L40" s="17"/>
    </row>
    <row r="41" spans="1:12" x14ac:dyDescent="0.2">
      <c r="A41" s="344" t="s">
        <v>449</v>
      </c>
      <c r="B41" s="344"/>
      <c r="C41" s="344"/>
      <c r="D41" s="344"/>
      <c r="E41" s="109">
        <v>2938</v>
      </c>
      <c r="F41" s="109">
        <v>676</v>
      </c>
      <c r="G41" s="130"/>
      <c r="H41" s="109">
        <v>0</v>
      </c>
      <c r="L41" s="17"/>
    </row>
    <row r="42" spans="1:12" x14ac:dyDescent="0.2">
      <c r="A42" s="344" t="s">
        <v>450</v>
      </c>
      <c r="B42" s="344"/>
      <c r="C42" s="344"/>
      <c r="D42" s="344"/>
      <c r="E42" s="109">
        <v>4459</v>
      </c>
      <c r="F42" s="109">
        <v>3422</v>
      </c>
      <c r="G42" s="130"/>
      <c r="H42" s="109">
        <v>0</v>
      </c>
      <c r="L42" s="17"/>
    </row>
    <row r="43" spans="1:12" x14ac:dyDescent="0.2">
      <c r="A43" s="344" t="s">
        <v>451</v>
      </c>
      <c r="B43" s="344"/>
      <c r="C43" s="344"/>
      <c r="D43" s="344"/>
      <c r="E43" s="109">
        <v>10969</v>
      </c>
      <c r="F43" s="109">
        <v>19488</v>
      </c>
      <c r="G43" s="130"/>
      <c r="H43" s="109">
        <v>0</v>
      </c>
      <c r="L43" s="17"/>
    </row>
    <row r="44" spans="1:12" x14ac:dyDescent="0.2">
      <c r="A44" s="344" t="s">
        <v>452</v>
      </c>
      <c r="B44" s="344"/>
      <c r="C44" s="344"/>
      <c r="D44" s="344"/>
      <c r="E44" s="109">
        <v>8480</v>
      </c>
      <c r="F44" s="109">
        <v>441</v>
      </c>
      <c r="G44" s="130"/>
      <c r="H44" s="109">
        <v>0</v>
      </c>
      <c r="L44" s="17"/>
    </row>
    <row r="45" spans="1:12" x14ac:dyDescent="0.2">
      <c r="A45" s="344" t="s">
        <v>453</v>
      </c>
      <c r="B45" s="344"/>
      <c r="C45" s="344"/>
      <c r="D45" s="344"/>
      <c r="E45" s="109">
        <v>0</v>
      </c>
      <c r="F45" s="109">
        <v>4871</v>
      </c>
      <c r="G45" s="130"/>
      <c r="H45" s="109">
        <v>0</v>
      </c>
      <c r="L45" s="17"/>
    </row>
    <row r="46" spans="1:12" x14ac:dyDescent="0.2">
      <c r="A46" s="344" t="s">
        <v>454</v>
      </c>
      <c r="B46" s="344"/>
      <c r="C46" s="344"/>
      <c r="D46" s="344"/>
      <c r="E46" s="109">
        <v>0</v>
      </c>
      <c r="F46" s="109">
        <v>824</v>
      </c>
      <c r="G46" s="130"/>
      <c r="H46" s="109">
        <v>0</v>
      </c>
      <c r="L46" s="17"/>
    </row>
    <row r="47" spans="1:12" x14ac:dyDescent="0.2">
      <c r="A47" s="344" t="s">
        <v>455</v>
      </c>
      <c r="B47" s="344"/>
      <c r="C47" s="344"/>
      <c r="D47" s="344"/>
      <c r="E47" s="109">
        <v>9801</v>
      </c>
      <c r="F47" s="109">
        <v>113</v>
      </c>
      <c r="G47" s="130"/>
      <c r="H47" s="109">
        <v>0</v>
      </c>
      <c r="L47" s="17"/>
    </row>
    <row r="48" spans="1:12" x14ac:dyDescent="0.2">
      <c r="A48" s="344" t="s">
        <v>456</v>
      </c>
      <c r="B48" s="344"/>
      <c r="C48" s="344"/>
      <c r="D48" s="344"/>
      <c r="E48" s="109">
        <v>1334</v>
      </c>
      <c r="F48" s="109">
        <v>412</v>
      </c>
      <c r="G48" s="130"/>
      <c r="H48" s="109">
        <v>0</v>
      </c>
      <c r="L48" s="17"/>
    </row>
    <row r="49" spans="1:12" x14ac:dyDescent="0.2">
      <c r="A49" s="344" t="s">
        <v>457</v>
      </c>
      <c r="B49" s="344"/>
      <c r="C49" s="344"/>
      <c r="D49" s="344"/>
      <c r="E49" s="109">
        <v>4401</v>
      </c>
      <c r="F49" s="109">
        <v>480</v>
      </c>
      <c r="G49" s="130"/>
      <c r="H49" s="109">
        <v>0</v>
      </c>
      <c r="L49" s="17"/>
    </row>
    <row r="50" spans="1:12" x14ac:dyDescent="0.2">
      <c r="A50" s="344" t="s">
        <v>458</v>
      </c>
      <c r="B50" s="344"/>
      <c r="C50" s="344"/>
      <c r="D50" s="344"/>
      <c r="E50" s="109">
        <v>36774</v>
      </c>
      <c r="F50" s="109">
        <v>1245</v>
      </c>
      <c r="G50" s="130"/>
      <c r="H50" s="109">
        <v>0</v>
      </c>
      <c r="L50" s="17"/>
    </row>
    <row r="51" spans="1:12" x14ac:dyDescent="0.2">
      <c r="A51" s="344" t="s">
        <v>459</v>
      </c>
      <c r="B51" s="344"/>
      <c r="C51" s="344"/>
      <c r="D51" s="344"/>
      <c r="E51" s="109">
        <v>10367</v>
      </c>
      <c r="F51" s="109">
        <v>1199</v>
      </c>
      <c r="G51" s="130"/>
      <c r="H51" s="109">
        <v>0</v>
      </c>
      <c r="L51" s="17"/>
    </row>
    <row r="52" spans="1:12" x14ac:dyDescent="0.2">
      <c r="A52" s="344" t="s">
        <v>460</v>
      </c>
      <c r="B52" s="344"/>
      <c r="C52" s="344"/>
      <c r="D52" s="344"/>
      <c r="E52" s="109">
        <v>0</v>
      </c>
      <c r="F52" s="109">
        <v>637</v>
      </c>
      <c r="G52" s="130"/>
      <c r="H52" s="109">
        <v>0</v>
      </c>
      <c r="L52" s="17"/>
    </row>
    <row r="53" spans="1:12" x14ac:dyDescent="0.2">
      <c r="A53" s="344" t="s">
        <v>461</v>
      </c>
      <c r="B53" s="344"/>
      <c r="C53" s="344"/>
      <c r="D53" s="344"/>
      <c r="E53" s="109">
        <v>5126</v>
      </c>
      <c r="F53" s="109">
        <v>544</v>
      </c>
      <c r="G53" s="130"/>
      <c r="H53" s="109">
        <v>0</v>
      </c>
      <c r="L53" s="17"/>
    </row>
    <row r="54" spans="1:12" x14ac:dyDescent="0.2">
      <c r="A54" s="344" t="s">
        <v>462</v>
      </c>
      <c r="B54" s="344"/>
      <c r="C54" s="344"/>
      <c r="D54" s="344"/>
      <c r="E54" s="109">
        <v>4621</v>
      </c>
      <c r="F54" s="109">
        <v>714</v>
      </c>
      <c r="G54" s="130"/>
      <c r="H54" s="109">
        <v>0</v>
      </c>
      <c r="L54" s="17"/>
    </row>
    <row r="55" spans="1:12" x14ac:dyDescent="0.2">
      <c r="A55" s="344" t="s">
        <v>638</v>
      </c>
      <c r="B55" s="344"/>
      <c r="C55" s="344"/>
      <c r="D55" s="344"/>
      <c r="E55" s="109">
        <v>0</v>
      </c>
      <c r="F55" s="109">
        <v>2233</v>
      </c>
      <c r="G55" s="130"/>
      <c r="H55" s="109">
        <v>0</v>
      </c>
      <c r="L55" s="17"/>
    </row>
    <row r="56" spans="1:12" x14ac:dyDescent="0.2">
      <c r="A56" s="344" t="s">
        <v>464</v>
      </c>
      <c r="B56" s="344"/>
      <c r="C56" s="344"/>
      <c r="D56" s="344"/>
      <c r="E56" s="109">
        <v>2168</v>
      </c>
      <c r="F56" s="109">
        <v>436</v>
      </c>
      <c r="G56" s="130"/>
      <c r="H56" s="109">
        <v>0</v>
      </c>
      <c r="L56" s="17"/>
    </row>
    <row r="57" spans="1:12" x14ac:dyDescent="0.2">
      <c r="A57" s="344" t="s">
        <v>465</v>
      </c>
      <c r="B57" s="344"/>
      <c r="C57" s="344"/>
      <c r="D57" s="344"/>
      <c r="E57" s="109">
        <v>0</v>
      </c>
      <c r="F57" s="109">
        <v>2088</v>
      </c>
      <c r="G57" s="130"/>
      <c r="H57" s="109">
        <v>0</v>
      </c>
      <c r="L57" s="17"/>
    </row>
    <row r="58" spans="1:12" x14ac:dyDescent="0.2">
      <c r="A58" s="344" t="s">
        <v>466</v>
      </c>
      <c r="B58" s="344"/>
      <c r="C58" s="344"/>
      <c r="D58" s="344"/>
      <c r="E58" s="109">
        <v>5423</v>
      </c>
      <c r="F58" s="109">
        <v>615</v>
      </c>
      <c r="G58" s="130"/>
      <c r="H58" s="109">
        <v>0</v>
      </c>
    </row>
    <row r="59" spans="1:12" x14ac:dyDescent="0.2">
      <c r="A59" s="344" t="s">
        <v>467</v>
      </c>
      <c r="B59" s="344"/>
      <c r="C59" s="344"/>
      <c r="D59" s="344"/>
      <c r="E59" s="109">
        <v>12919</v>
      </c>
      <c r="F59" s="109">
        <v>9608</v>
      </c>
      <c r="G59" s="130"/>
      <c r="H59" s="109">
        <v>0</v>
      </c>
      <c r="L59" s="17"/>
    </row>
    <row r="60" spans="1:12" x14ac:dyDescent="0.2">
      <c r="A60" s="344" t="s">
        <v>468</v>
      </c>
      <c r="B60" s="344"/>
      <c r="C60" s="344"/>
      <c r="D60" s="344"/>
      <c r="E60" s="109">
        <v>20945</v>
      </c>
      <c r="F60" s="109">
        <v>17663</v>
      </c>
      <c r="G60" s="130"/>
      <c r="H60" s="109">
        <v>0</v>
      </c>
      <c r="L60" s="17"/>
    </row>
    <row r="61" spans="1:12" x14ac:dyDescent="0.2">
      <c r="A61" s="344" t="s">
        <v>469</v>
      </c>
      <c r="B61" s="344"/>
      <c r="C61" s="344"/>
      <c r="D61" s="344"/>
      <c r="E61" s="109">
        <v>5040</v>
      </c>
      <c r="F61" s="109">
        <v>1408</v>
      </c>
      <c r="G61" s="130"/>
      <c r="H61" s="109">
        <v>0</v>
      </c>
      <c r="L61" s="17"/>
    </row>
    <row r="62" spans="1:12" x14ac:dyDescent="0.2">
      <c r="A62" s="344" t="s">
        <v>639</v>
      </c>
      <c r="B62" s="344"/>
      <c r="C62" s="344"/>
      <c r="D62" s="344"/>
      <c r="E62" s="109">
        <v>0</v>
      </c>
      <c r="F62" s="109">
        <v>396</v>
      </c>
      <c r="G62" s="130"/>
      <c r="H62" s="109">
        <v>0</v>
      </c>
      <c r="L62" s="17"/>
    </row>
    <row r="63" spans="1:12" x14ac:dyDescent="0.2">
      <c r="A63" s="344" t="s">
        <v>471</v>
      </c>
      <c r="B63" s="344"/>
      <c r="C63" s="344"/>
      <c r="D63" s="344"/>
      <c r="E63" s="109">
        <v>0</v>
      </c>
      <c r="F63" s="109">
        <v>1059</v>
      </c>
      <c r="G63" s="130"/>
      <c r="H63" s="109">
        <v>0</v>
      </c>
      <c r="L63" s="17"/>
    </row>
    <row r="64" spans="1:12" x14ac:dyDescent="0.2">
      <c r="A64" s="344" t="s">
        <v>472</v>
      </c>
      <c r="B64" s="344"/>
      <c r="C64" s="344"/>
      <c r="D64" s="344"/>
      <c r="E64" s="109">
        <v>6246</v>
      </c>
      <c r="F64" s="109">
        <v>1183</v>
      </c>
      <c r="G64" s="130"/>
      <c r="H64" s="109">
        <v>0</v>
      </c>
      <c r="L64" s="17"/>
    </row>
    <row r="65" spans="1:12" x14ac:dyDescent="0.2">
      <c r="A65" s="344" t="s">
        <v>473</v>
      </c>
      <c r="B65" s="344"/>
      <c r="C65" s="344"/>
      <c r="D65" s="344"/>
      <c r="E65" s="109">
        <v>21372</v>
      </c>
      <c r="F65" s="109">
        <v>14728</v>
      </c>
      <c r="G65" s="130"/>
      <c r="H65" s="109">
        <v>0</v>
      </c>
      <c r="L65" s="17"/>
    </row>
    <row r="66" spans="1:12" x14ac:dyDescent="0.2">
      <c r="A66" s="344" t="s">
        <v>474</v>
      </c>
      <c r="B66" s="344"/>
      <c r="C66" s="344"/>
      <c r="D66" s="344"/>
      <c r="E66" s="109">
        <v>4491</v>
      </c>
      <c r="F66" s="109">
        <v>12014</v>
      </c>
      <c r="G66" s="130"/>
      <c r="H66" s="109">
        <v>0</v>
      </c>
      <c r="L66" s="17"/>
    </row>
    <row r="67" spans="1:12" x14ac:dyDescent="0.2">
      <c r="A67" s="344" t="s">
        <v>475</v>
      </c>
      <c r="B67" s="344"/>
      <c r="C67" s="344"/>
      <c r="D67" s="344"/>
      <c r="E67" s="109">
        <v>3740</v>
      </c>
      <c r="F67" s="109">
        <v>4120</v>
      </c>
      <c r="G67" s="130"/>
      <c r="H67" s="109">
        <v>0</v>
      </c>
      <c r="L67" s="17"/>
    </row>
    <row r="68" spans="1:12" x14ac:dyDescent="0.2">
      <c r="A68" s="344" t="s">
        <v>476</v>
      </c>
      <c r="B68" s="344"/>
      <c r="C68" s="344"/>
      <c r="D68" s="344"/>
      <c r="E68" s="109">
        <v>39856</v>
      </c>
      <c r="F68" s="109">
        <v>1132</v>
      </c>
      <c r="G68" s="130"/>
      <c r="H68" s="109">
        <v>0</v>
      </c>
      <c r="L68" s="17"/>
    </row>
    <row r="69" spans="1:12" x14ac:dyDescent="0.2">
      <c r="A69" s="344" t="s">
        <v>477</v>
      </c>
      <c r="B69" s="344"/>
      <c r="C69" s="344"/>
      <c r="D69" s="344"/>
      <c r="E69" s="109">
        <v>10290</v>
      </c>
      <c r="F69" s="109">
        <v>3855</v>
      </c>
      <c r="G69" s="130"/>
      <c r="H69" s="109">
        <v>0</v>
      </c>
      <c r="L69" s="17"/>
    </row>
    <row r="70" spans="1:12" x14ac:dyDescent="0.2">
      <c r="A70" s="344" t="s">
        <v>478</v>
      </c>
      <c r="B70" s="344"/>
      <c r="C70" s="344"/>
      <c r="D70" s="344"/>
      <c r="E70" s="109">
        <v>0</v>
      </c>
      <c r="F70" s="109">
        <v>4370</v>
      </c>
      <c r="G70" s="130"/>
      <c r="H70" s="109">
        <v>0</v>
      </c>
      <c r="L70" s="17"/>
    </row>
    <row r="71" spans="1:12" x14ac:dyDescent="0.2">
      <c r="A71" s="344" t="s">
        <v>479</v>
      </c>
      <c r="B71" s="344"/>
      <c r="C71" s="344"/>
      <c r="D71" s="344"/>
      <c r="E71" s="109">
        <v>3735</v>
      </c>
      <c r="F71" s="109">
        <v>2231</v>
      </c>
      <c r="G71" s="130"/>
      <c r="H71" s="109">
        <v>0</v>
      </c>
      <c r="L71" s="17"/>
    </row>
    <row r="72" spans="1:12" x14ac:dyDescent="0.2">
      <c r="A72" s="344" t="s">
        <v>480</v>
      </c>
      <c r="B72" s="344"/>
      <c r="C72" s="344"/>
      <c r="D72" s="344"/>
      <c r="E72" s="109">
        <v>5744</v>
      </c>
      <c r="F72" s="109">
        <v>416</v>
      </c>
      <c r="G72" s="130"/>
      <c r="H72" s="109">
        <v>0</v>
      </c>
      <c r="L72" s="17"/>
    </row>
    <row r="73" spans="1:12" x14ac:dyDescent="0.2">
      <c r="A73" s="344" t="s">
        <v>481</v>
      </c>
      <c r="B73" s="344"/>
      <c r="C73" s="344"/>
      <c r="D73" s="344"/>
      <c r="E73" s="109">
        <v>0</v>
      </c>
      <c r="F73" s="109">
        <v>509</v>
      </c>
      <c r="G73" s="130"/>
      <c r="H73" s="109">
        <v>0</v>
      </c>
      <c r="L73" s="17"/>
    </row>
    <row r="74" spans="1:12" x14ac:dyDescent="0.2">
      <c r="A74" s="344" t="s">
        <v>482</v>
      </c>
      <c r="B74" s="344"/>
      <c r="C74" s="344"/>
      <c r="D74" s="344"/>
      <c r="E74" s="109">
        <v>0</v>
      </c>
      <c r="F74" s="109">
        <v>438</v>
      </c>
      <c r="G74" s="130"/>
      <c r="H74" s="109">
        <v>0</v>
      </c>
      <c r="L74" s="17"/>
    </row>
    <row r="75" spans="1:12" x14ac:dyDescent="0.2">
      <c r="A75" s="344" t="s">
        <v>483</v>
      </c>
      <c r="B75" s="344"/>
      <c r="C75" s="344"/>
      <c r="D75" s="344"/>
      <c r="E75" s="109">
        <v>6624</v>
      </c>
      <c r="F75" s="109">
        <v>1324</v>
      </c>
      <c r="G75" s="130"/>
      <c r="H75" s="109">
        <v>0</v>
      </c>
      <c r="L75" s="17"/>
    </row>
    <row r="76" spans="1:12" x14ac:dyDescent="0.2">
      <c r="A76" s="344" t="s">
        <v>484</v>
      </c>
      <c r="B76" s="344"/>
      <c r="C76" s="344"/>
      <c r="D76" s="344"/>
      <c r="E76" s="109">
        <v>19658</v>
      </c>
      <c r="F76" s="109">
        <v>6027</v>
      </c>
      <c r="G76" s="130"/>
      <c r="H76" s="109">
        <v>0</v>
      </c>
      <c r="L76" s="17"/>
    </row>
    <row r="77" spans="1:12" x14ac:dyDescent="0.2">
      <c r="A77" s="344" t="s">
        <v>485</v>
      </c>
      <c r="B77" s="344"/>
      <c r="C77" s="344"/>
      <c r="D77" s="344"/>
      <c r="E77" s="109">
        <v>17183</v>
      </c>
      <c r="F77" s="109">
        <v>1652</v>
      </c>
      <c r="G77" s="130"/>
      <c r="H77" s="109">
        <v>0</v>
      </c>
      <c r="L77" s="17"/>
    </row>
    <row r="78" spans="1:12" x14ac:dyDescent="0.2">
      <c r="A78" s="344" t="s">
        <v>486</v>
      </c>
      <c r="B78" s="344"/>
      <c r="C78" s="344"/>
      <c r="D78" s="344"/>
      <c r="E78" s="109">
        <v>1882</v>
      </c>
      <c r="F78" s="109">
        <v>687</v>
      </c>
      <c r="G78" s="130"/>
      <c r="H78" s="109">
        <v>0</v>
      </c>
      <c r="L78" s="17"/>
    </row>
    <row r="79" spans="1:12" x14ac:dyDescent="0.2">
      <c r="A79" s="344" t="s">
        <v>487</v>
      </c>
      <c r="B79" s="344"/>
      <c r="C79" s="344"/>
      <c r="D79" s="344"/>
      <c r="E79" s="109">
        <v>0</v>
      </c>
      <c r="F79" s="109">
        <v>3036</v>
      </c>
      <c r="G79" s="130"/>
      <c r="H79" s="109">
        <v>0</v>
      </c>
      <c r="L79" s="17"/>
    </row>
    <row r="80" spans="1:12" x14ac:dyDescent="0.2">
      <c r="A80" s="344" t="s">
        <v>488</v>
      </c>
      <c r="B80" s="344"/>
      <c r="C80" s="344"/>
      <c r="D80" s="344"/>
      <c r="E80" s="109">
        <v>4676</v>
      </c>
      <c r="F80" s="109">
        <v>9133</v>
      </c>
      <c r="G80" s="130"/>
      <c r="H80" s="109">
        <v>0</v>
      </c>
      <c r="L80" s="17"/>
    </row>
    <row r="81" spans="1:12" x14ac:dyDescent="0.2">
      <c r="A81" s="344" t="s">
        <v>489</v>
      </c>
      <c r="B81" s="344"/>
      <c r="C81" s="344"/>
      <c r="D81" s="344"/>
      <c r="E81" s="109">
        <v>5119</v>
      </c>
      <c r="F81" s="109">
        <v>4500</v>
      </c>
      <c r="G81" s="130"/>
      <c r="H81" s="109">
        <v>0</v>
      </c>
    </row>
    <row r="82" spans="1:12" x14ac:dyDescent="0.2">
      <c r="A82" s="344" t="s">
        <v>490</v>
      </c>
      <c r="B82" s="344"/>
      <c r="C82" s="344"/>
      <c r="D82" s="344"/>
      <c r="E82" s="109">
        <v>13967</v>
      </c>
      <c r="F82" s="109">
        <v>3780</v>
      </c>
      <c r="G82" s="130"/>
      <c r="H82" s="109">
        <v>0</v>
      </c>
    </row>
    <row r="83" spans="1:12" x14ac:dyDescent="0.2">
      <c r="A83" s="344" t="s">
        <v>491</v>
      </c>
      <c r="B83" s="344"/>
      <c r="C83" s="344"/>
      <c r="D83" s="344"/>
      <c r="E83" s="109">
        <v>9802</v>
      </c>
      <c r="F83" s="109">
        <v>7433</v>
      </c>
      <c r="G83" s="130"/>
      <c r="H83" s="109">
        <v>0</v>
      </c>
      <c r="L83" s="17"/>
    </row>
    <row r="84" spans="1:12" x14ac:dyDescent="0.2">
      <c r="A84" s="344" t="s">
        <v>492</v>
      </c>
      <c r="B84" s="344"/>
      <c r="C84" s="344"/>
      <c r="D84" s="344"/>
      <c r="E84" s="109">
        <v>20195</v>
      </c>
      <c r="F84" s="109">
        <v>6686</v>
      </c>
      <c r="G84" s="130"/>
      <c r="H84" s="109">
        <v>0</v>
      </c>
      <c r="L84" s="17"/>
    </row>
    <row r="85" spans="1:12" x14ac:dyDescent="0.2">
      <c r="A85" s="344" t="s">
        <v>493</v>
      </c>
      <c r="B85" s="344"/>
      <c r="C85" s="344"/>
      <c r="D85" s="344"/>
      <c r="E85" s="109">
        <v>0</v>
      </c>
      <c r="F85" s="109">
        <v>1920</v>
      </c>
      <c r="G85" s="130"/>
      <c r="H85" s="109">
        <v>0</v>
      </c>
      <c r="L85" s="17"/>
    </row>
    <row r="86" spans="1:12" x14ac:dyDescent="0.2">
      <c r="A86" s="344" t="s">
        <v>494</v>
      </c>
      <c r="B86" s="344"/>
      <c r="C86" s="344"/>
      <c r="D86" s="344"/>
      <c r="E86" s="109">
        <v>3999</v>
      </c>
      <c r="F86" s="109">
        <v>3605</v>
      </c>
      <c r="G86" s="130"/>
      <c r="H86" s="109">
        <v>0</v>
      </c>
      <c r="L86" s="17"/>
    </row>
    <row r="87" spans="1:12" x14ac:dyDescent="0.2">
      <c r="A87" s="344" t="s">
        <v>640</v>
      </c>
      <c r="B87" s="344"/>
      <c r="C87" s="344"/>
      <c r="D87" s="344"/>
      <c r="E87" s="109">
        <v>8614</v>
      </c>
      <c r="F87" s="109">
        <v>2493</v>
      </c>
      <c r="G87" s="130"/>
      <c r="H87" s="109">
        <v>0</v>
      </c>
      <c r="L87" s="17"/>
    </row>
    <row r="88" spans="1:12" x14ac:dyDescent="0.2">
      <c r="A88" s="344" t="s">
        <v>496</v>
      </c>
      <c r="B88" s="344"/>
      <c r="C88" s="344"/>
      <c r="D88" s="344"/>
      <c r="E88" s="109">
        <v>9002</v>
      </c>
      <c r="F88" s="109">
        <v>5935</v>
      </c>
      <c r="G88" s="130"/>
      <c r="H88" s="109">
        <v>0</v>
      </c>
      <c r="L88" s="17"/>
    </row>
    <row r="89" spans="1:12" x14ac:dyDescent="0.2">
      <c r="A89" s="344" t="s">
        <v>497</v>
      </c>
      <c r="B89" s="344"/>
      <c r="C89" s="344"/>
      <c r="D89" s="344"/>
      <c r="E89" s="109">
        <v>3493</v>
      </c>
      <c r="F89" s="109">
        <v>1126</v>
      </c>
      <c r="G89" s="130"/>
      <c r="H89" s="109">
        <v>0</v>
      </c>
      <c r="L89" s="17"/>
    </row>
    <row r="90" spans="1:12" x14ac:dyDescent="0.2">
      <c r="A90" s="344" t="s">
        <v>498</v>
      </c>
      <c r="B90" s="344"/>
      <c r="C90" s="344"/>
      <c r="D90" s="344"/>
      <c r="E90" s="109">
        <v>1225</v>
      </c>
      <c r="F90" s="109">
        <v>1690</v>
      </c>
      <c r="G90" s="130"/>
      <c r="H90" s="109">
        <v>0</v>
      </c>
      <c r="L90" s="17"/>
    </row>
    <row r="91" spans="1:12" x14ac:dyDescent="0.2">
      <c r="A91" s="344" t="s">
        <v>499</v>
      </c>
      <c r="B91" s="344"/>
      <c r="C91" s="344"/>
      <c r="D91" s="344"/>
      <c r="E91" s="109">
        <v>8688</v>
      </c>
      <c r="F91" s="109">
        <v>1824</v>
      </c>
      <c r="G91" s="130"/>
      <c r="H91" s="109">
        <v>0</v>
      </c>
      <c r="L91" s="17"/>
    </row>
    <row r="92" spans="1:12" x14ac:dyDescent="0.2">
      <c r="A92" s="344" t="s">
        <v>500</v>
      </c>
      <c r="B92" s="344"/>
      <c r="C92" s="344"/>
      <c r="D92" s="344"/>
      <c r="E92" s="109">
        <v>17380</v>
      </c>
      <c r="F92" s="109">
        <v>675</v>
      </c>
      <c r="G92" s="130"/>
      <c r="H92" s="109">
        <v>0</v>
      </c>
      <c r="L92" s="17"/>
    </row>
    <row r="93" spans="1:12" x14ac:dyDescent="0.2">
      <c r="A93" s="344" t="s">
        <v>501</v>
      </c>
      <c r="B93" s="344"/>
      <c r="C93" s="344"/>
      <c r="D93" s="344"/>
      <c r="E93" s="109">
        <v>0</v>
      </c>
      <c r="F93" s="109">
        <v>2578</v>
      </c>
      <c r="G93" s="130"/>
      <c r="H93" s="109">
        <v>0</v>
      </c>
      <c r="L93" s="17"/>
    </row>
    <row r="94" spans="1:12" x14ac:dyDescent="0.2">
      <c r="A94" s="344" t="s">
        <v>502</v>
      </c>
      <c r="B94" s="344"/>
      <c r="C94" s="344"/>
      <c r="D94" s="344"/>
      <c r="E94" s="109">
        <v>18919</v>
      </c>
      <c r="F94" s="109">
        <v>3227</v>
      </c>
      <c r="G94" s="130"/>
      <c r="H94" s="109">
        <v>0</v>
      </c>
      <c r="L94" s="17"/>
    </row>
    <row r="95" spans="1:12" x14ac:dyDescent="0.2">
      <c r="A95" s="344" t="s">
        <v>503</v>
      </c>
      <c r="B95" s="344"/>
      <c r="C95" s="344"/>
      <c r="D95" s="344"/>
      <c r="E95" s="109">
        <v>0</v>
      </c>
      <c r="F95" s="109">
        <v>1757</v>
      </c>
      <c r="G95" s="130"/>
      <c r="H95" s="109">
        <v>0</v>
      </c>
      <c r="L95" s="17"/>
    </row>
    <row r="96" spans="1:12" x14ac:dyDescent="0.2">
      <c r="A96" s="344" t="s">
        <v>504</v>
      </c>
      <c r="B96" s="344"/>
      <c r="C96" s="344"/>
      <c r="D96" s="344"/>
      <c r="E96" s="109">
        <v>11042</v>
      </c>
      <c r="F96" s="109">
        <v>9954</v>
      </c>
      <c r="G96" s="130"/>
      <c r="H96" s="109">
        <v>0</v>
      </c>
      <c r="L96" s="17"/>
    </row>
    <row r="97" spans="1:12" x14ac:dyDescent="0.2">
      <c r="A97" s="344" t="s">
        <v>505</v>
      </c>
      <c r="B97" s="344"/>
      <c r="C97" s="344"/>
      <c r="D97" s="344"/>
      <c r="E97" s="109">
        <v>5264</v>
      </c>
      <c r="F97" s="109">
        <v>6416</v>
      </c>
      <c r="G97" s="130"/>
      <c r="H97" s="109">
        <v>0</v>
      </c>
      <c r="L97" s="17"/>
    </row>
    <row r="98" spans="1:12" x14ac:dyDescent="0.2">
      <c r="A98" s="344" t="s">
        <v>506</v>
      </c>
      <c r="B98" s="344"/>
      <c r="C98" s="344"/>
      <c r="D98" s="344"/>
      <c r="E98" s="109">
        <v>2287</v>
      </c>
      <c r="F98" s="109">
        <v>580</v>
      </c>
      <c r="G98" s="130"/>
      <c r="H98" s="109">
        <v>0</v>
      </c>
      <c r="L98" s="17"/>
    </row>
    <row r="99" spans="1:12" x14ac:dyDescent="0.2">
      <c r="A99" s="344" t="s">
        <v>507</v>
      </c>
      <c r="B99" s="344"/>
      <c r="C99" s="344"/>
      <c r="D99" s="344"/>
      <c r="E99" s="109">
        <v>21257</v>
      </c>
      <c r="F99" s="109">
        <v>783</v>
      </c>
      <c r="G99" s="130"/>
      <c r="H99" s="109">
        <v>0</v>
      </c>
      <c r="L99" s="17"/>
    </row>
    <row r="100" spans="1:12" x14ac:dyDescent="0.2">
      <c r="A100" s="344" t="s">
        <v>508</v>
      </c>
      <c r="B100" s="344"/>
      <c r="C100" s="344"/>
      <c r="D100" s="344"/>
      <c r="E100" s="109">
        <v>0</v>
      </c>
      <c r="F100" s="109">
        <v>3417</v>
      </c>
      <c r="G100" s="130"/>
      <c r="H100" s="109">
        <v>0</v>
      </c>
      <c r="L100" s="17"/>
    </row>
    <row r="101" spans="1:12" x14ac:dyDescent="0.2">
      <c r="A101" s="344" t="s">
        <v>509</v>
      </c>
      <c r="B101" s="344"/>
      <c r="C101" s="344"/>
      <c r="D101" s="344"/>
      <c r="E101" s="109">
        <v>6825</v>
      </c>
      <c r="F101" s="109">
        <v>11329</v>
      </c>
      <c r="G101" s="130"/>
      <c r="H101" s="109">
        <v>0</v>
      </c>
      <c r="L101" s="17"/>
    </row>
    <row r="102" spans="1:12" x14ac:dyDescent="0.2">
      <c r="A102" s="344" t="s">
        <v>510</v>
      </c>
      <c r="B102" s="344"/>
      <c r="C102" s="344"/>
      <c r="D102" s="344"/>
      <c r="E102" s="109">
        <v>0</v>
      </c>
      <c r="F102" s="109">
        <v>704</v>
      </c>
      <c r="G102" s="130"/>
      <c r="H102" s="109">
        <v>0</v>
      </c>
      <c r="L102" s="17"/>
    </row>
    <row r="103" spans="1:12" x14ac:dyDescent="0.2">
      <c r="A103" s="344" t="s">
        <v>511</v>
      </c>
      <c r="B103" s="344"/>
      <c r="C103" s="344"/>
      <c r="D103" s="344"/>
      <c r="E103" s="109">
        <v>9219</v>
      </c>
      <c r="F103" s="109">
        <v>3475</v>
      </c>
      <c r="G103" s="130"/>
      <c r="H103" s="109">
        <v>0</v>
      </c>
      <c r="L103" s="17"/>
    </row>
    <row r="104" spans="1:12" x14ac:dyDescent="0.2">
      <c r="A104" s="344" t="s">
        <v>512</v>
      </c>
      <c r="B104" s="344"/>
      <c r="C104" s="344"/>
      <c r="D104" s="344"/>
      <c r="E104" s="109">
        <v>12070</v>
      </c>
      <c r="F104" s="109">
        <v>3170</v>
      </c>
      <c r="G104" s="130"/>
      <c r="H104" s="109">
        <v>0</v>
      </c>
      <c r="L104" s="17"/>
    </row>
    <row r="105" spans="1:12" x14ac:dyDescent="0.2">
      <c r="A105" s="344" t="s">
        <v>513</v>
      </c>
      <c r="B105" s="344"/>
      <c r="C105" s="344"/>
      <c r="D105" s="344"/>
      <c r="E105" s="109">
        <v>5489</v>
      </c>
      <c r="F105" s="109">
        <v>7411</v>
      </c>
      <c r="G105" s="130"/>
      <c r="H105" s="109">
        <v>0</v>
      </c>
      <c r="L105" s="17"/>
    </row>
    <row r="106" spans="1:12" x14ac:dyDescent="0.2">
      <c r="A106" s="344" t="s">
        <v>514</v>
      </c>
      <c r="B106" s="344"/>
      <c r="C106" s="344"/>
      <c r="D106" s="344"/>
      <c r="E106" s="109">
        <v>3521</v>
      </c>
      <c r="F106" s="109">
        <v>5175</v>
      </c>
      <c r="G106" s="130"/>
      <c r="H106" s="109">
        <v>0</v>
      </c>
      <c r="L106" s="17"/>
    </row>
    <row r="107" spans="1:12" x14ac:dyDescent="0.2">
      <c r="A107" s="344" t="s">
        <v>697</v>
      </c>
      <c r="B107" s="344"/>
      <c r="C107" s="344"/>
      <c r="D107" s="344"/>
      <c r="E107" s="109">
        <v>0</v>
      </c>
      <c r="F107" s="109">
        <v>642</v>
      </c>
      <c r="G107" s="130"/>
      <c r="H107" s="109">
        <v>0</v>
      </c>
      <c r="L107" s="17"/>
    </row>
    <row r="108" spans="1:12" x14ac:dyDescent="0.2">
      <c r="A108" s="344" t="s">
        <v>516</v>
      </c>
      <c r="B108" s="344"/>
      <c r="C108" s="344"/>
      <c r="D108" s="344"/>
      <c r="E108" s="109">
        <v>21010</v>
      </c>
      <c r="F108" s="109">
        <v>1557</v>
      </c>
      <c r="G108" s="130"/>
      <c r="H108" s="109">
        <v>0</v>
      </c>
      <c r="L108" s="17"/>
    </row>
    <row r="109" spans="1:12" x14ac:dyDescent="0.2">
      <c r="A109" s="344" t="s">
        <v>517</v>
      </c>
      <c r="B109" s="344"/>
      <c r="C109" s="344"/>
      <c r="D109" s="344"/>
      <c r="E109" s="109">
        <v>14924</v>
      </c>
      <c r="F109" s="109">
        <v>15000</v>
      </c>
      <c r="G109" s="130"/>
      <c r="H109" s="109">
        <v>0</v>
      </c>
      <c r="L109" s="17"/>
    </row>
    <row r="110" spans="1:12" x14ac:dyDescent="0.2">
      <c r="A110" s="344" t="s">
        <v>641</v>
      </c>
      <c r="B110" s="344"/>
      <c r="C110" s="344"/>
      <c r="D110" s="344"/>
      <c r="E110" s="109">
        <v>0</v>
      </c>
      <c r="F110" s="109">
        <v>362</v>
      </c>
      <c r="G110" s="130"/>
      <c r="H110" s="109">
        <v>0</v>
      </c>
      <c r="L110" s="17"/>
    </row>
    <row r="111" spans="1:12" x14ac:dyDescent="0.2">
      <c r="A111" s="344" t="s">
        <v>519</v>
      </c>
      <c r="B111" s="344"/>
      <c r="C111" s="344"/>
      <c r="D111" s="344"/>
      <c r="E111" s="109">
        <v>0</v>
      </c>
      <c r="F111" s="109">
        <v>441</v>
      </c>
      <c r="G111" s="130"/>
      <c r="H111" s="109">
        <v>0</v>
      </c>
      <c r="L111" s="17"/>
    </row>
    <row r="112" spans="1:12" x14ac:dyDescent="0.2">
      <c r="A112" s="344" t="s">
        <v>520</v>
      </c>
      <c r="B112" s="344"/>
      <c r="C112" s="344"/>
      <c r="D112" s="344"/>
      <c r="E112" s="109">
        <v>0</v>
      </c>
      <c r="F112" s="111" t="s">
        <v>690</v>
      </c>
      <c r="G112" s="130"/>
      <c r="H112" s="109">
        <v>0</v>
      </c>
      <c r="L112" s="17"/>
    </row>
    <row r="113" spans="1:12" x14ac:dyDescent="0.2">
      <c r="A113" s="344" t="s">
        <v>698</v>
      </c>
      <c r="B113" s="344"/>
      <c r="C113" s="344"/>
      <c r="D113" s="344"/>
      <c r="E113" s="109">
        <v>9048</v>
      </c>
      <c r="F113" s="109">
        <v>0</v>
      </c>
      <c r="G113" s="130"/>
      <c r="H113" s="109">
        <v>0</v>
      </c>
      <c r="L113" s="17"/>
    </row>
    <row r="114" spans="1:12" x14ac:dyDescent="0.2">
      <c r="A114" s="344" t="s">
        <v>699</v>
      </c>
      <c r="B114" s="344"/>
      <c r="C114" s="344"/>
      <c r="D114" s="344"/>
      <c r="E114" s="109">
        <v>3114</v>
      </c>
      <c r="F114" s="109">
        <v>0</v>
      </c>
      <c r="G114" s="130"/>
      <c r="H114" s="109">
        <v>0</v>
      </c>
    </row>
    <row r="115" spans="1:12" x14ac:dyDescent="0.2">
      <c r="A115" s="344" t="s">
        <v>523</v>
      </c>
      <c r="B115" s="344"/>
      <c r="C115" s="344"/>
      <c r="D115" s="344"/>
      <c r="E115" s="109">
        <v>5673</v>
      </c>
      <c r="F115" s="109">
        <v>1281</v>
      </c>
      <c r="G115" s="130"/>
      <c r="H115" s="109">
        <v>0</v>
      </c>
    </row>
    <row r="116" spans="1:12" x14ac:dyDescent="0.2">
      <c r="A116" s="344" t="s">
        <v>524</v>
      </c>
      <c r="B116" s="344"/>
      <c r="C116" s="344"/>
      <c r="D116" s="344"/>
      <c r="E116" s="109">
        <v>6536</v>
      </c>
      <c r="F116" s="109">
        <v>859</v>
      </c>
      <c r="G116" s="130"/>
      <c r="H116" s="109">
        <v>0</v>
      </c>
    </row>
    <row r="117" spans="1:12" x14ac:dyDescent="0.2">
      <c r="A117" s="344" t="s">
        <v>525</v>
      </c>
      <c r="B117" s="344"/>
      <c r="C117" s="344"/>
      <c r="D117" s="344"/>
      <c r="E117" s="109">
        <v>7126</v>
      </c>
      <c r="F117" s="109">
        <v>4034</v>
      </c>
      <c r="G117" s="130"/>
      <c r="H117" s="109">
        <v>0</v>
      </c>
      <c r="L117" s="17"/>
    </row>
    <row r="118" spans="1:12" x14ac:dyDescent="0.2">
      <c r="A118" s="344" t="s">
        <v>526</v>
      </c>
      <c r="B118" s="344"/>
      <c r="C118" s="344"/>
      <c r="D118" s="344"/>
      <c r="E118" s="109">
        <v>0</v>
      </c>
      <c r="F118" s="109">
        <v>49281</v>
      </c>
      <c r="G118" s="130"/>
      <c r="H118" s="109">
        <v>0</v>
      </c>
      <c r="L118" s="17"/>
    </row>
    <row r="119" spans="1:12" x14ac:dyDescent="0.2">
      <c r="A119" s="344" t="s">
        <v>642</v>
      </c>
      <c r="B119" s="344"/>
      <c r="C119" s="344"/>
      <c r="D119" s="344"/>
      <c r="E119" s="109">
        <v>4864</v>
      </c>
      <c r="F119" s="109">
        <v>169</v>
      </c>
      <c r="G119" s="130"/>
      <c r="H119" s="109">
        <v>0</v>
      </c>
      <c r="L119" s="17"/>
    </row>
    <row r="120" spans="1:12" x14ac:dyDescent="0.2">
      <c r="A120" s="344" t="s">
        <v>643</v>
      </c>
      <c r="B120" s="344"/>
      <c r="C120" s="344"/>
      <c r="D120" s="344"/>
      <c r="E120" s="109">
        <v>5965</v>
      </c>
      <c r="F120" s="109">
        <v>6019</v>
      </c>
      <c r="G120" s="130"/>
      <c r="H120" s="109">
        <v>0</v>
      </c>
      <c r="L120" s="17"/>
    </row>
    <row r="121" spans="1:12" x14ac:dyDescent="0.2">
      <c r="A121" s="344" t="s">
        <v>529</v>
      </c>
      <c r="B121" s="344"/>
      <c r="C121" s="344"/>
      <c r="D121" s="344"/>
      <c r="E121" s="109">
        <v>0</v>
      </c>
      <c r="F121" s="109">
        <v>10205</v>
      </c>
      <c r="G121" s="130"/>
      <c r="H121" s="109">
        <v>0</v>
      </c>
      <c r="L121" s="17"/>
    </row>
    <row r="122" spans="1:12" x14ac:dyDescent="0.2">
      <c r="A122" s="344" t="s">
        <v>644</v>
      </c>
      <c r="B122" s="344"/>
      <c r="C122" s="344"/>
      <c r="D122" s="344"/>
      <c r="E122" s="109">
        <v>0</v>
      </c>
      <c r="F122" s="109">
        <v>1171</v>
      </c>
      <c r="G122" s="130"/>
      <c r="H122" s="109">
        <v>0</v>
      </c>
      <c r="L122" s="17"/>
    </row>
    <row r="123" spans="1:12" x14ac:dyDescent="0.2">
      <c r="A123" s="344" t="s">
        <v>531</v>
      </c>
      <c r="B123" s="344"/>
      <c r="C123" s="344"/>
      <c r="D123" s="344"/>
      <c r="E123" s="109">
        <v>13954</v>
      </c>
      <c r="F123" s="109">
        <v>8349</v>
      </c>
      <c r="G123" s="130"/>
      <c r="H123" s="109">
        <v>0</v>
      </c>
      <c r="L123" s="17"/>
    </row>
    <row r="124" spans="1:12" x14ac:dyDescent="0.2">
      <c r="A124" s="344" t="s">
        <v>532</v>
      </c>
      <c r="B124" s="344"/>
      <c r="C124" s="344"/>
      <c r="D124" s="344"/>
      <c r="E124" s="109">
        <v>13681</v>
      </c>
      <c r="F124" s="109">
        <v>13857</v>
      </c>
      <c r="G124" s="130"/>
      <c r="H124" s="109">
        <v>0</v>
      </c>
      <c r="L124" s="17"/>
    </row>
    <row r="125" spans="1:12" x14ac:dyDescent="0.2">
      <c r="A125" s="344" t="s">
        <v>645</v>
      </c>
      <c r="B125" s="344"/>
      <c r="C125" s="344"/>
      <c r="D125" s="344"/>
      <c r="E125" s="109">
        <v>6907</v>
      </c>
      <c r="F125" s="109">
        <v>481</v>
      </c>
      <c r="G125" s="130"/>
      <c r="H125" s="109">
        <v>0</v>
      </c>
      <c r="L125" s="17"/>
    </row>
    <row r="126" spans="1:12" x14ac:dyDescent="0.2">
      <c r="A126" s="344" t="s">
        <v>534</v>
      </c>
      <c r="B126" s="344"/>
      <c r="C126" s="344"/>
      <c r="D126" s="344"/>
      <c r="E126" s="109">
        <v>1990</v>
      </c>
      <c r="F126" s="109">
        <v>796</v>
      </c>
      <c r="G126" s="130"/>
      <c r="H126" s="109">
        <v>0</v>
      </c>
      <c r="L126" s="17"/>
    </row>
    <row r="127" spans="1:12" ht="22.5" customHeight="1" x14ac:dyDescent="0.2">
      <c r="A127" s="344" t="s">
        <v>535</v>
      </c>
      <c r="B127" s="344"/>
      <c r="C127" s="344"/>
      <c r="D127" s="344"/>
      <c r="E127" s="263">
        <v>0</v>
      </c>
      <c r="F127" s="262" t="s">
        <v>690</v>
      </c>
      <c r="G127" s="263"/>
      <c r="H127" s="263">
        <v>0</v>
      </c>
      <c r="L127" s="17"/>
    </row>
    <row r="128" spans="1:12" x14ac:dyDescent="0.2">
      <c r="A128" s="344" t="s">
        <v>536</v>
      </c>
      <c r="B128" s="344"/>
      <c r="C128" s="344"/>
      <c r="D128" s="344"/>
      <c r="E128" s="109">
        <v>9306</v>
      </c>
      <c r="F128" s="109">
        <v>3522</v>
      </c>
      <c r="G128" s="130"/>
      <c r="H128" s="109">
        <v>0</v>
      </c>
      <c r="L128" s="17"/>
    </row>
    <row r="129" spans="1:12" x14ac:dyDescent="0.2">
      <c r="A129" s="344" t="s">
        <v>646</v>
      </c>
      <c r="B129" s="344"/>
      <c r="C129" s="344"/>
      <c r="D129" s="344"/>
      <c r="E129" s="109">
        <v>1185</v>
      </c>
      <c r="F129" s="109">
        <v>243</v>
      </c>
      <c r="G129" s="130"/>
      <c r="H129" s="109">
        <v>0</v>
      </c>
      <c r="L129" s="17"/>
    </row>
    <row r="130" spans="1:12" x14ac:dyDescent="0.2">
      <c r="A130" s="344" t="s">
        <v>538</v>
      </c>
      <c r="B130" s="344"/>
      <c r="C130" s="344"/>
      <c r="D130" s="344"/>
      <c r="E130" s="109">
        <v>2048</v>
      </c>
      <c r="F130" s="109">
        <v>4036</v>
      </c>
      <c r="G130" s="130"/>
      <c r="H130" s="109">
        <v>0</v>
      </c>
      <c r="L130" s="17"/>
    </row>
    <row r="131" spans="1:12" x14ac:dyDescent="0.2">
      <c r="A131" s="344" t="s">
        <v>539</v>
      </c>
      <c r="B131" s="344"/>
      <c r="C131" s="344"/>
      <c r="D131" s="344"/>
      <c r="E131" s="109">
        <v>2840</v>
      </c>
      <c r="F131" s="109">
        <v>7198</v>
      </c>
      <c r="G131" s="130"/>
      <c r="H131" s="109">
        <v>0</v>
      </c>
      <c r="L131" s="17"/>
    </row>
    <row r="132" spans="1:12" x14ac:dyDescent="0.2">
      <c r="A132" s="344" t="s">
        <v>540</v>
      </c>
      <c r="B132" s="344"/>
      <c r="C132" s="344"/>
      <c r="D132" s="344"/>
      <c r="E132" s="109">
        <v>3212</v>
      </c>
      <c r="F132" s="109">
        <v>4158</v>
      </c>
      <c r="G132" s="130"/>
      <c r="H132" s="109">
        <v>0</v>
      </c>
      <c r="L132" s="17"/>
    </row>
    <row r="133" spans="1:12" x14ac:dyDescent="0.2">
      <c r="A133" s="344" t="s">
        <v>541</v>
      </c>
      <c r="B133" s="344"/>
      <c r="C133" s="344"/>
      <c r="D133" s="344"/>
      <c r="E133" s="109">
        <v>0</v>
      </c>
      <c r="F133" s="109">
        <v>3074</v>
      </c>
      <c r="G133" s="130"/>
      <c r="H133" s="109">
        <v>0</v>
      </c>
      <c r="L133" s="17"/>
    </row>
    <row r="134" spans="1:12" x14ac:dyDescent="0.2">
      <c r="A134" s="344" t="s">
        <v>542</v>
      </c>
      <c r="B134" s="344"/>
      <c r="C134" s="344"/>
      <c r="D134" s="344"/>
      <c r="E134" s="109">
        <v>6742</v>
      </c>
      <c r="F134" s="109">
        <v>534</v>
      </c>
      <c r="G134" s="130"/>
      <c r="H134" s="109">
        <v>0</v>
      </c>
      <c r="L134" s="17"/>
    </row>
    <row r="135" spans="1:12" x14ac:dyDescent="0.2">
      <c r="A135" s="344" t="s">
        <v>543</v>
      </c>
      <c r="B135" s="344"/>
      <c r="C135" s="344"/>
      <c r="D135" s="344"/>
      <c r="E135" s="109">
        <v>1837</v>
      </c>
      <c r="F135" s="109">
        <v>7833</v>
      </c>
      <c r="G135" s="130"/>
      <c r="H135" s="109">
        <v>0</v>
      </c>
    </row>
    <row r="136" spans="1:12" x14ac:dyDescent="0.2">
      <c r="A136" s="344" t="s">
        <v>544</v>
      </c>
      <c r="B136" s="344"/>
      <c r="C136" s="344"/>
      <c r="D136" s="344"/>
      <c r="E136" s="109">
        <v>0</v>
      </c>
      <c r="F136" s="109">
        <v>706</v>
      </c>
      <c r="G136" s="130"/>
      <c r="H136" s="109">
        <v>0</v>
      </c>
      <c r="L136" s="17"/>
    </row>
    <row r="137" spans="1:12" x14ac:dyDescent="0.2">
      <c r="A137" s="344" t="s">
        <v>545</v>
      </c>
      <c r="B137" s="344"/>
      <c r="C137" s="344"/>
      <c r="D137" s="344"/>
      <c r="E137" s="109">
        <v>0</v>
      </c>
      <c r="F137" s="111" t="s">
        <v>690</v>
      </c>
      <c r="G137" s="130"/>
      <c r="H137" s="109">
        <v>0</v>
      </c>
      <c r="L137" s="17"/>
    </row>
    <row r="138" spans="1:12" x14ac:dyDescent="0.2">
      <c r="A138" s="344" t="s">
        <v>546</v>
      </c>
      <c r="B138" s="344"/>
      <c r="C138" s="344"/>
      <c r="D138" s="344"/>
      <c r="E138" s="109">
        <v>4226</v>
      </c>
      <c r="F138" s="109">
        <v>7947</v>
      </c>
      <c r="G138" s="130"/>
      <c r="H138" s="109">
        <v>0</v>
      </c>
      <c r="L138" s="17"/>
    </row>
    <row r="139" spans="1:12" x14ac:dyDescent="0.2">
      <c r="A139" s="344" t="s">
        <v>547</v>
      </c>
      <c r="B139" s="344"/>
      <c r="C139" s="344"/>
      <c r="D139" s="344"/>
      <c r="E139" s="109">
        <v>4744</v>
      </c>
      <c r="F139" s="109">
        <v>705</v>
      </c>
      <c r="G139" s="130"/>
      <c r="H139" s="109">
        <v>0</v>
      </c>
      <c r="L139" s="17"/>
    </row>
    <row r="140" spans="1:12" x14ac:dyDescent="0.2">
      <c r="A140" s="344" t="s">
        <v>548</v>
      </c>
      <c r="B140" s="344"/>
      <c r="C140" s="344"/>
      <c r="D140" s="344"/>
      <c r="E140" s="109">
        <v>2537</v>
      </c>
      <c r="F140" s="109">
        <v>5905</v>
      </c>
      <c r="G140" s="130"/>
      <c r="H140" s="109">
        <v>0</v>
      </c>
      <c r="L140" s="17"/>
    </row>
    <row r="141" spans="1:12" x14ac:dyDescent="0.2">
      <c r="A141" s="344" t="s">
        <v>549</v>
      </c>
      <c r="B141" s="344"/>
      <c r="C141" s="344"/>
      <c r="D141" s="344"/>
      <c r="E141" s="109">
        <v>98111</v>
      </c>
      <c r="F141" s="109">
        <v>6122</v>
      </c>
      <c r="G141" s="130"/>
      <c r="H141" s="109">
        <v>0</v>
      </c>
      <c r="L141" s="17"/>
    </row>
    <row r="142" spans="1:12" x14ac:dyDescent="0.2">
      <c r="A142" s="344" t="s">
        <v>550</v>
      </c>
      <c r="B142" s="344"/>
      <c r="C142" s="344"/>
      <c r="D142" s="344"/>
      <c r="E142" s="109">
        <v>6220</v>
      </c>
      <c r="F142" s="109">
        <v>2152</v>
      </c>
      <c r="G142" s="130"/>
      <c r="H142" s="109">
        <v>0</v>
      </c>
      <c r="L142" s="17"/>
    </row>
    <row r="143" spans="1:12" x14ac:dyDescent="0.2">
      <c r="A143" s="344" t="s">
        <v>551</v>
      </c>
      <c r="B143" s="344"/>
      <c r="C143" s="344"/>
      <c r="D143" s="344"/>
      <c r="E143" s="109">
        <v>7918</v>
      </c>
      <c r="F143" s="109">
        <v>4402</v>
      </c>
      <c r="G143" s="130"/>
      <c r="H143" s="109">
        <v>0</v>
      </c>
      <c r="L143" s="17"/>
    </row>
    <row r="144" spans="1:12" x14ac:dyDescent="0.2">
      <c r="A144" s="344" t="s">
        <v>552</v>
      </c>
      <c r="B144" s="344"/>
      <c r="C144" s="344"/>
      <c r="D144" s="344"/>
      <c r="E144" s="109">
        <v>29856</v>
      </c>
      <c r="F144" s="109">
        <v>5435</v>
      </c>
      <c r="G144" s="130"/>
      <c r="H144" s="109">
        <v>0</v>
      </c>
      <c r="L144" s="17"/>
    </row>
    <row r="145" spans="1:12" x14ac:dyDescent="0.2">
      <c r="A145" s="344" t="s">
        <v>553</v>
      </c>
      <c r="B145" s="344"/>
      <c r="C145" s="344"/>
      <c r="D145" s="344"/>
      <c r="E145" s="109">
        <v>2261</v>
      </c>
      <c r="F145" s="109">
        <v>1695</v>
      </c>
      <c r="G145" s="130"/>
      <c r="H145" s="109">
        <v>0</v>
      </c>
      <c r="L145" s="17"/>
    </row>
    <row r="146" spans="1:12" x14ac:dyDescent="0.2">
      <c r="A146" s="344" t="s">
        <v>554</v>
      </c>
      <c r="B146" s="344"/>
      <c r="C146" s="344"/>
      <c r="D146" s="344"/>
      <c r="E146" s="109">
        <v>17271</v>
      </c>
      <c r="F146" s="109">
        <v>7974</v>
      </c>
      <c r="G146" s="130"/>
      <c r="H146" s="109">
        <v>0</v>
      </c>
      <c r="L146" s="17"/>
    </row>
    <row r="147" spans="1:12" x14ac:dyDescent="0.2">
      <c r="A147" s="344" t="s">
        <v>555</v>
      </c>
      <c r="B147" s="344"/>
      <c r="C147" s="344"/>
      <c r="D147" s="344"/>
      <c r="E147" s="109">
        <v>6249</v>
      </c>
      <c r="F147" s="109">
        <v>24057</v>
      </c>
      <c r="G147" s="130"/>
      <c r="H147" s="109">
        <v>0</v>
      </c>
      <c r="L147" s="17"/>
    </row>
    <row r="148" spans="1:12" x14ac:dyDescent="0.2">
      <c r="A148" s="344" t="s">
        <v>556</v>
      </c>
      <c r="B148" s="344"/>
      <c r="C148" s="344"/>
      <c r="D148" s="344"/>
      <c r="E148" s="109">
        <v>1821</v>
      </c>
      <c r="F148" s="109">
        <v>1945</v>
      </c>
      <c r="G148" s="130"/>
      <c r="H148" s="109">
        <v>0</v>
      </c>
      <c r="L148" s="17"/>
    </row>
    <row r="149" spans="1:12" x14ac:dyDescent="0.2">
      <c r="A149" s="344" t="s">
        <v>557</v>
      </c>
      <c r="B149" s="344"/>
      <c r="C149" s="344"/>
      <c r="D149" s="344"/>
      <c r="E149" s="109">
        <v>4143</v>
      </c>
      <c r="F149" s="109">
        <v>1399</v>
      </c>
      <c r="G149" s="130"/>
      <c r="H149" s="109">
        <v>0</v>
      </c>
      <c r="L149" s="17"/>
    </row>
    <row r="150" spans="1:12" x14ac:dyDescent="0.2">
      <c r="A150" s="344" t="s">
        <v>558</v>
      </c>
      <c r="B150" s="344"/>
      <c r="C150" s="344"/>
      <c r="D150" s="344"/>
      <c r="E150" s="109">
        <v>10340</v>
      </c>
      <c r="F150" s="109">
        <v>1999</v>
      </c>
      <c r="G150" s="130"/>
      <c r="H150" s="109">
        <v>0</v>
      </c>
      <c r="L150" s="17"/>
    </row>
    <row r="151" spans="1:12" x14ac:dyDescent="0.2">
      <c r="A151" s="344" t="s">
        <v>559</v>
      </c>
      <c r="B151" s="344"/>
      <c r="C151" s="344"/>
      <c r="D151" s="344"/>
      <c r="E151" s="109">
        <v>0</v>
      </c>
      <c r="F151" s="109">
        <v>1282</v>
      </c>
      <c r="G151" s="130"/>
      <c r="H151" s="109">
        <v>0</v>
      </c>
      <c r="L151" s="17"/>
    </row>
    <row r="152" spans="1:12" x14ac:dyDescent="0.2">
      <c r="A152" s="344" t="s">
        <v>560</v>
      </c>
      <c r="B152" s="344"/>
      <c r="C152" s="344"/>
      <c r="D152" s="344"/>
      <c r="E152" s="109">
        <v>1300</v>
      </c>
      <c r="F152" s="109">
        <v>11605</v>
      </c>
      <c r="G152" s="130"/>
      <c r="H152" s="109">
        <v>0</v>
      </c>
      <c r="L152" s="17"/>
    </row>
    <row r="153" spans="1:12" x14ac:dyDescent="0.2">
      <c r="A153" s="344" t="s">
        <v>561</v>
      </c>
      <c r="B153" s="344"/>
      <c r="C153" s="344"/>
      <c r="D153" s="344"/>
      <c r="E153" s="109">
        <v>0</v>
      </c>
      <c r="F153" s="109">
        <v>4352</v>
      </c>
      <c r="G153" s="130"/>
      <c r="H153" s="109">
        <v>0</v>
      </c>
      <c r="L153" s="17"/>
    </row>
    <row r="154" spans="1:12" x14ac:dyDescent="0.2">
      <c r="A154" s="344" t="s">
        <v>647</v>
      </c>
      <c r="B154" s="344"/>
      <c r="C154" s="344"/>
      <c r="D154" s="344"/>
      <c r="E154" s="109">
        <v>0</v>
      </c>
      <c r="F154" s="109">
        <v>1461</v>
      </c>
      <c r="G154" s="130"/>
      <c r="H154" s="109">
        <v>0</v>
      </c>
      <c r="L154" s="17"/>
    </row>
    <row r="155" spans="1:12" x14ac:dyDescent="0.2">
      <c r="A155" s="344" t="s">
        <v>563</v>
      </c>
      <c r="B155" s="344"/>
      <c r="C155" s="344"/>
      <c r="D155" s="344"/>
      <c r="E155" s="109">
        <v>31449</v>
      </c>
      <c r="F155" s="109">
        <v>30378</v>
      </c>
      <c r="G155" s="130"/>
      <c r="H155" s="109">
        <v>0</v>
      </c>
      <c r="L155" s="17"/>
    </row>
    <row r="156" spans="1:12" x14ac:dyDescent="0.2">
      <c r="A156" s="344" t="s">
        <v>564</v>
      </c>
      <c r="B156" s="344"/>
      <c r="C156" s="344"/>
      <c r="D156" s="344"/>
      <c r="E156" s="109">
        <v>5973</v>
      </c>
      <c r="F156" s="109">
        <v>1152</v>
      </c>
      <c r="G156" s="130"/>
      <c r="H156" s="109">
        <v>0</v>
      </c>
      <c r="L156" s="17"/>
    </row>
    <row r="157" spans="1:12" x14ac:dyDescent="0.2">
      <c r="A157" s="344" t="s">
        <v>565</v>
      </c>
      <c r="B157" s="344"/>
      <c r="C157" s="344"/>
      <c r="D157" s="344"/>
      <c r="E157" s="109">
        <v>0</v>
      </c>
      <c r="F157" s="109">
        <v>5604</v>
      </c>
      <c r="G157" s="130"/>
      <c r="H157" s="109">
        <v>0</v>
      </c>
      <c r="L157" s="17"/>
    </row>
    <row r="158" spans="1:12" x14ac:dyDescent="0.2">
      <c r="A158" s="344" t="s">
        <v>566</v>
      </c>
      <c r="B158" s="344"/>
      <c r="C158" s="344"/>
      <c r="D158" s="344"/>
      <c r="E158" s="109">
        <v>8571</v>
      </c>
      <c r="F158" s="109">
        <v>329</v>
      </c>
      <c r="G158" s="130"/>
      <c r="H158" s="109">
        <v>0</v>
      </c>
      <c r="L158" s="17"/>
    </row>
    <row r="159" spans="1:12" x14ac:dyDescent="0.2">
      <c r="A159" s="344" t="s">
        <v>567</v>
      </c>
      <c r="B159" s="344"/>
      <c r="C159" s="344"/>
      <c r="D159" s="344"/>
      <c r="E159" s="109">
        <v>24684</v>
      </c>
      <c r="F159" s="109">
        <v>9040</v>
      </c>
      <c r="G159" s="130"/>
      <c r="H159" s="109">
        <v>0</v>
      </c>
      <c r="L159" s="17"/>
    </row>
    <row r="160" spans="1:12" x14ac:dyDescent="0.2">
      <c r="A160" s="344" t="s">
        <v>568</v>
      </c>
      <c r="B160" s="344"/>
      <c r="C160" s="344"/>
      <c r="D160" s="344"/>
      <c r="E160" s="109">
        <v>23301</v>
      </c>
      <c r="F160" s="109">
        <v>1643</v>
      </c>
      <c r="G160" s="130"/>
      <c r="H160" s="109">
        <v>0</v>
      </c>
      <c r="L160" s="17"/>
    </row>
    <row r="161" spans="1:12" x14ac:dyDescent="0.2">
      <c r="A161" s="344" t="s">
        <v>648</v>
      </c>
      <c r="B161" s="344"/>
      <c r="C161" s="344"/>
      <c r="D161" s="344"/>
      <c r="E161" s="109">
        <v>0</v>
      </c>
      <c r="F161" s="109">
        <v>202</v>
      </c>
      <c r="G161" s="130"/>
      <c r="H161" s="109">
        <v>0</v>
      </c>
      <c r="L161" s="17"/>
    </row>
    <row r="162" spans="1:12" x14ac:dyDescent="0.2">
      <c r="A162" s="344" t="s">
        <v>570</v>
      </c>
      <c r="B162" s="344"/>
      <c r="C162" s="344"/>
      <c r="D162" s="344"/>
      <c r="E162" s="109">
        <v>2072</v>
      </c>
      <c r="F162" s="109">
        <v>617</v>
      </c>
      <c r="G162" s="130"/>
      <c r="H162" s="109">
        <v>0</v>
      </c>
      <c r="L162" s="17"/>
    </row>
    <row r="163" spans="1:12" x14ac:dyDescent="0.2">
      <c r="A163" s="344" t="s">
        <v>649</v>
      </c>
      <c r="B163" s="344"/>
      <c r="C163" s="344"/>
      <c r="D163" s="344"/>
      <c r="E163" s="109">
        <v>16048</v>
      </c>
      <c r="F163" s="109">
        <v>2733</v>
      </c>
      <c r="G163" s="130"/>
      <c r="H163" s="109">
        <v>0</v>
      </c>
      <c r="L163" s="17"/>
    </row>
    <row r="164" spans="1:12" x14ac:dyDescent="0.2">
      <c r="A164" s="344" t="s">
        <v>572</v>
      </c>
      <c r="B164" s="344"/>
      <c r="C164" s="344"/>
      <c r="D164" s="344"/>
      <c r="E164" s="109">
        <v>2350</v>
      </c>
      <c r="F164" s="109">
        <v>6998</v>
      </c>
      <c r="G164" s="130"/>
      <c r="H164" s="109">
        <v>0</v>
      </c>
      <c r="L164" s="17"/>
    </row>
    <row r="165" spans="1:12" x14ac:dyDescent="0.2">
      <c r="A165" s="344" t="s">
        <v>573</v>
      </c>
      <c r="B165" s="344"/>
      <c r="C165" s="344"/>
      <c r="D165" s="344"/>
      <c r="E165" s="109">
        <v>14775</v>
      </c>
      <c r="F165" s="109">
        <v>6331</v>
      </c>
      <c r="G165" s="130"/>
      <c r="H165" s="109">
        <v>0</v>
      </c>
    </row>
    <row r="166" spans="1:12" x14ac:dyDescent="0.2">
      <c r="A166" s="344" t="s">
        <v>574</v>
      </c>
      <c r="B166" s="344"/>
      <c r="C166" s="344"/>
      <c r="D166" s="344"/>
      <c r="E166" s="109">
        <v>1689</v>
      </c>
      <c r="F166" s="109">
        <v>580</v>
      </c>
      <c r="G166" s="130"/>
      <c r="H166" s="109">
        <v>0</v>
      </c>
    </row>
    <row r="167" spans="1:12" x14ac:dyDescent="0.2">
      <c r="A167" s="344" t="s">
        <v>575</v>
      </c>
      <c r="B167" s="344"/>
      <c r="C167" s="344"/>
      <c r="D167" s="344"/>
      <c r="E167" s="109">
        <v>9807</v>
      </c>
      <c r="F167" s="109">
        <v>1467</v>
      </c>
      <c r="G167" s="130"/>
      <c r="H167" s="109">
        <v>0</v>
      </c>
    </row>
    <row r="168" spans="1:12" x14ac:dyDescent="0.2">
      <c r="A168" s="344" t="s">
        <v>576</v>
      </c>
      <c r="B168" s="344"/>
      <c r="C168" s="344"/>
      <c r="D168" s="344"/>
      <c r="E168" s="109">
        <v>1580</v>
      </c>
      <c r="F168" s="109">
        <v>803</v>
      </c>
      <c r="G168" s="130"/>
      <c r="H168" s="109">
        <v>0</v>
      </c>
    </row>
    <row r="169" spans="1:12" x14ac:dyDescent="0.2">
      <c r="A169" s="344" t="s">
        <v>577</v>
      </c>
      <c r="B169" s="344"/>
      <c r="C169" s="344"/>
      <c r="D169" s="344"/>
      <c r="E169" s="109">
        <v>1822</v>
      </c>
      <c r="F169" s="109">
        <v>182</v>
      </c>
      <c r="G169" s="130"/>
      <c r="H169" s="109">
        <v>0</v>
      </c>
    </row>
    <row r="170" spans="1:12" x14ac:dyDescent="0.2">
      <c r="A170" s="344" t="s">
        <v>578</v>
      </c>
      <c r="B170" s="344"/>
      <c r="C170" s="344"/>
      <c r="D170" s="344"/>
      <c r="E170" s="109">
        <v>2620</v>
      </c>
      <c r="F170" s="109">
        <v>499</v>
      </c>
      <c r="G170" s="130"/>
      <c r="H170" s="109">
        <v>0</v>
      </c>
    </row>
    <row r="171" spans="1:12" x14ac:dyDescent="0.2">
      <c r="A171" s="344" t="s">
        <v>579</v>
      </c>
      <c r="B171" s="344"/>
      <c r="C171" s="344"/>
      <c r="D171" s="344"/>
      <c r="E171" s="109">
        <v>25822</v>
      </c>
      <c r="F171" s="109">
        <v>3514</v>
      </c>
      <c r="G171" s="130"/>
      <c r="H171" s="109">
        <v>0</v>
      </c>
    </row>
    <row r="172" spans="1:12" x14ac:dyDescent="0.2">
      <c r="A172" s="344" t="s">
        <v>580</v>
      </c>
      <c r="B172" s="344"/>
      <c r="C172" s="344"/>
      <c r="D172" s="344"/>
      <c r="E172" s="109">
        <v>10074</v>
      </c>
      <c r="F172" s="109">
        <v>872</v>
      </c>
      <c r="G172" s="130"/>
      <c r="H172" s="109">
        <v>0</v>
      </c>
      <c r="L172" s="17"/>
    </row>
    <row r="173" spans="1:12" x14ac:dyDescent="0.2">
      <c r="A173" s="344" t="s">
        <v>650</v>
      </c>
      <c r="B173" s="344"/>
      <c r="C173" s="344"/>
      <c r="D173" s="344"/>
      <c r="E173" s="109">
        <v>0</v>
      </c>
      <c r="F173" s="109">
        <v>936</v>
      </c>
      <c r="G173" s="130"/>
      <c r="H173" s="109">
        <v>0</v>
      </c>
      <c r="L173" s="17"/>
    </row>
    <row r="174" spans="1:12" x14ac:dyDescent="0.2">
      <c r="A174" s="344" t="s">
        <v>582</v>
      </c>
      <c r="B174" s="344"/>
      <c r="C174" s="344"/>
      <c r="D174" s="344"/>
      <c r="E174" s="109">
        <v>9583</v>
      </c>
      <c r="F174" s="109">
        <v>7619</v>
      </c>
      <c r="G174" s="130"/>
      <c r="H174" s="109">
        <v>0</v>
      </c>
    </row>
    <row r="175" spans="1:12" x14ac:dyDescent="0.2">
      <c r="A175" s="344" t="s">
        <v>651</v>
      </c>
      <c r="B175" s="344"/>
      <c r="C175" s="344"/>
      <c r="D175" s="344"/>
      <c r="E175" s="109">
        <v>15624</v>
      </c>
      <c r="F175" s="109">
        <v>2497</v>
      </c>
      <c r="G175" s="130"/>
      <c r="H175" s="109">
        <v>0</v>
      </c>
    </row>
    <row r="176" spans="1:12" x14ac:dyDescent="0.2">
      <c r="A176" s="344" t="s">
        <v>584</v>
      </c>
      <c r="B176" s="344"/>
      <c r="C176" s="344"/>
      <c r="D176" s="344"/>
      <c r="E176" s="109">
        <v>8386</v>
      </c>
      <c r="F176" s="109">
        <v>12521</v>
      </c>
      <c r="G176" s="130"/>
      <c r="H176" s="109">
        <v>0</v>
      </c>
      <c r="L176" s="17"/>
    </row>
    <row r="177" spans="1:12" x14ac:dyDescent="0.2">
      <c r="A177" s="344" t="s">
        <v>585</v>
      </c>
      <c r="B177" s="344"/>
      <c r="C177" s="344"/>
      <c r="D177" s="344"/>
      <c r="E177" s="109">
        <v>0</v>
      </c>
      <c r="F177" s="109">
        <v>118</v>
      </c>
      <c r="G177" s="130"/>
      <c r="H177" s="109">
        <v>0</v>
      </c>
      <c r="L177" s="17"/>
    </row>
    <row r="178" spans="1:12" x14ac:dyDescent="0.2">
      <c r="A178" s="344" t="s">
        <v>652</v>
      </c>
      <c r="B178" s="344"/>
      <c r="C178" s="344"/>
      <c r="D178" s="344"/>
      <c r="E178" s="109">
        <v>1905</v>
      </c>
      <c r="F178" s="109">
        <v>924</v>
      </c>
      <c r="G178" s="130"/>
      <c r="H178" s="109">
        <v>0</v>
      </c>
      <c r="L178" s="17"/>
    </row>
    <row r="179" spans="1:12" x14ac:dyDescent="0.2">
      <c r="A179" s="344" t="s">
        <v>587</v>
      </c>
      <c r="B179" s="344"/>
      <c r="C179" s="344"/>
      <c r="D179" s="344"/>
      <c r="E179" s="109">
        <v>0</v>
      </c>
      <c r="F179" s="109">
        <v>5227</v>
      </c>
      <c r="G179" s="130"/>
      <c r="H179" s="109">
        <v>0</v>
      </c>
      <c r="L179" s="17"/>
    </row>
    <row r="180" spans="1:12" x14ac:dyDescent="0.2">
      <c r="A180" s="344" t="s">
        <v>588</v>
      </c>
      <c r="B180" s="344"/>
      <c r="C180" s="344"/>
      <c r="D180" s="344"/>
      <c r="E180" s="109">
        <v>2933</v>
      </c>
      <c r="F180" s="109">
        <v>448</v>
      </c>
      <c r="G180" s="130"/>
      <c r="H180" s="109">
        <v>0</v>
      </c>
      <c r="L180" s="17"/>
    </row>
    <row r="181" spans="1:12" x14ac:dyDescent="0.2">
      <c r="A181" s="344" t="s">
        <v>589</v>
      </c>
      <c r="B181" s="344"/>
      <c r="C181" s="344"/>
      <c r="D181" s="344"/>
      <c r="E181" s="109">
        <v>2252</v>
      </c>
      <c r="F181" s="109">
        <v>1015</v>
      </c>
      <c r="G181" s="130"/>
      <c r="H181" s="109">
        <v>0</v>
      </c>
      <c r="L181" s="17"/>
    </row>
    <row r="182" spans="1:12" x14ac:dyDescent="0.2">
      <c r="A182" s="344" t="s">
        <v>590</v>
      </c>
      <c r="B182" s="344"/>
      <c r="C182" s="344"/>
      <c r="D182" s="344"/>
      <c r="E182" s="109">
        <v>0</v>
      </c>
      <c r="F182" s="109">
        <v>6427</v>
      </c>
      <c r="G182" s="130"/>
      <c r="H182" s="109">
        <v>0</v>
      </c>
      <c r="L182" s="17"/>
    </row>
    <row r="183" spans="1:12" x14ac:dyDescent="0.2">
      <c r="A183" s="344" t="s">
        <v>591</v>
      </c>
      <c r="B183" s="344"/>
      <c r="C183" s="344"/>
      <c r="D183" s="344"/>
      <c r="E183" s="109">
        <v>6432</v>
      </c>
      <c r="F183" s="109">
        <v>2100</v>
      </c>
      <c r="G183" s="130"/>
      <c r="H183" s="109">
        <v>0</v>
      </c>
      <c r="L183" s="17"/>
    </row>
    <row r="184" spans="1:12" x14ac:dyDescent="0.2">
      <c r="A184" s="344" t="s">
        <v>700</v>
      </c>
      <c r="B184" s="344"/>
      <c r="C184" s="344"/>
      <c r="D184" s="344"/>
      <c r="E184" s="109">
        <v>10962</v>
      </c>
      <c r="F184" s="109">
        <v>0</v>
      </c>
      <c r="G184" s="130"/>
      <c r="H184" s="109">
        <v>0</v>
      </c>
      <c r="L184" s="17"/>
    </row>
    <row r="185" spans="1:12" x14ac:dyDescent="0.2">
      <c r="A185" s="344" t="s">
        <v>701</v>
      </c>
      <c r="B185" s="344"/>
      <c r="C185" s="344"/>
      <c r="D185" s="344"/>
      <c r="E185" s="109">
        <v>4845</v>
      </c>
      <c r="F185" s="109">
        <v>0</v>
      </c>
      <c r="G185" s="130"/>
      <c r="H185" s="109">
        <v>0</v>
      </c>
      <c r="L185" s="17"/>
    </row>
    <row r="186" spans="1:12" x14ac:dyDescent="0.2">
      <c r="A186" s="344" t="s">
        <v>594</v>
      </c>
      <c r="B186" s="344"/>
      <c r="C186" s="344"/>
      <c r="D186" s="344"/>
      <c r="E186" s="109">
        <v>4431</v>
      </c>
      <c r="F186" s="109">
        <v>1627</v>
      </c>
      <c r="G186" s="130"/>
      <c r="H186" s="109">
        <v>0</v>
      </c>
      <c r="L186" s="17"/>
    </row>
    <row r="187" spans="1:12" x14ac:dyDescent="0.2">
      <c r="A187" s="344" t="s">
        <v>595</v>
      </c>
      <c r="B187" s="344"/>
      <c r="C187" s="344"/>
      <c r="D187" s="344"/>
      <c r="E187" s="109">
        <v>19627</v>
      </c>
      <c r="F187" s="109">
        <v>3379</v>
      </c>
      <c r="G187" s="130"/>
      <c r="H187" s="109">
        <v>0</v>
      </c>
      <c r="L187" s="17"/>
    </row>
    <row r="188" spans="1:12" x14ac:dyDescent="0.2">
      <c r="A188" s="344" t="s">
        <v>596</v>
      </c>
      <c r="B188" s="344"/>
      <c r="C188" s="344"/>
      <c r="D188" s="344"/>
      <c r="E188" s="109">
        <v>28671</v>
      </c>
      <c r="F188" s="109">
        <v>6597</v>
      </c>
      <c r="G188" s="130"/>
      <c r="H188" s="109">
        <v>0</v>
      </c>
      <c r="L188" s="17"/>
    </row>
    <row r="189" spans="1:12" x14ac:dyDescent="0.2">
      <c r="A189" s="344" t="s">
        <v>597</v>
      </c>
      <c r="B189" s="344"/>
      <c r="C189" s="344"/>
      <c r="D189" s="344"/>
      <c r="E189" s="109">
        <v>12529</v>
      </c>
      <c r="F189" s="109">
        <v>7300</v>
      </c>
      <c r="G189" s="130"/>
      <c r="H189" s="109">
        <v>0</v>
      </c>
      <c r="L189" s="17"/>
    </row>
    <row r="190" spans="1:12" x14ac:dyDescent="0.2">
      <c r="A190" s="344" t="s">
        <v>598</v>
      </c>
      <c r="B190" s="344"/>
      <c r="C190" s="344"/>
      <c r="D190" s="344"/>
      <c r="E190" s="109">
        <v>8153</v>
      </c>
      <c r="F190" s="109">
        <v>2293</v>
      </c>
      <c r="G190" s="130"/>
      <c r="H190" s="109">
        <v>0</v>
      </c>
      <c r="L190" s="17"/>
    </row>
    <row r="191" spans="1:12" x14ac:dyDescent="0.2">
      <c r="A191" s="344" t="s">
        <v>599</v>
      </c>
      <c r="B191" s="344"/>
      <c r="C191" s="344"/>
      <c r="D191" s="344"/>
      <c r="E191" s="109">
        <v>0</v>
      </c>
      <c r="F191" s="109">
        <v>1425</v>
      </c>
      <c r="G191" s="130"/>
      <c r="H191" s="109">
        <v>0</v>
      </c>
      <c r="L191" s="17"/>
    </row>
    <row r="192" spans="1:12" x14ac:dyDescent="0.2">
      <c r="A192" s="344" t="s">
        <v>600</v>
      </c>
      <c r="B192" s="344"/>
      <c r="C192" s="344"/>
      <c r="D192" s="344"/>
      <c r="E192" s="109">
        <v>0</v>
      </c>
      <c r="F192" s="109">
        <v>1629</v>
      </c>
      <c r="G192" s="130"/>
      <c r="H192" s="109">
        <v>0</v>
      </c>
      <c r="L192" s="17"/>
    </row>
    <row r="193" spans="1:12" x14ac:dyDescent="0.2">
      <c r="A193" s="344" t="s">
        <v>601</v>
      </c>
      <c r="B193" s="344"/>
      <c r="C193" s="344"/>
      <c r="D193" s="344"/>
      <c r="E193" s="109">
        <v>843</v>
      </c>
      <c r="F193" s="109">
        <v>9741</v>
      </c>
      <c r="G193" s="130"/>
      <c r="H193" s="109">
        <v>0</v>
      </c>
      <c r="L193" s="17"/>
    </row>
    <row r="194" spans="1:12" x14ac:dyDescent="0.2">
      <c r="A194" s="344" t="s">
        <v>653</v>
      </c>
      <c r="B194" s="344"/>
      <c r="C194" s="344"/>
      <c r="D194" s="344"/>
      <c r="E194" s="109">
        <v>0</v>
      </c>
      <c r="F194" s="109">
        <v>203</v>
      </c>
      <c r="G194" s="130"/>
      <c r="H194" s="109">
        <v>0</v>
      </c>
      <c r="L194" s="17"/>
    </row>
    <row r="195" spans="1:12" x14ac:dyDescent="0.2">
      <c r="A195" s="344" t="s">
        <v>603</v>
      </c>
      <c r="B195" s="344"/>
      <c r="C195" s="344"/>
      <c r="D195" s="344"/>
      <c r="E195" s="109">
        <v>6136</v>
      </c>
      <c r="F195" s="109">
        <v>12449</v>
      </c>
      <c r="G195" s="130"/>
      <c r="H195" s="109">
        <v>0</v>
      </c>
      <c r="L195" s="17"/>
    </row>
    <row r="196" spans="1:12" x14ac:dyDescent="0.2">
      <c r="A196" s="344" t="s">
        <v>604</v>
      </c>
      <c r="B196" s="344"/>
      <c r="C196" s="344"/>
      <c r="D196" s="344"/>
      <c r="E196" s="109">
        <v>0</v>
      </c>
      <c r="F196" s="109">
        <v>1037</v>
      </c>
      <c r="G196" s="130"/>
      <c r="H196" s="109">
        <v>0</v>
      </c>
      <c r="L196" s="17"/>
    </row>
    <row r="197" spans="1:12" x14ac:dyDescent="0.2">
      <c r="A197" s="344" t="s">
        <v>605</v>
      </c>
      <c r="B197" s="344"/>
      <c r="C197" s="344"/>
      <c r="D197" s="344"/>
      <c r="E197" s="109">
        <v>0</v>
      </c>
      <c r="F197" s="109">
        <v>438</v>
      </c>
      <c r="G197" s="130"/>
      <c r="H197" s="109">
        <v>0</v>
      </c>
      <c r="L197" s="17"/>
    </row>
    <row r="198" spans="1:12" x14ac:dyDescent="0.2">
      <c r="A198" s="344" t="s">
        <v>606</v>
      </c>
      <c r="B198" s="344"/>
      <c r="C198" s="344"/>
      <c r="D198" s="344"/>
      <c r="E198" s="109">
        <v>15722</v>
      </c>
      <c r="F198" s="109">
        <v>20291</v>
      </c>
      <c r="G198" s="130"/>
      <c r="H198" s="109">
        <v>0</v>
      </c>
      <c r="L198" s="17"/>
    </row>
    <row r="199" spans="1:12" x14ac:dyDescent="0.2">
      <c r="A199" s="344" t="s">
        <v>607</v>
      </c>
      <c r="B199" s="344"/>
      <c r="C199" s="344"/>
      <c r="D199" s="344"/>
      <c r="E199" s="109">
        <v>5582</v>
      </c>
      <c r="F199" s="109">
        <v>2425</v>
      </c>
      <c r="G199" s="130"/>
      <c r="H199" s="109">
        <v>0</v>
      </c>
      <c r="L199" s="17"/>
    </row>
    <row r="200" spans="1:12" x14ac:dyDescent="0.2">
      <c r="A200" s="344" t="s">
        <v>702</v>
      </c>
      <c r="B200" s="344"/>
      <c r="C200" s="344"/>
      <c r="D200" s="344"/>
      <c r="E200" s="109">
        <v>0</v>
      </c>
      <c r="F200" s="109">
        <v>1239</v>
      </c>
      <c r="G200" s="130"/>
      <c r="H200" s="109">
        <v>0</v>
      </c>
      <c r="L200" s="17"/>
    </row>
    <row r="201" spans="1:12" x14ac:dyDescent="0.2">
      <c r="A201" s="344" t="s">
        <v>609</v>
      </c>
      <c r="B201" s="344"/>
      <c r="C201" s="344"/>
      <c r="D201" s="344"/>
      <c r="E201" s="109">
        <v>2779</v>
      </c>
      <c r="F201" s="109">
        <v>167</v>
      </c>
      <c r="G201" s="130"/>
      <c r="H201" s="109">
        <v>0</v>
      </c>
      <c r="L201" s="17"/>
    </row>
    <row r="202" spans="1:12" x14ac:dyDescent="0.2">
      <c r="A202" s="344" t="s">
        <v>654</v>
      </c>
      <c r="B202" s="344"/>
      <c r="C202" s="344"/>
      <c r="D202" s="344"/>
      <c r="E202" s="109">
        <v>1425</v>
      </c>
      <c r="F202" s="109">
        <v>118</v>
      </c>
      <c r="G202" s="130"/>
      <c r="H202" s="109">
        <v>0</v>
      </c>
      <c r="L202" s="17"/>
    </row>
    <row r="203" spans="1:12" x14ac:dyDescent="0.2">
      <c r="A203" s="344" t="s">
        <v>611</v>
      </c>
      <c r="B203" s="344"/>
      <c r="C203" s="344"/>
      <c r="D203" s="344"/>
      <c r="E203" s="109">
        <v>6183</v>
      </c>
      <c r="F203" s="109">
        <v>330</v>
      </c>
      <c r="G203" s="130"/>
      <c r="H203" s="109">
        <v>0</v>
      </c>
      <c r="L203" s="17"/>
    </row>
    <row r="204" spans="1:12" x14ac:dyDescent="0.2">
      <c r="A204" s="344" t="s">
        <v>612</v>
      </c>
      <c r="B204" s="344"/>
      <c r="C204" s="344"/>
      <c r="D204" s="344"/>
      <c r="E204" s="109">
        <v>2681</v>
      </c>
      <c r="F204" s="109">
        <v>2418</v>
      </c>
      <c r="G204" s="130"/>
      <c r="H204" s="109">
        <v>0</v>
      </c>
      <c r="L204" s="17"/>
    </row>
    <row r="205" spans="1:12" x14ac:dyDescent="0.2">
      <c r="A205" s="344" t="s">
        <v>613</v>
      </c>
      <c r="B205" s="344"/>
      <c r="C205" s="344"/>
      <c r="D205" s="344"/>
      <c r="E205" s="109">
        <v>8230</v>
      </c>
      <c r="F205" s="109">
        <v>9565</v>
      </c>
      <c r="G205" s="130"/>
      <c r="H205" s="109">
        <v>0</v>
      </c>
      <c r="L205" s="17"/>
    </row>
    <row r="206" spans="1:12" x14ac:dyDescent="0.2">
      <c r="A206" s="344" t="s">
        <v>703</v>
      </c>
      <c r="B206" s="344"/>
      <c r="C206" s="344"/>
      <c r="D206" s="344"/>
      <c r="E206" s="109">
        <v>0</v>
      </c>
      <c r="F206" s="109">
        <v>1480</v>
      </c>
      <c r="G206" s="130"/>
      <c r="H206" s="109">
        <v>0</v>
      </c>
      <c r="L206" s="17"/>
    </row>
    <row r="207" spans="1:12" x14ac:dyDescent="0.2">
      <c r="A207" s="344" t="s">
        <v>615</v>
      </c>
      <c r="B207" s="344"/>
      <c r="C207" s="344"/>
      <c r="D207" s="344"/>
      <c r="E207" s="109">
        <v>1680</v>
      </c>
      <c r="F207" s="109">
        <v>3465</v>
      </c>
      <c r="G207" s="130"/>
      <c r="H207" s="109">
        <v>0</v>
      </c>
      <c r="L207" s="17"/>
    </row>
    <row r="208" spans="1:12" x14ac:dyDescent="0.2">
      <c r="A208" s="344" t="s">
        <v>616</v>
      </c>
      <c r="B208" s="344"/>
      <c r="C208" s="344"/>
      <c r="D208" s="344"/>
      <c r="E208" s="109">
        <v>16010</v>
      </c>
      <c r="F208" s="109">
        <v>4234</v>
      </c>
      <c r="G208" s="130"/>
      <c r="H208" s="109">
        <v>0</v>
      </c>
      <c r="L208" s="17"/>
    </row>
    <row r="209" spans="1:12" x14ac:dyDescent="0.2">
      <c r="A209" s="344" t="s">
        <v>617</v>
      </c>
      <c r="B209" s="344"/>
      <c r="C209" s="344"/>
      <c r="D209" s="344"/>
      <c r="E209" s="109">
        <v>1541</v>
      </c>
      <c r="F209" s="109">
        <v>9262</v>
      </c>
      <c r="G209" s="130"/>
      <c r="H209" s="109">
        <v>0</v>
      </c>
      <c r="L209" s="17"/>
    </row>
    <row r="210" spans="1:12" x14ac:dyDescent="0.2">
      <c r="A210" s="344" t="s">
        <v>618</v>
      </c>
      <c r="B210" s="344"/>
      <c r="C210" s="344"/>
      <c r="D210" s="344"/>
      <c r="E210" s="109">
        <v>6292</v>
      </c>
      <c r="F210" s="109">
        <v>37366</v>
      </c>
      <c r="G210" s="130"/>
      <c r="H210" s="109">
        <v>0</v>
      </c>
      <c r="L210" s="17"/>
    </row>
    <row r="211" spans="1:12" x14ac:dyDescent="0.2">
      <c r="A211" s="344" t="s">
        <v>619</v>
      </c>
      <c r="B211" s="344"/>
      <c r="C211" s="344"/>
      <c r="D211" s="344"/>
      <c r="E211" s="109">
        <v>0</v>
      </c>
      <c r="F211" s="109">
        <v>4731</v>
      </c>
      <c r="G211" s="130"/>
      <c r="H211" s="109">
        <v>0</v>
      </c>
      <c r="L211" s="17"/>
    </row>
    <row r="212" spans="1:12" x14ac:dyDescent="0.2">
      <c r="A212" s="344" t="s">
        <v>620</v>
      </c>
      <c r="B212" s="344"/>
      <c r="C212" s="344"/>
      <c r="D212" s="344"/>
      <c r="E212" s="109">
        <v>0</v>
      </c>
      <c r="F212" s="109">
        <v>86839</v>
      </c>
      <c r="G212" s="130"/>
      <c r="H212" s="109">
        <v>9210</v>
      </c>
      <c r="L212" s="17"/>
    </row>
    <row r="213" spans="1:12" x14ac:dyDescent="0.2">
      <c r="A213" s="344" t="s">
        <v>621</v>
      </c>
      <c r="B213" s="344"/>
      <c r="C213" s="344"/>
      <c r="D213" s="344"/>
      <c r="E213" s="109">
        <v>7781</v>
      </c>
      <c r="F213" s="109">
        <v>13890</v>
      </c>
      <c r="G213" s="130"/>
      <c r="H213" s="109">
        <v>0</v>
      </c>
      <c r="L213" s="17"/>
    </row>
    <row r="214" spans="1:12" x14ac:dyDescent="0.2">
      <c r="A214" s="344" t="s">
        <v>655</v>
      </c>
      <c r="B214" s="344"/>
      <c r="C214" s="344"/>
      <c r="D214" s="344"/>
      <c r="E214" s="109">
        <v>0</v>
      </c>
      <c r="F214" s="109">
        <v>1744</v>
      </c>
      <c r="G214" s="130"/>
      <c r="H214" s="109">
        <v>0</v>
      </c>
      <c r="L214" s="17"/>
    </row>
    <row r="215" spans="1:12" x14ac:dyDescent="0.2">
      <c r="A215" s="344" t="s">
        <v>623</v>
      </c>
      <c r="B215" s="344"/>
      <c r="C215" s="344"/>
      <c r="D215" s="344"/>
      <c r="E215" s="109">
        <v>0</v>
      </c>
      <c r="F215" s="109">
        <v>274</v>
      </c>
      <c r="G215" s="130"/>
      <c r="H215" s="109">
        <v>0</v>
      </c>
      <c r="L215" s="17"/>
    </row>
    <row r="216" spans="1:12" x14ac:dyDescent="0.2">
      <c r="A216" s="344" t="s">
        <v>624</v>
      </c>
      <c r="B216" s="344"/>
      <c r="C216" s="344"/>
      <c r="D216" s="344"/>
      <c r="E216" s="109">
        <v>3380</v>
      </c>
      <c r="F216" s="109">
        <v>1998</v>
      </c>
      <c r="G216" s="130"/>
      <c r="H216" s="109">
        <v>0</v>
      </c>
      <c r="L216" s="17"/>
    </row>
    <row r="217" spans="1:12" x14ac:dyDescent="0.2">
      <c r="A217" s="344" t="s">
        <v>625</v>
      </c>
      <c r="B217" s="344"/>
      <c r="C217" s="344"/>
      <c r="D217" s="344"/>
      <c r="E217" s="109">
        <v>2674</v>
      </c>
      <c r="F217" s="109">
        <v>1492</v>
      </c>
      <c r="G217" s="130"/>
      <c r="H217" s="109">
        <v>0</v>
      </c>
      <c r="L217" s="17"/>
    </row>
    <row r="218" spans="1:12" x14ac:dyDescent="0.2">
      <c r="A218" s="344" t="s">
        <v>626</v>
      </c>
      <c r="B218" s="344"/>
      <c r="C218" s="344"/>
      <c r="D218" s="344"/>
      <c r="E218" s="109">
        <v>0</v>
      </c>
      <c r="F218" s="109">
        <v>2349</v>
      </c>
      <c r="G218" s="130"/>
      <c r="H218" s="109">
        <v>0</v>
      </c>
      <c r="L218" s="17"/>
    </row>
    <row r="219" spans="1:12" x14ac:dyDescent="0.2">
      <c r="A219" s="344" t="s">
        <v>627</v>
      </c>
      <c r="B219" s="344"/>
      <c r="C219" s="344"/>
      <c r="D219" s="344"/>
      <c r="E219" s="109">
        <v>3614</v>
      </c>
      <c r="F219" s="109">
        <v>237</v>
      </c>
      <c r="G219" s="130"/>
      <c r="H219" s="109">
        <v>0</v>
      </c>
      <c r="L219" s="17"/>
    </row>
    <row r="220" spans="1:12" x14ac:dyDescent="0.2">
      <c r="A220" s="344" t="s">
        <v>628</v>
      </c>
      <c r="B220" s="344"/>
      <c r="C220" s="344"/>
      <c r="D220" s="344"/>
      <c r="E220" s="108">
        <v>31475</v>
      </c>
      <c r="F220" s="108">
        <v>3544</v>
      </c>
      <c r="G220" s="110"/>
      <c r="H220" s="108">
        <v>0</v>
      </c>
      <c r="L220" s="17"/>
    </row>
    <row r="221" spans="1:12" ht="22.5" customHeight="1" x14ac:dyDescent="0.2">
      <c r="A221" s="344" t="s">
        <v>629</v>
      </c>
      <c r="B221" s="344"/>
      <c r="C221" s="344"/>
      <c r="D221" s="344"/>
      <c r="E221" s="260">
        <v>7586</v>
      </c>
      <c r="F221" s="260">
        <v>1574</v>
      </c>
      <c r="G221" s="260"/>
      <c r="H221" s="260">
        <v>0</v>
      </c>
      <c r="L221" s="17"/>
    </row>
    <row r="222" spans="1:12" x14ac:dyDescent="0.2">
      <c r="A222" s="344" t="s">
        <v>630</v>
      </c>
      <c r="B222" s="344"/>
      <c r="C222" s="344"/>
      <c r="D222" s="344"/>
      <c r="E222" s="108">
        <v>2663</v>
      </c>
      <c r="F222" s="108">
        <v>841</v>
      </c>
      <c r="G222" s="110"/>
      <c r="H222" s="108">
        <v>0</v>
      </c>
      <c r="L222" s="17"/>
    </row>
    <row r="223" spans="1:12" ht="17.25" customHeight="1" thickBot="1" x14ac:dyDescent="0.25">
      <c r="A223" s="351"/>
      <c r="B223" s="351"/>
      <c r="C223" s="351"/>
      <c r="D223" s="351"/>
      <c r="E223" s="101"/>
      <c r="F223" s="101"/>
      <c r="G223" s="101"/>
      <c r="H223" s="101"/>
      <c r="I223" s="107"/>
    </row>
    <row r="224" spans="1:12" x14ac:dyDescent="0.2">
      <c r="A224" s="12"/>
      <c r="B224" s="12"/>
      <c r="C224" s="12"/>
      <c r="D224" s="12"/>
      <c r="E224" s="12"/>
      <c r="F224" s="12"/>
      <c r="G224" s="12"/>
      <c r="I224" s="6"/>
    </row>
    <row r="225" spans="1:9" ht="11.25" customHeight="1" x14ac:dyDescent="0.2">
      <c r="A225" s="12" t="s">
        <v>11</v>
      </c>
      <c r="B225" s="12"/>
      <c r="D225" s="326" t="s">
        <v>763</v>
      </c>
      <c r="E225" s="326"/>
      <c r="F225" s="326"/>
      <c r="G225" s="326"/>
      <c r="H225" s="326"/>
      <c r="I225" s="159"/>
    </row>
    <row r="226" spans="1:9" x14ac:dyDescent="0.2">
      <c r="A226" s="12"/>
      <c r="B226" s="12"/>
      <c r="C226" s="159"/>
      <c r="D226" s="326"/>
      <c r="E226" s="326"/>
      <c r="F226" s="326"/>
      <c r="G226" s="326"/>
      <c r="H226" s="326"/>
      <c r="I226" s="159"/>
    </row>
    <row r="227" spans="1:9" ht="11.25" customHeight="1" x14ac:dyDescent="0.2">
      <c r="A227" s="12" t="s">
        <v>12</v>
      </c>
      <c r="C227" s="213"/>
      <c r="D227" s="352" t="s">
        <v>764</v>
      </c>
      <c r="E227" s="352"/>
      <c r="F227" s="352"/>
      <c r="G227" s="352"/>
      <c r="H227" s="352"/>
      <c r="I227" s="159"/>
    </row>
    <row r="228" spans="1:9" x14ac:dyDescent="0.2">
      <c r="A228" s="12"/>
      <c r="B228" s="213"/>
      <c r="C228" s="213"/>
      <c r="D228" s="352"/>
      <c r="E228" s="352"/>
      <c r="F228" s="352"/>
      <c r="G228" s="352"/>
      <c r="H228" s="352"/>
      <c r="I228" s="159"/>
    </row>
    <row r="229" spans="1:9" x14ac:dyDescent="0.2">
      <c r="B229" s="213"/>
      <c r="C229" s="213"/>
      <c r="D229" s="352"/>
      <c r="E229" s="352"/>
      <c r="F229" s="352"/>
      <c r="G229" s="352"/>
      <c r="H229" s="352"/>
      <c r="I229" s="159"/>
    </row>
    <row r="230" spans="1:9" ht="11.25" customHeight="1" x14ac:dyDescent="0.2">
      <c r="A230" s="32" t="s">
        <v>9</v>
      </c>
      <c r="C230" s="159"/>
      <c r="D230" s="350" t="s">
        <v>765</v>
      </c>
      <c r="E230" s="350"/>
      <c r="F230" s="350"/>
      <c r="G230" s="350"/>
      <c r="H230" s="350"/>
      <c r="I230" s="159"/>
    </row>
    <row r="231" spans="1:9" x14ac:dyDescent="0.2">
      <c r="A231" s="32"/>
      <c r="B231" s="213"/>
      <c r="C231" s="159"/>
      <c r="D231" s="350"/>
      <c r="E231" s="350"/>
      <c r="F231" s="350"/>
      <c r="G231" s="350"/>
      <c r="H231" s="350"/>
      <c r="I231" s="159"/>
    </row>
    <row r="232" spans="1:9" x14ac:dyDescent="0.2">
      <c r="A232" s="12"/>
      <c r="B232" s="159"/>
      <c r="C232" s="159"/>
      <c r="D232" s="350"/>
      <c r="E232" s="350"/>
      <c r="F232" s="350"/>
      <c r="G232" s="350"/>
      <c r="H232" s="350"/>
      <c r="I232" s="159"/>
    </row>
    <row r="233" spans="1:9" x14ac:dyDescent="0.2">
      <c r="A233" s="12"/>
      <c r="B233" s="159"/>
      <c r="C233" s="159"/>
      <c r="D233" s="350"/>
      <c r="E233" s="350"/>
      <c r="F233" s="350"/>
      <c r="G233" s="350"/>
      <c r="H233" s="350"/>
      <c r="I233" s="159"/>
    </row>
    <row r="234" spans="1:9" x14ac:dyDescent="0.2">
      <c r="A234" t="s">
        <v>29</v>
      </c>
      <c r="C234" s="12"/>
      <c r="D234" s="12" t="s">
        <v>766</v>
      </c>
      <c r="E234" s="12"/>
      <c r="F234" s="12"/>
      <c r="G234" s="12"/>
      <c r="H234" s="12"/>
      <c r="I234" s="12"/>
    </row>
    <row r="235" spans="1:9" x14ac:dyDescent="0.2">
      <c r="A235" s="13" t="s">
        <v>14</v>
      </c>
      <c r="B235" s="12"/>
      <c r="C235" s="12"/>
      <c r="D235" s="343" t="s">
        <v>825</v>
      </c>
      <c r="E235" s="343"/>
      <c r="F235" s="343"/>
      <c r="G235" s="343"/>
      <c r="H235" s="343"/>
      <c r="I235" s="343"/>
    </row>
    <row r="236" spans="1:9" x14ac:dyDescent="0.2">
      <c r="A236" s="13"/>
      <c r="B236" s="12"/>
      <c r="C236" s="12"/>
      <c r="D236" s="343" t="s">
        <v>756</v>
      </c>
      <c r="E236" s="343"/>
      <c r="F236" s="343"/>
      <c r="G236" s="343"/>
      <c r="H236" s="343"/>
      <c r="I236" s="343"/>
    </row>
    <row r="237" spans="1:9" x14ac:dyDescent="0.2">
      <c r="A237" s="13"/>
      <c r="B237" s="12"/>
      <c r="C237" s="12"/>
      <c r="D237" s="343"/>
      <c r="E237" s="343"/>
      <c r="F237" s="343"/>
      <c r="G237" s="343"/>
      <c r="H237" s="343"/>
      <c r="I237" s="343"/>
    </row>
    <row r="238" spans="1:9" x14ac:dyDescent="0.2">
      <c r="A238" s="13"/>
      <c r="B238" s="12"/>
      <c r="C238" s="12"/>
      <c r="D238" s="343" t="s">
        <v>757</v>
      </c>
      <c r="E238" s="343"/>
      <c r="F238" s="343"/>
      <c r="G238" s="343"/>
      <c r="H238" s="343"/>
      <c r="I238" s="343"/>
    </row>
    <row r="239" spans="1:9" x14ac:dyDescent="0.2">
      <c r="A239" s="13"/>
      <c r="B239" s="12"/>
      <c r="C239" s="12"/>
      <c r="D239" s="343" t="s">
        <v>758</v>
      </c>
      <c r="E239" s="343"/>
      <c r="F239" s="343"/>
      <c r="G239" s="343"/>
      <c r="H239" s="343"/>
      <c r="I239" s="343"/>
    </row>
    <row r="240" spans="1:9" x14ac:dyDescent="0.2">
      <c r="A240" s="13"/>
      <c r="B240" s="12"/>
      <c r="C240" s="12"/>
      <c r="D240" s="343" t="s">
        <v>759</v>
      </c>
      <c r="E240" s="343"/>
      <c r="F240" s="343"/>
      <c r="G240" s="343"/>
      <c r="H240" s="343"/>
      <c r="I240" s="343"/>
    </row>
    <row r="241" spans="1:9" x14ac:dyDescent="0.2">
      <c r="A241" s="13"/>
      <c r="B241" s="12"/>
      <c r="C241" s="12"/>
      <c r="D241" s="343" t="s">
        <v>760</v>
      </c>
      <c r="E241" s="343"/>
      <c r="F241" s="343"/>
      <c r="G241" s="343"/>
      <c r="H241" s="343"/>
      <c r="I241" s="343"/>
    </row>
    <row r="242" spans="1:9" x14ac:dyDescent="0.2">
      <c r="A242" s="13"/>
      <c r="B242" s="12"/>
      <c r="C242" s="12"/>
      <c r="D242" s="343" t="s">
        <v>761</v>
      </c>
      <c r="E242" s="343"/>
      <c r="F242" s="343"/>
      <c r="G242" s="343"/>
      <c r="H242" s="343"/>
      <c r="I242" s="343"/>
    </row>
    <row r="243" spans="1:9" x14ac:dyDescent="0.2">
      <c r="A243" s="13"/>
      <c r="B243" s="12"/>
      <c r="C243" s="12"/>
      <c r="D243" s="343" t="s">
        <v>762</v>
      </c>
      <c r="E243" s="343"/>
      <c r="F243" s="343"/>
      <c r="G243" s="343"/>
      <c r="H243" s="343"/>
      <c r="I243" s="343"/>
    </row>
    <row r="244" spans="1:9" x14ac:dyDescent="0.2">
      <c r="A244" s="13"/>
      <c r="B244" s="12"/>
      <c r="C244" s="12"/>
      <c r="D244" s="343" t="s">
        <v>768</v>
      </c>
      <c r="E244" s="343"/>
      <c r="F244" s="343"/>
      <c r="G244" s="343"/>
      <c r="H244" s="343"/>
      <c r="I244" s="343"/>
    </row>
    <row r="245" spans="1:9" x14ac:dyDescent="0.2">
      <c r="A245" s="13"/>
      <c r="B245" s="12"/>
      <c r="C245" s="12"/>
      <c r="D245" s="343"/>
      <c r="E245" s="343"/>
      <c r="F245" s="343"/>
      <c r="G245" s="343"/>
      <c r="H245" s="343"/>
      <c r="I245" s="343"/>
    </row>
    <row r="246" spans="1:9" x14ac:dyDescent="0.2">
      <c r="D246" s="343" t="s">
        <v>769</v>
      </c>
      <c r="E246" s="343"/>
      <c r="F246" s="343"/>
      <c r="G246" s="343"/>
      <c r="H246" s="343"/>
      <c r="I246" s="343"/>
    </row>
    <row r="247" spans="1:9" hidden="1" x14ac:dyDescent="0.2">
      <c r="A247" s="151" t="s">
        <v>1</v>
      </c>
    </row>
  </sheetData>
  <mergeCells count="232">
    <mergeCell ref="A12:D12"/>
    <mergeCell ref="A13:D13"/>
    <mergeCell ref="A14:D14"/>
    <mergeCell ref="A7:D7"/>
    <mergeCell ref="A11:D11"/>
    <mergeCell ref="A9:D10"/>
    <mergeCell ref="A19:D19"/>
    <mergeCell ref="A20:D20"/>
    <mergeCell ref="A21:D21"/>
    <mergeCell ref="A22:D22"/>
    <mergeCell ref="A15:D15"/>
    <mergeCell ref="A16:D16"/>
    <mergeCell ref="A17:D17"/>
    <mergeCell ref="A18:D18"/>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1:D51"/>
    <mergeCell ref="A52:D52"/>
    <mergeCell ref="A64:D64"/>
    <mergeCell ref="A53:D53"/>
    <mergeCell ref="A54:D54"/>
    <mergeCell ref="A55:D55"/>
    <mergeCell ref="A56:D56"/>
    <mergeCell ref="A57:D57"/>
    <mergeCell ref="A58:D58"/>
    <mergeCell ref="A65:D65"/>
    <mergeCell ref="A66:D66"/>
    <mergeCell ref="A67:D67"/>
    <mergeCell ref="A68:D68"/>
    <mergeCell ref="A69:D69"/>
    <mergeCell ref="A59:D59"/>
    <mergeCell ref="A60:D60"/>
    <mergeCell ref="A61:D61"/>
    <mergeCell ref="A62:D62"/>
    <mergeCell ref="A63:D63"/>
    <mergeCell ref="A70:D70"/>
    <mergeCell ref="A71:D71"/>
    <mergeCell ref="A72:D72"/>
    <mergeCell ref="A73:D73"/>
    <mergeCell ref="A74:D74"/>
    <mergeCell ref="A75:D75"/>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A93:D93"/>
    <mergeCell ref="A94:D94"/>
    <mergeCell ref="A95:D95"/>
    <mergeCell ref="A96:D96"/>
    <mergeCell ref="A97:D97"/>
    <mergeCell ref="A98:D98"/>
    <mergeCell ref="A99:D99"/>
    <mergeCell ref="A117:D117"/>
    <mergeCell ref="A106:D106"/>
    <mergeCell ref="A107:D107"/>
    <mergeCell ref="A108:D108"/>
    <mergeCell ref="A109:D109"/>
    <mergeCell ref="A110:D110"/>
    <mergeCell ref="A111:D111"/>
    <mergeCell ref="A112:D112"/>
    <mergeCell ref="A113:D113"/>
    <mergeCell ref="A114:D114"/>
    <mergeCell ref="A115:D115"/>
    <mergeCell ref="A116:D116"/>
    <mergeCell ref="A100:D100"/>
    <mergeCell ref="A101:D101"/>
    <mergeCell ref="A102:D102"/>
    <mergeCell ref="A103:D103"/>
    <mergeCell ref="A104:D104"/>
    <mergeCell ref="A105:D105"/>
    <mergeCell ref="A118:D118"/>
    <mergeCell ref="A119:D119"/>
    <mergeCell ref="A120:D120"/>
    <mergeCell ref="A121:D121"/>
    <mergeCell ref="A122:D122"/>
    <mergeCell ref="A123:D123"/>
    <mergeCell ref="A124:D124"/>
    <mergeCell ref="A125:D125"/>
    <mergeCell ref="A126:D126"/>
    <mergeCell ref="A127:D127"/>
    <mergeCell ref="A128:D128"/>
    <mergeCell ref="A129:D129"/>
    <mergeCell ref="A130:D130"/>
    <mergeCell ref="A131:D131"/>
    <mergeCell ref="A132:D132"/>
    <mergeCell ref="A133:D133"/>
    <mergeCell ref="A134:D134"/>
    <mergeCell ref="A135:D135"/>
    <mergeCell ref="A136:D136"/>
    <mergeCell ref="A137:D137"/>
    <mergeCell ref="A138:D138"/>
    <mergeCell ref="A139:D139"/>
    <mergeCell ref="A140:D140"/>
    <mergeCell ref="A141:D141"/>
    <mergeCell ref="A142:D142"/>
    <mergeCell ref="A143:D143"/>
    <mergeCell ref="A144:D144"/>
    <mergeCell ref="A145:D145"/>
    <mergeCell ref="A146:D146"/>
    <mergeCell ref="A147:D147"/>
    <mergeCell ref="A148:D148"/>
    <mergeCell ref="A149:D149"/>
    <mergeCell ref="A150:D150"/>
    <mergeCell ref="A151:D151"/>
    <mergeCell ref="A152:D152"/>
    <mergeCell ref="A153:D153"/>
    <mergeCell ref="A154:D154"/>
    <mergeCell ref="A155:D155"/>
    <mergeCell ref="A156:D156"/>
    <mergeCell ref="A157:D157"/>
    <mergeCell ref="A158:D158"/>
    <mergeCell ref="A159:D159"/>
    <mergeCell ref="A160:D160"/>
    <mergeCell ref="A161:D161"/>
    <mergeCell ref="A162:D162"/>
    <mergeCell ref="A163:D163"/>
    <mergeCell ref="A164:D164"/>
    <mergeCell ref="A165:D165"/>
    <mergeCell ref="A177:D177"/>
    <mergeCell ref="A166:D166"/>
    <mergeCell ref="A167:D167"/>
    <mergeCell ref="A168:D168"/>
    <mergeCell ref="A169:D169"/>
    <mergeCell ref="A170:D170"/>
    <mergeCell ref="A171:D171"/>
    <mergeCell ref="A178:D178"/>
    <mergeCell ref="A179:D179"/>
    <mergeCell ref="A180:D180"/>
    <mergeCell ref="A181:D181"/>
    <mergeCell ref="A182:D182"/>
    <mergeCell ref="A172:D172"/>
    <mergeCell ref="A173:D173"/>
    <mergeCell ref="A174:D174"/>
    <mergeCell ref="A175:D175"/>
    <mergeCell ref="A176:D176"/>
    <mergeCell ref="A183:D183"/>
    <mergeCell ref="A184:D184"/>
    <mergeCell ref="A185:D185"/>
    <mergeCell ref="A186:D186"/>
    <mergeCell ref="A187:D187"/>
    <mergeCell ref="A188:D188"/>
    <mergeCell ref="A189:D189"/>
    <mergeCell ref="A190:D190"/>
    <mergeCell ref="A191:D191"/>
    <mergeCell ref="A192:D192"/>
    <mergeCell ref="A193:D193"/>
    <mergeCell ref="A194:D194"/>
    <mergeCell ref="A195:D195"/>
    <mergeCell ref="A196:D196"/>
    <mergeCell ref="A197:D197"/>
    <mergeCell ref="A198:D198"/>
    <mergeCell ref="A199:D199"/>
    <mergeCell ref="A200:D200"/>
    <mergeCell ref="A201:D201"/>
    <mergeCell ref="A202:D202"/>
    <mergeCell ref="A203:D203"/>
    <mergeCell ref="A204:D204"/>
    <mergeCell ref="A205:D205"/>
    <mergeCell ref="A206:D206"/>
    <mergeCell ref="A207:D207"/>
    <mergeCell ref="A208:D208"/>
    <mergeCell ref="A209:D209"/>
    <mergeCell ref="A210:D210"/>
    <mergeCell ref="A211:D211"/>
    <mergeCell ref="A212:D212"/>
    <mergeCell ref="D227:H229"/>
    <mergeCell ref="D225:H226"/>
    <mergeCell ref="A213:D213"/>
    <mergeCell ref="A214:D214"/>
    <mergeCell ref="A215:D215"/>
    <mergeCell ref="A216:D216"/>
    <mergeCell ref="A217:D217"/>
    <mergeCell ref="A218:D218"/>
    <mergeCell ref="D244:I245"/>
    <mergeCell ref="D235:I235"/>
    <mergeCell ref="D236:I237"/>
    <mergeCell ref="D238:I238"/>
    <mergeCell ref="D230:H233"/>
    <mergeCell ref="A219:D219"/>
    <mergeCell ref="A220:D220"/>
    <mergeCell ref="A221:D221"/>
    <mergeCell ref="A222:D222"/>
    <mergeCell ref="A223:D223"/>
    <mergeCell ref="H2:I2"/>
    <mergeCell ref="D246:I246"/>
    <mergeCell ref="A2:G2"/>
    <mergeCell ref="A3:G3"/>
    <mergeCell ref="A4:G4"/>
    <mergeCell ref="D239:I239"/>
    <mergeCell ref="D240:I240"/>
    <mergeCell ref="D241:I241"/>
    <mergeCell ref="D242:I242"/>
    <mergeCell ref="D243:I243"/>
  </mergeCells>
  <hyperlinks>
    <hyperlink ref="H2:I2" location="Índice!A1" tooltip="Ir a Índice" display="Índice!A1"/>
  </hyperlinks>
  <pageMargins left="0.78740157480314965" right="0.59055118110236227" top="0.84375" bottom="0.86614173228346458" header="0" footer="0.39370078740157499"/>
  <pageSetup orientation="portrait" r:id="rId1"/>
  <headerFooter alignWithMargins="0">
    <oddHeader>&amp;L&amp;"Arial,Negrita"&amp;12&amp;K000080 INEGI. Anuario estadístico y geográfico de Veracruz de Ignacio de la Llave 2017.
Componente Salud.</oddHeader>
    <oddFooter>&amp;R&amp;P/&amp;N</oddFooter>
  </headerFooter>
  <rowBreaks count="1" manualBreakCount="1">
    <brk id="219"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A81"/>
  <sheetViews>
    <sheetView view="pageLayout" zoomScaleNormal="100" workbookViewId="0">
      <selection activeCell="D5" sqref="D5"/>
    </sheetView>
  </sheetViews>
  <sheetFormatPr baseColWidth="10" defaultColWidth="0" defaultRowHeight="10.199999999999999" zeroHeight="1" x14ac:dyDescent="0.2"/>
  <cols>
    <col min="1" max="1" width="2.140625" style="19" customWidth="1"/>
    <col min="2" max="2" width="2.85546875" style="19" customWidth="1"/>
    <col min="3" max="3" width="1.42578125" style="19" customWidth="1"/>
    <col min="4" max="4" width="16.7109375" style="19" customWidth="1"/>
    <col min="5" max="5" width="10" style="21" customWidth="1"/>
    <col min="6" max="6" width="8.42578125" style="19" customWidth="1"/>
    <col min="7" max="7" width="9.42578125" style="19" customWidth="1"/>
    <col min="8" max="8" width="9" style="19" customWidth="1"/>
    <col min="9" max="9" width="10.140625" style="19" customWidth="1"/>
    <col min="10" max="10" width="10" style="19" customWidth="1"/>
    <col min="11" max="11" width="13.140625" style="19" customWidth="1"/>
    <col min="12" max="12" width="9" style="19" customWidth="1"/>
    <col min="13" max="13" width="2.28515625" style="19" hidden="1" customWidth="1"/>
    <col min="14" max="14" width="8" style="19" customWidth="1"/>
    <col min="15" max="15" width="2.28515625" style="19" hidden="1" customWidth="1"/>
    <col min="16" max="16" width="0" style="19" hidden="1" customWidth="1"/>
    <col min="17" max="17" width="12" style="20" hidden="1" customWidth="1"/>
    <col min="18" max="16384" width="0" style="19" hidden="1"/>
  </cols>
  <sheetData>
    <row r="1" spans="1:17" ht="22.5" customHeight="1" x14ac:dyDescent="0.2"/>
    <row r="2" spans="1:17" ht="12.75" customHeight="1" x14ac:dyDescent="0.25">
      <c r="A2" s="381" t="s">
        <v>51</v>
      </c>
      <c r="B2" s="381"/>
      <c r="C2" s="381"/>
      <c r="D2" s="381"/>
      <c r="E2" s="381"/>
      <c r="F2" s="381"/>
      <c r="G2" s="381"/>
      <c r="H2" s="381"/>
      <c r="I2" s="381"/>
      <c r="J2" s="381"/>
      <c r="K2" s="381"/>
      <c r="L2" s="328" t="s">
        <v>50</v>
      </c>
      <c r="M2" s="328"/>
      <c r="N2" s="328"/>
      <c r="O2" s="328"/>
      <c r="P2" t="s">
        <v>1</v>
      </c>
    </row>
    <row r="3" spans="1:17" ht="12.75" customHeight="1" x14ac:dyDescent="0.25">
      <c r="A3" s="381" t="s">
        <v>894</v>
      </c>
      <c r="B3" s="381"/>
      <c r="C3" s="381"/>
      <c r="D3" s="381"/>
      <c r="E3" s="381"/>
      <c r="F3" s="381"/>
      <c r="G3" s="381"/>
      <c r="H3" s="381"/>
      <c r="I3" s="381"/>
      <c r="J3" s="381"/>
      <c r="K3" s="381"/>
      <c r="L3" s="30"/>
      <c r="M3" s="30"/>
      <c r="N3" s="30"/>
      <c r="O3" s="30"/>
    </row>
    <row r="4" spans="1:17" ht="12.75" customHeight="1" x14ac:dyDescent="0.25">
      <c r="A4" s="381" t="s">
        <v>891</v>
      </c>
      <c r="B4" s="381"/>
      <c r="C4" s="381"/>
      <c r="D4" s="381"/>
      <c r="E4" s="381"/>
      <c r="F4" s="381"/>
      <c r="G4" s="381"/>
      <c r="H4" s="381"/>
      <c r="I4" s="381"/>
      <c r="J4" s="381"/>
      <c r="K4" s="381"/>
      <c r="L4" s="30"/>
      <c r="M4" s="30"/>
      <c r="N4" s="30"/>
      <c r="O4" s="30"/>
      <c r="P4"/>
    </row>
    <row r="5" spans="1:17" ht="10.8" thickBot="1" x14ac:dyDescent="0.25">
      <c r="A5" s="90"/>
      <c r="B5" s="90"/>
      <c r="C5" s="90"/>
      <c r="D5" s="90"/>
      <c r="E5" s="91"/>
      <c r="F5" s="91"/>
      <c r="G5" s="91"/>
      <c r="H5" s="91"/>
      <c r="I5" s="90"/>
      <c r="J5" s="90"/>
      <c r="K5" s="90"/>
      <c r="L5" s="90"/>
      <c r="M5" s="90"/>
      <c r="N5" s="90"/>
      <c r="O5" s="90"/>
    </row>
    <row r="6" spans="1:17" ht="1.5" customHeight="1" x14ac:dyDescent="0.2">
      <c r="A6" s="92"/>
      <c r="B6" s="92"/>
      <c r="C6" s="92"/>
      <c r="D6" s="92"/>
      <c r="E6" s="93"/>
      <c r="F6" s="92"/>
      <c r="G6" s="92"/>
      <c r="H6" s="92"/>
      <c r="I6" s="92"/>
      <c r="J6" s="92"/>
      <c r="K6" s="92"/>
      <c r="L6" s="92"/>
      <c r="M6" s="92"/>
      <c r="N6" s="92"/>
      <c r="O6" s="92"/>
    </row>
    <row r="7" spans="1:17" ht="22.5" customHeight="1" x14ac:dyDescent="0.2">
      <c r="A7" s="371" t="s">
        <v>48</v>
      </c>
      <c r="B7" s="371"/>
      <c r="C7" s="371"/>
      <c r="D7" s="371"/>
      <c r="E7" s="245" t="s">
        <v>4</v>
      </c>
      <c r="F7" s="246" t="s">
        <v>6</v>
      </c>
      <c r="G7" s="246" t="s">
        <v>17</v>
      </c>
      <c r="H7" s="246" t="s">
        <v>670</v>
      </c>
      <c r="I7" s="246" t="s">
        <v>16</v>
      </c>
      <c r="J7" s="246" t="s">
        <v>729</v>
      </c>
      <c r="K7" s="246" t="s">
        <v>26</v>
      </c>
      <c r="L7" s="252" t="s">
        <v>874</v>
      </c>
      <c r="M7" s="247" t="s">
        <v>12</v>
      </c>
      <c r="N7" s="234" t="s">
        <v>875</v>
      </c>
      <c r="O7" s="247" t="s">
        <v>9</v>
      </c>
    </row>
    <row r="8" spans="1:17" ht="1.5" customHeight="1" x14ac:dyDescent="0.2">
      <c r="A8" s="28"/>
      <c r="B8" s="28"/>
      <c r="C8" s="28"/>
      <c r="D8" s="28"/>
      <c r="E8" s="25"/>
      <c r="F8" s="25"/>
      <c r="G8" s="25"/>
      <c r="H8" s="25"/>
      <c r="I8" s="28"/>
      <c r="J8" s="28"/>
      <c r="K8" s="25"/>
      <c r="L8" s="25"/>
      <c r="M8" s="25"/>
      <c r="N8" s="25"/>
      <c r="O8" s="25"/>
    </row>
    <row r="9" spans="1:17" ht="23.25" customHeight="1" x14ac:dyDescent="0.2">
      <c r="A9" s="382" t="s">
        <v>4</v>
      </c>
      <c r="B9" s="383"/>
      <c r="C9" s="383"/>
      <c r="D9" s="383"/>
      <c r="E9" s="264">
        <f>SUM(F9:N9)</f>
        <v>50808</v>
      </c>
      <c r="F9" s="264">
        <f t="shared" ref="F9:L9" si="0">SUM(F10,F18)</f>
        <v>15850</v>
      </c>
      <c r="G9" s="264">
        <f t="shared" si="0"/>
        <v>3927</v>
      </c>
      <c r="H9" s="264">
        <f t="shared" si="0"/>
        <v>2254</v>
      </c>
      <c r="I9" s="264">
        <f t="shared" si="0"/>
        <v>410</v>
      </c>
      <c r="J9" s="264">
        <f t="shared" si="0"/>
        <v>735</v>
      </c>
      <c r="K9" s="264">
        <f t="shared" si="0"/>
        <v>2901</v>
      </c>
      <c r="L9" s="264">
        <f t="shared" si="0"/>
        <v>24666</v>
      </c>
      <c r="M9" s="264"/>
      <c r="N9" s="264">
        <f>SUM(N10,N18)</f>
        <v>65</v>
      </c>
      <c r="O9" s="22"/>
      <c r="Q9" s="19"/>
    </row>
    <row r="10" spans="1:17" ht="23.25" customHeight="1" x14ac:dyDescent="0.2">
      <c r="A10" s="384" t="s">
        <v>47</v>
      </c>
      <c r="B10" s="376"/>
      <c r="C10" s="376"/>
      <c r="D10" s="376"/>
      <c r="E10" s="264">
        <f t="shared" ref="E10:E29" si="1">SUM(F10:N10)</f>
        <v>14254</v>
      </c>
      <c r="F10" s="265">
        <f>SUM(F11,F17)</f>
        <v>4582</v>
      </c>
      <c r="G10" s="265">
        <f t="shared" ref="G10:N10" si="2">SUM(G11,G17)</f>
        <v>1072</v>
      </c>
      <c r="H10" s="265">
        <f t="shared" si="2"/>
        <v>698</v>
      </c>
      <c r="I10" s="265">
        <f t="shared" si="2"/>
        <v>80</v>
      </c>
      <c r="J10" s="265">
        <f t="shared" si="2"/>
        <v>215</v>
      </c>
      <c r="K10" s="265">
        <f t="shared" si="2"/>
        <v>909</v>
      </c>
      <c r="L10" s="265">
        <v>6672</v>
      </c>
      <c r="M10" s="265"/>
      <c r="N10" s="265">
        <f t="shared" si="2"/>
        <v>26</v>
      </c>
      <c r="O10" s="22"/>
    </row>
    <row r="11" spans="1:17" ht="34.5" customHeight="1" x14ac:dyDescent="0.2">
      <c r="A11" s="366" t="s">
        <v>46</v>
      </c>
      <c r="B11" s="367"/>
      <c r="C11" s="367"/>
      <c r="D11" s="367"/>
      <c r="E11" s="264">
        <f t="shared" si="1"/>
        <v>13174</v>
      </c>
      <c r="F11" s="265">
        <f t="shared" ref="F11:K11" si="3">SUM(F12:F16)</f>
        <v>4209</v>
      </c>
      <c r="G11" s="265">
        <f t="shared" si="3"/>
        <v>937</v>
      </c>
      <c r="H11" s="265">
        <f t="shared" si="3"/>
        <v>600</v>
      </c>
      <c r="I11" s="265">
        <f t="shared" si="3"/>
        <v>78</v>
      </c>
      <c r="J11" s="265">
        <f>SUM(J12:J16)</f>
        <v>200</v>
      </c>
      <c r="K11" s="265">
        <f t="shared" si="3"/>
        <v>861</v>
      </c>
      <c r="L11" s="265">
        <f>SUM(L12:L16)</f>
        <v>6267</v>
      </c>
      <c r="M11" s="265"/>
      <c r="N11" s="265">
        <f>SUM(N12:N16)</f>
        <v>22</v>
      </c>
      <c r="O11" s="22"/>
    </row>
    <row r="12" spans="1:17" ht="23.25" customHeight="1" x14ac:dyDescent="0.2">
      <c r="A12" s="363" t="s">
        <v>45</v>
      </c>
      <c r="B12" s="364"/>
      <c r="C12" s="364"/>
      <c r="D12" s="364"/>
      <c r="E12" s="264">
        <f t="shared" si="1"/>
        <v>4126</v>
      </c>
      <c r="F12" s="265">
        <v>344</v>
      </c>
      <c r="G12" s="265">
        <v>282</v>
      </c>
      <c r="H12" s="265">
        <v>233</v>
      </c>
      <c r="I12" s="265">
        <v>13</v>
      </c>
      <c r="J12" s="265">
        <v>34</v>
      </c>
      <c r="K12" s="265">
        <v>478</v>
      </c>
      <c r="L12" s="265">
        <v>2727</v>
      </c>
      <c r="M12" s="265"/>
      <c r="N12" s="265">
        <v>15</v>
      </c>
      <c r="O12" s="22"/>
    </row>
    <row r="13" spans="1:17" ht="28.5" customHeight="1" x14ac:dyDescent="0.2">
      <c r="A13" s="363" t="s">
        <v>44</v>
      </c>
      <c r="B13" s="364"/>
      <c r="C13" s="364"/>
      <c r="D13" s="364"/>
      <c r="E13" s="264">
        <f t="shared" si="1"/>
        <v>5913</v>
      </c>
      <c r="F13" s="265">
        <v>2786</v>
      </c>
      <c r="G13" s="265">
        <v>534</v>
      </c>
      <c r="H13" s="265">
        <v>325</v>
      </c>
      <c r="I13" s="265">
        <v>20</v>
      </c>
      <c r="J13" s="265">
        <v>110</v>
      </c>
      <c r="K13" s="265">
        <v>32</v>
      </c>
      <c r="L13" s="265">
        <v>2101</v>
      </c>
      <c r="M13" s="265"/>
      <c r="N13" s="265">
        <v>5</v>
      </c>
      <c r="O13" s="22"/>
    </row>
    <row r="14" spans="1:17" ht="17.25" customHeight="1" x14ac:dyDescent="0.2">
      <c r="A14" s="363" t="s">
        <v>43</v>
      </c>
      <c r="B14" s="364"/>
      <c r="C14" s="364"/>
      <c r="D14" s="364"/>
      <c r="E14" s="264">
        <f t="shared" si="1"/>
        <v>838</v>
      </c>
      <c r="F14" s="265">
        <v>130</v>
      </c>
      <c r="G14" s="265">
        <v>46</v>
      </c>
      <c r="H14" s="265">
        <v>30</v>
      </c>
      <c r="I14" s="265">
        <v>16</v>
      </c>
      <c r="J14" s="265">
        <v>20</v>
      </c>
      <c r="K14" s="265">
        <v>8</v>
      </c>
      <c r="L14" s="265">
        <v>586</v>
      </c>
      <c r="M14" s="265"/>
      <c r="N14" s="265">
        <v>2</v>
      </c>
      <c r="O14" s="22"/>
    </row>
    <row r="15" spans="1:17" ht="17.25" customHeight="1" x14ac:dyDescent="0.2">
      <c r="A15" s="363" t="s">
        <v>42</v>
      </c>
      <c r="B15" s="364"/>
      <c r="C15" s="364"/>
      <c r="D15" s="364"/>
      <c r="E15" s="264">
        <f t="shared" si="1"/>
        <v>948</v>
      </c>
      <c r="F15" s="265">
        <v>601</v>
      </c>
      <c r="G15" s="265">
        <v>26</v>
      </c>
      <c r="H15" s="265">
        <v>12</v>
      </c>
      <c r="I15" s="265">
        <v>0</v>
      </c>
      <c r="J15" s="265">
        <v>15</v>
      </c>
      <c r="K15" s="265">
        <v>89</v>
      </c>
      <c r="L15" s="265">
        <v>205</v>
      </c>
      <c r="M15" s="265"/>
      <c r="N15" s="265">
        <v>0</v>
      </c>
      <c r="O15" s="22"/>
    </row>
    <row r="16" spans="1:17" ht="17.25" customHeight="1" x14ac:dyDescent="0.2">
      <c r="A16" s="365" t="s">
        <v>403</v>
      </c>
      <c r="B16" s="364"/>
      <c r="C16" s="364"/>
      <c r="D16" s="364"/>
      <c r="E16" s="264">
        <f t="shared" si="1"/>
        <v>1349</v>
      </c>
      <c r="F16" s="265">
        <v>348</v>
      </c>
      <c r="G16" s="265">
        <v>49</v>
      </c>
      <c r="H16" s="265">
        <v>0</v>
      </c>
      <c r="I16" s="265">
        <v>29</v>
      </c>
      <c r="J16" s="265">
        <v>21</v>
      </c>
      <c r="K16" s="265">
        <v>254</v>
      </c>
      <c r="L16" s="265">
        <v>648</v>
      </c>
      <c r="M16" s="265"/>
      <c r="N16" s="265">
        <v>0</v>
      </c>
      <c r="O16" s="22"/>
    </row>
    <row r="17" spans="1:17" ht="23.25" customHeight="1" x14ac:dyDescent="0.2">
      <c r="A17" s="366" t="s">
        <v>41</v>
      </c>
      <c r="B17" s="367"/>
      <c r="C17" s="367"/>
      <c r="D17" s="367"/>
      <c r="E17" s="264">
        <f t="shared" si="1"/>
        <v>1080</v>
      </c>
      <c r="F17" s="265">
        <v>373</v>
      </c>
      <c r="G17" s="265">
        <v>135</v>
      </c>
      <c r="H17" s="265">
        <v>98</v>
      </c>
      <c r="I17" s="265">
        <v>2</v>
      </c>
      <c r="J17" s="265">
        <v>15</v>
      </c>
      <c r="K17" s="265">
        <v>48</v>
      </c>
      <c r="L17" s="265">
        <v>405</v>
      </c>
      <c r="M17" s="265"/>
      <c r="N17" s="265">
        <v>4</v>
      </c>
      <c r="O17" s="22"/>
    </row>
    <row r="18" spans="1:17" ht="23.25" customHeight="1" x14ac:dyDescent="0.2">
      <c r="A18" s="375" t="s">
        <v>40</v>
      </c>
      <c r="B18" s="376"/>
      <c r="C18" s="376"/>
      <c r="D18" s="376"/>
      <c r="E18" s="264">
        <f>SUM(F18:N18)</f>
        <v>36554</v>
      </c>
      <c r="F18" s="265">
        <f t="shared" ref="F18:L18" si="4">SUM(F19,F27:F29)</f>
        <v>11268</v>
      </c>
      <c r="G18" s="265">
        <f t="shared" si="4"/>
        <v>2855</v>
      </c>
      <c r="H18" s="265">
        <f t="shared" si="4"/>
        <v>1556</v>
      </c>
      <c r="I18" s="265">
        <f t="shared" si="4"/>
        <v>330</v>
      </c>
      <c r="J18" s="265">
        <f t="shared" si="4"/>
        <v>520</v>
      </c>
      <c r="K18" s="265">
        <f t="shared" si="4"/>
        <v>1992</v>
      </c>
      <c r="L18" s="265">
        <f t="shared" si="4"/>
        <v>17994</v>
      </c>
      <c r="M18" s="265"/>
      <c r="N18" s="265">
        <f>SUM(N19,N27:N29)</f>
        <v>39</v>
      </c>
      <c r="O18" s="22"/>
    </row>
    <row r="19" spans="1:17" s="26" customFormat="1" ht="23.25" customHeight="1" x14ac:dyDescent="0.2">
      <c r="A19" s="368" t="s">
        <v>39</v>
      </c>
      <c r="B19" s="369"/>
      <c r="C19" s="369"/>
      <c r="D19" s="369"/>
      <c r="E19" s="264">
        <f>SUM(F19:N19)</f>
        <v>20922</v>
      </c>
      <c r="F19" s="265">
        <f>SUM(F20,F26)</f>
        <v>6326</v>
      </c>
      <c r="G19" s="265">
        <f>SUM(G20,G26)</f>
        <v>1390</v>
      </c>
      <c r="H19" s="265">
        <f t="shared" ref="H19:N19" si="5">SUM(H20,H26)</f>
        <v>701</v>
      </c>
      <c r="I19" s="265">
        <f t="shared" si="5"/>
        <v>161</v>
      </c>
      <c r="J19" s="265">
        <f t="shared" si="5"/>
        <v>245</v>
      </c>
      <c r="K19" s="265">
        <f t="shared" si="5"/>
        <v>1469</v>
      </c>
      <c r="L19" s="265">
        <f>SUM(L20,L26)</f>
        <v>10623</v>
      </c>
      <c r="M19" s="265"/>
      <c r="N19" s="265">
        <f t="shared" si="5"/>
        <v>7</v>
      </c>
      <c r="Q19" s="27"/>
    </row>
    <row r="20" spans="1:17" s="26" customFormat="1" ht="23.25" customHeight="1" x14ac:dyDescent="0.2">
      <c r="A20" s="377" t="s">
        <v>38</v>
      </c>
      <c r="B20" s="378"/>
      <c r="C20" s="378"/>
      <c r="D20" s="378"/>
      <c r="E20" s="264">
        <f>SUM(F20:N20)</f>
        <v>18088</v>
      </c>
      <c r="F20" s="265">
        <f>SUM(F21:F25)</f>
        <v>5667</v>
      </c>
      <c r="G20" s="265">
        <f>SUM(G21:G25)</f>
        <v>1134</v>
      </c>
      <c r="H20" s="265">
        <f t="shared" ref="H20:N20" si="6">SUM(H21:H25)</f>
        <v>612</v>
      </c>
      <c r="I20" s="265">
        <f t="shared" si="6"/>
        <v>90</v>
      </c>
      <c r="J20" s="265">
        <f t="shared" si="6"/>
        <v>238</v>
      </c>
      <c r="K20" s="265">
        <f t="shared" si="6"/>
        <v>1457</v>
      </c>
      <c r="L20" s="265">
        <f t="shared" si="6"/>
        <v>8883</v>
      </c>
      <c r="M20" s="265"/>
      <c r="N20" s="265">
        <f t="shared" si="6"/>
        <v>7</v>
      </c>
      <c r="Q20" s="27"/>
    </row>
    <row r="21" spans="1:17" s="26" customFormat="1" ht="23.25" customHeight="1" x14ac:dyDescent="0.2">
      <c r="A21" s="361" t="s">
        <v>37</v>
      </c>
      <c r="B21" s="362"/>
      <c r="C21" s="362"/>
      <c r="D21" s="362"/>
      <c r="E21" s="264">
        <f>SUM(F21:N21)</f>
        <v>8474</v>
      </c>
      <c r="F21" s="265">
        <v>1884</v>
      </c>
      <c r="G21" s="265">
        <v>412</v>
      </c>
      <c r="H21" s="265">
        <v>225</v>
      </c>
      <c r="I21" s="265">
        <v>23</v>
      </c>
      <c r="J21" s="265">
        <v>37</v>
      </c>
      <c r="K21" s="265">
        <v>1303</v>
      </c>
      <c r="L21" s="265">
        <v>4590</v>
      </c>
      <c r="M21" s="265"/>
      <c r="N21" s="265">
        <v>0</v>
      </c>
      <c r="Q21" s="27"/>
    </row>
    <row r="22" spans="1:17" s="26" customFormat="1" ht="17.25" customHeight="1" x14ac:dyDescent="0.2">
      <c r="A22" s="361" t="s">
        <v>36</v>
      </c>
      <c r="B22" s="362"/>
      <c r="C22" s="362"/>
      <c r="D22" s="362"/>
      <c r="E22" s="264">
        <f t="shared" si="1"/>
        <v>6484</v>
      </c>
      <c r="F22" s="265">
        <v>2501</v>
      </c>
      <c r="G22" s="265">
        <v>437</v>
      </c>
      <c r="H22" s="265">
        <v>202</v>
      </c>
      <c r="I22" s="265">
        <v>36</v>
      </c>
      <c r="J22" s="265">
        <v>118</v>
      </c>
      <c r="K22" s="265">
        <v>74</v>
      </c>
      <c r="L22" s="265">
        <v>3109</v>
      </c>
      <c r="M22" s="265"/>
      <c r="N22" s="265">
        <v>7</v>
      </c>
      <c r="Q22" s="27"/>
    </row>
    <row r="23" spans="1:17" s="26" customFormat="1" ht="17.25" customHeight="1" x14ac:dyDescent="0.2">
      <c r="A23" s="361" t="s">
        <v>35</v>
      </c>
      <c r="B23" s="362"/>
      <c r="C23" s="362"/>
      <c r="D23" s="362"/>
      <c r="E23" s="264">
        <f t="shared" si="1"/>
        <v>1298</v>
      </c>
      <c r="F23" s="265">
        <v>628</v>
      </c>
      <c r="G23" s="265">
        <v>183</v>
      </c>
      <c r="H23" s="265">
        <v>128</v>
      </c>
      <c r="I23" s="265">
        <v>18</v>
      </c>
      <c r="J23" s="265">
        <v>67</v>
      </c>
      <c r="K23" s="265">
        <v>0</v>
      </c>
      <c r="L23" s="265">
        <v>274</v>
      </c>
      <c r="M23" s="265"/>
      <c r="N23" s="265">
        <v>0</v>
      </c>
      <c r="Q23" s="27"/>
    </row>
    <row r="24" spans="1:17" s="26" customFormat="1" ht="17.25" customHeight="1" x14ac:dyDescent="0.2">
      <c r="A24" s="372" t="s">
        <v>34</v>
      </c>
      <c r="B24" s="362"/>
      <c r="C24" s="362"/>
      <c r="D24" s="362"/>
      <c r="E24" s="264">
        <f t="shared" si="1"/>
        <v>1012</v>
      </c>
      <c r="F24" s="265">
        <v>357</v>
      </c>
      <c r="G24" s="265">
        <v>19</v>
      </c>
      <c r="H24" s="265">
        <v>0</v>
      </c>
      <c r="I24" s="265">
        <v>12</v>
      </c>
      <c r="J24" s="265">
        <v>16</v>
      </c>
      <c r="K24" s="265">
        <v>75</v>
      </c>
      <c r="L24" s="265">
        <v>533</v>
      </c>
      <c r="M24" s="265"/>
      <c r="N24" s="265">
        <v>0</v>
      </c>
      <c r="Q24" s="27"/>
    </row>
    <row r="25" spans="1:17" s="26" customFormat="1" ht="17.25" customHeight="1" x14ac:dyDescent="0.2">
      <c r="A25" s="361" t="s">
        <v>33</v>
      </c>
      <c r="B25" s="362"/>
      <c r="C25" s="362"/>
      <c r="D25" s="362"/>
      <c r="E25" s="264">
        <f t="shared" si="1"/>
        <v>820</v>
      </c>
      <c r="F25" s="265">
        <v>297</v>
      </c>
      <c r="G25" s="265">
        <v>83</v>
      </c>
      <c r="H25" s="265">
        <v>57</v>
      </c>
      <c r="I25" s="265">
        <v>1</v>
      </c>
      <c r="J25" s="265">
        <v>0</v>
      </c>
      <c r="K25" s="265">
        <v>5</v>
      </c>
      <c r="L25" s="265">
        <v>377</v>
      </c>
      <c r="M25" s="265"/>
      <c r="N25" s="265">
        <v>0</v>
      </c>
      <c r="Q25" s="27"/>
    </row>
    <row r="26" spans="1:17" s="26" customFormat="1" ht="28.5" customHeight="1" x14ac:dyDescent="0.2">
      <c r="A26" s="385" t="s">
        <v>32</v>
      </c>
      <c r="B26" s="378"/>
      <c r="C26" s="378"/>
      <c r="D26" s="378"/>
      <c r="E26" s="264">
        <f t="shared" si="1"/>
        <v>2834</v>
      </c>
      <c r="F26" s="265">
        <v>659</v>
      </c>
      <c r="G26" s="266">
        <v>256</v>
      </c>
      <c r="H26" s="265">
        <v>89</v>
      </c>
      <c r="I26" s="265">
        <v>71</v>
      </c>
      <c r="J26" s="265">
        <v>7</v>
      </c>
      <c r="K26" s="265">
        <v>12</v>
      </c>
      <c r="L26" s="265">
        <v>1740</v>
      </c>
      <c r="M26" s="265"/>
      <c r="N26" s="265">
        <v>0</v>
      </c>
      <c r="Q26" s="27"/>
    </row>
    <row r="27" spans="1:17" s="26" customFormat="1" ht="56.25" customHeight="1" x14ac:dyDescent="0.2">
      <c r="A27" s="373" t="s">
        <v>404</v>
      </c>
      <c r="B27" s="374"/>
      <c r="C27" s="374"/>
      <c r="D27" s="374"/>
      <c r="E27" s="264">
        <f t="shared" si="1"/>
        <v>3221</v>
      </c>
      <c r="F27" s="265">
        <v>839</v>
      </c>
      <c r="G27" s="266">
        <v>256</v>
      </c>
      <c r="H27" s="265">
        <v>121</v>
      </c>
      <c r="I27" s="265">
        <v>34</v>
      </c>
      <c r="J27" s="265">
        <v>56</v>
      </c>
      <c r="K27" s="265">
        <v>55</v>
      </c>
      <c r="L27" s="265">
        <v>1860</v>
      </c>
      <c r="M27" s="265"/>
      <c r="N27" s="265">
        <v>0</v>
      </c>
      <c r="Q27" s="27"/>
    </row>
    <row r="28" spans="1:17" s="26" customFormat="1" ht="17.25" customHeight="1" x14ac:dyDescent="0.2">
      <c r="A28" s="368" t="s">
        <v>31</v>
      </c>
      <c r="B28" s="369"/>
      <c r="C28" s="369"/>
      <c r="D28" s="369"/>
      <c r="E28" s="264">
        <f t="shared" si="1"/>
        <v>7639</v>
      </c>
      <c r="F28" s="265">
        <v>2832</v>
      </c>
      <c r="G28" s="265">
        <v>863</v>
      </c>
      <c r="H28" s="265">
        <v>399</v>
      </c>
      <c r="I28" s="265">
        <v>67</v>
      </c>
      <c r="J28" s="265">
        <v>53</v>
      </c>
      <c r="K28" s="265">
        <v>150</v>
      </c>
      <c r="L28" s="265">
        <v>3243</v>
      </c>
      <c r="M28" s="265"/>
      <c r="N28" s="265">
        <v>32</v>
      </c>
      <c r="Q28" s="27"/>
    </row>
    <row r="29" spans="1:17" s="26" customFormat="1" ht="17.25" customHeight="1" x14ac:dyDescent="0.2">
      <c r="A29" s="379" t="s">
        <v>405</v>
      </c>
      <c r="B29" s="369"/>
      <c r="C29" s="369"/>
      <c r="D29" s="369"/>
      <c r="E29" s="264">
        <f t="shared" si="1"/>
        <v>4772</v>
      </c>
      <c r="F29" s="265">
        <v>1271</v>
      </c>
      <c r="G29" s="265">
        <v>346</v>
      </c>
      <c r="H29" s="265">
        <v>335</v>
      </c>
      <c r="I29" s="265">
        <v>68</v>
      </c>
      <c r="J29" s="265">
        <v>166</v>
      </c>
      <c r="K29" s="265">
        <v>318</v>
      </c>
      <c r="L29" s="265">
        <v>2268</v>
      </c>
      <c r="M29" s="265"/>
      <c r="N29" s="265">
        <v>0</v>
      </c>
      <c r="Q29" s="27"/>
    </row>
    <row r="30" spans="1:17" ht="17.25" customHeight="1" thickBot="1" x14ac:dyDescent="0.25">
      <c r="A30" s="380"/>
      <c r="B30" s="380"/>
      <c r="C30" s="380"/>
      <c r="D30" s="380"/>
      <c r="E30" s="95"/>
      <c r="F30" s="95"/>
      <c r="G30" s="95"/>
      <c r="H30" s="95"/>
      <c r="I30" s="94"/>
      <c r="J30" s="94"/>
      <c r="K30" s="94"/>
      <c r="L30" s="94"/>
      <c r="M30" s="94"/>
      <c r="N30" s="94"/>
      <c r="O30" s="94"/>
    </row>
    <row r="31" spans="1:17" ht="11.25" customHeight="1" x14ac:dyDescent="0.2">
      <c r="A31" s="96"/>
      <c r="B31" s="96"/>
      <c r="C31" s="96"/>
      <c r="D31" s="96"/>
      <c r="E31" s="93"/>
      <c r="F31" s="96"/>
      <c r="G31" s="96"/>
      <c r="H31" s="96"/>
      <c r="I31" s="96"/>
      <c r="J31" s="96"/>
      <c r="K31" s="96"/>
      <c r="L31" s="96"/>
      <c r="M31" s="96"/>
      <c r="N31" s="96"/>
      <c r="O31" s="93"/>
    </row>
    <row r="32" spans="1:17" ht="11.25" customHeight="1" x14ac:dyDescent="0.2">
      <c r="A32" s="134" t="s">
        <v>12</v>
      </c>
      <c r="C32" s="214"/>
      <c r="D32" s="353" t="s">
        <v>727</v>
      </c>
      <c r="E32" s="353"/>
      <c r="F32" s="353"/>
      <c r="G32" s="353"/>
      <c r="H32" s="353"/>
      <c r="I32" s="353"/>
      <c r="J32" s="353"/>
      <c r="K32" s="353"/>
      <c r="L32" s="353"/>
      <c r="M32" s="353"/>
      <c r="N32" s="353"/>
    </row>
    <row r="33" spans="1:27" ht="11.25" customHeight="1" x14ac:dyDescent="0.2">
      <c r="A33" s="134" t="s">
        <v>9</v>
      </c>
      <c r="C33" s="159"/>
      <c r="D33" s="360" t="s">
        <v>765</v>
      </c>
      <c r="E33" s="360"/>
      <c r="F33" s="360"/>
      <c r="G33" s="360"/>
      <c r="H33" s="360"/>
      <c r="I33" s="360"/>
      <c r="J33" s="360"/>
      <c r="K33" s="360"/>
      <c r="L33" s="360"/>
      <c r="M33" s="360"/>
      <c r="N33" s="360"/>
      <c r="O33" s="159"/>
    </row>
    <row r="34" spans="1:27" ht="11.25" customHeight="1" x14ac:dyDescent="0.2">
      <c r="A34" s="134"/>
      <c r="B34" s="217"/>
      <c r="C34" s="159"/>
      <c r="D34" s="360"/>
      <c r="E34" s="360"/>
      <c r="F34" s="360"/>
      <c r="G34" s="360"/>
      <c r="H34" s="360"/>
      <c r="I34" s="360"/>
      <c r="J34" s="360"/>
      <c r="K34" s="360"/>
      <c r="L34" s="360"/>
      <c r="M34" s="360"/>
      <c r="N34" s="360"/>
      <c r="O34" s="159"/>
    </row>
    <row r="35" spans="1:27" ht="11.25" customHeight="1" x14ac:dyDescent="0.2">
      <c r="A35" s="134"/>
      <c r="B35" s="159"/>
      <c r="C35" s="159"/>
      <c r="D35" s="360"/>
      <c r="E35" s="360"/>
      <c r="F35" s="360"/>
      <c r="G35" s="360"/>
      <c r="H35" s="360"/>
      <c r="I35" s="360"/>
      <c r="J35" s="360"/>
      <c r="K35" s="360"/>
      <c r="L35" s="360"/>
      <c r="M35" s="360"/>
      <c r="N35" s="360"/>
      <c r="O35" s="159"/>
    </row>
    <row r="36" spans="1:27" ht="11.25" customHeight="1" x14ac:dyDescent="0.2">
      <c r="A36" s="134"/>
      <c r="B36" s="159"/>
      <c r="C36" s="159"/>
      <c r="D36" s="360"/>
      <c r="E36" s="360"/>
      <c r="F36" s="360"/>
      <c r="G36" s="360"/>
      <c r="H36" s="360"/>
      <c r="I36" s="360"/>
      <c r="J36" s="360"/>
      <c r="K36" s="360"/>
      <c r="L36" s="360"/>
      <c r="M36" s="360"/>
      <c r="N36" s="360"/>
      <c r="O36" s="159"/>
    </row>
    <row r="37" spans="1:27" ht="11.25" customHeight="1" x14ac:dyDescent="0.2">
      <c r="A37" s="134" t="s">
        <v>29</v>
      </c>
      <c r="C37" s="216"/>
      <c r="D37" s="216" t="s">
        <v>30</v>
      </c>
      <c r="E37" s="216"/>
      <c r="F37" s="216"/>
      <c r="G37" s="216"/>
      <c r="H37" s="216"/>
      <c r="I37" s="216"/>
      <c r="J37" s="216"/>
      <c r="K37" s="216"/>
      <c r="L37" s="216"/>
      <c r="M37" s="216"/>
      <c r="N37" s="216"/>
      <c r="O37" s="216"/>
    </row>
    <row r="38" spans="1:27" ht="11.25" customHeight="1" x14ac:dyDescent="0.2">
      <c r="A38" s="134" t="s">
        <v>28</v>
      </c>
      <c r="C38" s="215"/>
      <c r="D38" s="359" t="s">
        <v>770</v>
      </c>
      <c r="E38" s="359"/>
      <c r="F38" s="359"/>
      <c r="G38" s="359"/>
      <c r="H38" s="359"/>
      <c r="I38" s="359"/>
      <c r="J38" s="359"/>
      <c r="K38" s="359"/>
      <c r="L38" s="359"/>
      <c r="M38" s="359"/>
      <c r="N38" s="359"/>
      <c r="O38" s="159"/>
      <c r="Q38" s="370"/>
      <c r="R38" s="370"/>
      <c r="S38" s="370"/>
      <c r="T38" s="370"/>
      <c r="U38" s="370"/>
      <c r="V38" s="370"/>
      <c r="W38" s="370"/>
      <c r="X38" s="370"/>
      <c r="Y38" s="370"/>
      <c r="Z38" s="370"/>
      <c r="AA38" s="370"/>
    </row>
    <row r="39" spans="1:27" x14ac:dyDescent="0.2">
      <c r="A39" s="23"/>
      <c r="B39" s="215"/>
      <c r="C39" s="215"/>
      <c r="D39" s="359"/>
      <c r="E39" s="359"/>
      <c r="F39" s="359"/>
      <c r="G39" s="359"/>
      <c r="H39" s="359"/>
      <c r="I39" s="359"/>
      <c r="J39" s="359"/>
      <c r="K39" s="359"/>
      <c r="L39" s="359"/>
      <c r="M39" s="359"/>
      <c r="N39" s="359"/>
      <c r="O39" s="159"/>
    </row>
    <row r="40" spans="1:27" x14ac:dyDescent="0.2">
      <c r="A40" s="23"/>
      <c r="B40" s="215"/>
      <c r="C40" s="215"/>
      <c r="D40" s="359"/>
      <c r="E40" s="359"/>
      <c r="F40" s="359"/>
      <c r="G40" s="359"/>
      <c r="H40" s="359"/>
      <c r="I40" s="359"/>
      <c r="J40" s="359"/>
      <c r="K40" s="359"/>
      <c r="L40" s="359"/>
      <c r="M40" s="359"/>
      <c r="N40" s="359"/>
      <c r="O40" s="159"/>
    </row>
    <row r="41" spans="1:27" ht="11.25" customHeight="1" x14ac:dyDescent="0.2">
      <c r="A41" s="135" t="s">
        <v>132</v>
      </c>
      <c r="C41" s="216"/>
      <c r="D41" s="358" t="s">
        <v>771</v>
      </c>
      <c r="E41" s="358"/>
      <c r="F41" s="358"/>
      <c r="G41" s="358"/>
      <c r="H41" s="358"/>
      <c r="I41" s="358"/>
      <c r="J41" s="358"/>
      <c r="K41" s="358"/>
      <c r="L41" s="358"/>
      <c r="M41" s="358"/>
      <c r="N41" s="358"/>
      <c r="O41" s="216"/>
    </row>
    <row r="42" spans="1:27" x14ac:dyDescent="0.2">
      <c r="A42" s="23" t="s">
        <v>14</v>
      </c>
      <c r="B42" s="23"/>
      <c r="C42" s="23"/>
      <c r="D42" s="356" t="s">
        <v>767</v>
      </c>
      <c r="E42" s="356"/>
      <c r="F42" s="356"/>
      <c r="G42" s="356"/>
      <c r="H42" s="356"/>
      <c r="I42" s="356"/>
      <c r="J42" s="356"/>
      <c r="K42" s="356"/>
      <c r="L42" s="356"/>
      <c r="M42" s="356"/>
      <c r="N42" s="356"/>
      <c r="O42" s="343"/>
    </row>
    <row r="43" spans="1:27" x14ac:dyDescent="0.2">
      <c r="A43" s="23"/>
      <c r="B43" s="23"/>
      <c r="C43" s="23"/>
      <c r="D43" s="356"/>
      <c r="E43" s="356"/>
      <c r="F43" s="356"/>
      <c r="G43" s="356"/>
      <c r="H43" s="356"/>
      <c r="I43" s="356"/>
      <c r="J43" s="356"/>
      <c r="K43" s="356"/>
      <c r="L43" s="356"/>
      <c r="M43" s="356"/>
      <c r="N43" s="356"/>
      <c r="O43" s="343"/>
    </row>
    <row r="44" spans="1:27" x14ac:dyDescent="0.2">
      <c r="A44" s="23"/>
      <c r="B44" s="23"/>
      <c r="C44" s="23"/>
      <c r="D44" s="356" t="s">
        <v>756</v>
      </c>
      <c r="E44" s="356"/>
      <c r="F44" s="356"/>
      <c r="G44" s="356"/>
      <c r="H44" s="356"/>
      <c r="I44" s="356"/>
      <c r="J44" s="356"/>
      <c r="K44" s="356"/>
      <c r="L44" s="356"/>
      <c r="M44" s="356"/>
      <c r="N44" s="356"/>
      <c r="O44" s="343"/>
    </row>
    <row r="45" spans="1:27" x14ac:dyDescent="0.2">
      <c r="A45" s="23"/>
      <c r="B45" s="23"/>
      <c r="C45" s="23"/>
      <c r="D45" s="356"/>
      <c r="E45" s="356"/>
      <c r="F45" s="356"/>
      <c r="G45" s="356"/>
      <c r="H45" s="356"/>
      <c r="I45" s="356"/>
      <c r="J45" s="356"/>
      <c r="K45" s="356"/>
      <c r="L45" s="356"/>
      <c r="M45" s="356"/>
      <c r="N45" s="356"/>
      <c r="O45" s="343"/>
    </row>
    <row r="46" spans="1:27" x14ac:dyDescent="0.2">
      <c r="A46" s="23"/>
      <c r="B46" s="23"/>
      <c r="C46" s="23"/>
      <c r="D46" s="354" t="s">
        <v>757</v>
      </c>
      <c r="E46" s="354"/>
      <c r="F46" s="354"/>
      <c r="G46" s="354"/>
      <c r="H46" s="354"/>
      <c r="I46" s="354"/>
      <c r="J46" s="354"/>
      <c r="K46" s="354"/>
      <c r="L46" s="354"/>
      <c r="M46" s="354"/>
      <c r="N46" s="354"/>
      <c r="O46" s="354"/>
    </row>
    <row r="47" spans="1:27" x14ac:dyDescent="0.2">
      <c r="A47" s="23"/>
      <c r="B47" s="23"/>
      <c r="C47" s="23"/>
      <c r="D47" s="354" t="s">
        <v>772</v>
      </c>
      <c r="E47" s="354"/>
      <c r="F47" s="354"/>
      <c r="G47" s="354"/>
      <c r="H47" s="354"/>
      <c r="I47" s="354"/>
      <c r="J47" s="354"/>
      <c r="K47" s="354"/>
      <c r="L47" s="354"/>
      <c r="M47" s="354"/>
      <c r="N47" s="354"/>
      <c r="O47" s="354"/>
    </row>
    <row r="48" spans="1:27" x14ac:dyDescent="0.2">
      <c r="A48" s="23"/>
      <c r="B48" s="23"/>
      <c r="C48" s="23"/>
      <c r="D48" s="357" t="s">
        <v>758</v>
      </c>
      <c r="E48" s="354"/>
      <c r="F48" s="354"/>
      <c r="G48" s="354"/>
      <c r="H48" s="354"/>
      <c r="I48" s="354"/>
      <c r="J48" s="354"/>
      <c r="K48" s="354"/>
      <c r="L48" s="354"/>
      <c r="M48" s="354"/>
      <c r="N48" s="354"/>
      <c r="O48" s="354"/>
    </row>
    <row r="49" spans="1:15" x14ac:dyDescent="0.2">
      <c r="A49" s="23"/>
      <c r="B49" s="23"/>
      <c r="C49" s="23"/>
      <c r="D49" s="354" t="s">
        <v>759</v>
      </c>
      <c r="E49" s="354"/>
      <c r="F49" s="354"/>
      <c r="G49" s="354"/>
      <c r="H49" s="354"/>
      <c r="I49" s="354"/>
      <c r="J49" s="354"/>
      <c r="K49" s="354"/>
      <c r="L49" s="354"/>
      <c r="M49" s="354"/>
      <c r="N49" s="354"/>
      <c r="O49" s="354"/>
    </row>
    <row r="50" spans="1:15" x14ac:dyDescent="0.2">
      <c r="A50" s="23"/>
      <c r="B50" s="23"/>
      <c r="C50" s="23"/>
      <c r="D50" s="354" t="s">
        <v>760</v>
      </c>
      <c r="E50" s="354"/>
      <c r="F50" s="354"/>
      <c r="G50" s="354"/>
      <c r="H50" s="354"/>
      <c r="I50" s="354"/>
      <c r="J50" s="354"/>
      <c r="K50" s="354"/>
      <c r="L50" s="354"/>
      <c r="M50" s="354"/>
      <c r="N50" s="354"/>
      <c r="O50" s="354"/>
    </row>
    <row r="51" spans="1:15" x14ac:dyDescent="0.2">
      <c r="A51" s="23"/>
      <c r="B51" s="23"/>
      <c r="C51" s="23"/>
      <c r="D51" s="354" t="s">
        <v>761</v>
      </c>
      <c r="E51" s="354"/>
      <c r="F51" s="354"/>
      <c r="G51" s="354"/>
      <c r="H51" s="354"/>
      <c r="I51" s="354"/>
      <c r="J51" s="354"/>
      <c r="K51" s="354"/>
      <c r="L51" s="354"/>
      <c r="M51" s="354"/>
      <c r="N51" s="354"/>
      <c r="O51" s="354"/>
    </row>
    <row r="52" spans="1:15" x14ac:dyDescent="0.2">
      <c r="A52" s="23"/>
      <c r="B52" s="23"/>
      <c r="C52" s="23"/>
      <c r="D52" s="354" t="s">
        <v>762</v>
      </c>
      <c r="E52" s="354"/>
      <c r="F52" s="354"/>
      <c r="G52" s="354"/>
      <c r="H52" s="354"/>
      <c r="I52" s="354"/>
      <c r="J52" s="354"/>
      <c r="K52" s="354"/>
      <c r="L52" s="354"/>
      <c r="M52" s="354"/>
      <c r="N52" s="354"/>
      <c r="O52" s="354"/>
    </row>
    <row r="53" spans="1:15" x14ac:dyDescent="0.2">
      <c r="A53" s="23"/>
      <c r="B53" s="23"/>
      <c r="C53" s="23"/>
      <c r="D53" s="355" t="s">
        <v>768</v>
      </c>
      <c r="E53" s="356"/>
      <c r="F53" s="356"/>
      <c r="G53" s="356"/>
      <c r="H53" s="356"/>
      <c r="I53" s="356"/>
      <c r="J53" s="356"/>
      <c r="K53" s="356"/>
      <c r="L53" s="356"/>
      <c r="M53" s="356"/>
      <c r="N53" s="356"/>
      <c r="O53" s="343"/>
    </row>
    <row r="54" spans="1:15" x14ac:dyDescent="0.2">
      <c r="A54" s="23"/>
      <c r="B54" s="23"/>
      <c r="C54" s="23"/>
      <c r="D54" s="356"/>
      <c r="E54" s="356"/>
      <c r="F54" s="356"/>
      <c r="G54" s="356"/>
      <c r="H54" s="356"/>
      <c r="I54" s="356"/>
      <c r="J54" s="356"/>
      <c r="K54" s="356"/>
      <c r="L54" s="356"/>
      <c r="M54" s="356"/>
      <c r="N54" s="356"/>
      <c r="O54" s="343"/>
    </row>
    <row r="55" spans="1:15" x14ac:dyDescent="0.2">
      <c r="D55" s="354" t="s">
        <v>769</v>
      </c>
      <c r="E55" s="354"/>
      <c r="F55" s="354"/>
      <c r="G55" s="354"/>
      <c r="H55" s="354"/>
      <c r="I55" s="354"/>
      <c r="J55" s="354"/>
      <c r="K55" s="354"/>
      <c r="L55" s="354"/>
      <c r="M55" s="354"/>
      <c r="N55" s="354"/>
      <c r="O55" s="354"/>
    </row>
    <row r="56" spans="1:15" hidden="1" x14ac:dyDescent="0.2">
      <c r="A56" s="152" t="s">
        <v>1</v>
      </c>
    </row>
    <row r="57" spans="1:15" hidden="1" x14ac:dyDescent="0.2"/>
    <row r="58" spans="1:15" hidden="1" x14ac:dyDescent="0.2"/>
    <row r="59" spans="1:15" hidden="1" x14ac:dyDescent="0.2"/>
    <row r="60" spans="1:15" hidden="1" x14ac:dyDescent="0.2"/>
    <row r="61" spans="1:15" hidden="1" x14ac:dyDescent="0.2"/>
    <row r="62" spans="1:15" hidden="1" x14ac:dyDescent="0.2"/>
    <row r="63" spans="1:15" hidden="1" x14ac:dyDescent="0.2"/>
    <row r="64" spans="1:15"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t="13.5" hidden="1" customHeight="1" x14ac:dyDescent="0.2"/>
  </sheetData>
  <mergeCells count="43">
    <mergeCell ref="A29:D29"/>
    <mergeCell ref="A23:D23"/>
    <mergeCell ref="A30:D30"/>
    <mergeCell ref="A2:K2"/>
    <mergeCell ref="A3:K3"/>
    <mergeCell ref="A4:K4"/>
    <mergeCell ref="A9:D9"/>
    <mergeCell ref="A10:D10"/>
    <mergeCell ref="A11:D11"/>
    <mergeCell ref="A26:D26"/>
    <mergeCell ref="A28:D28"/>
    <mergeCell ref="A25:D25"/>
    <mergeCell ref="Q38:AA38"/>
    <mergeCell ref="A7:D7"/>
    <mergeCell ref="A19:D19"/>
    <mergeCell ref="A24:D24"/>
    <mergeCell ref="A27:D27"/>
    <mergeCell ref="A18:D18"/>
    <mergeCell ref="A20:D20"/>
    <mergeCell ref="A21:D21"/>
    <mergeCell ref="A22:D22"/>
    <mergeCell ref="A12:D12"/>
    <mergeCell ref="A13:D13"/>
    <mergeCell ref="A15:D15"/>
    <mergeCell ref="A16:D16"/>
    <mergeCell ref="A14:D14"/>
    <mergeCell ref="A17:D17"/>
    <mergeCell ref="D52:O52"/>
    <mergeCell ref="D42:O43"/>
    <mergeCell ref="D44:O45"/>
    <mergeCell ref="D41:N41"/>
    <mergeCell ref="D38:N40"/>
    <mergeCell ref="D33:N36"/>
    <mergeCell ref="D32:N32"/>
    <mergeCell ref="L2:O2"/>
    <mergeCell ref="D46:O46"/>
    <mergeCell ref="D53:O54"/>
    <mergeCell ref="D55:O55"/>
    <mergeCell ref="D47:O47"/>
    <mergeCell ref="D48:O48"/>
    <mergeCell ref="D49:O49"/>
    <mergeCell ref="D50:O50"/>
    <mergeCell ref="D51:O51"/>
  </mergeCells>
  <hyperlinks>
    <hyperlink ref="L2:O2" location="Índice!A1" tooltip="Ir a Índice" display="Índice!A1"/>
  </hyperlinks>
  <pageMargins left="0.78740157480314965" right="0.59055118110236227" top="0.83333333333333337" bottom="0.86614173228346458" header="0" footer="0.39370078740157499"/>
  <pageSetup orientation="portrait" r:id="rId1"/>
  <headerFooter alignWithMargins="0">
    <oddHeader>&amp;L&amp;"Arial,Negrita"&amp;12&amp;K000080 INEGI. Anuario estadístico y geográfico de Veracruz de Ignacio de la Llave 2017.
Componente Salud.</oddHeader>
    <oddFooter>&amp;R&amp;P/&amp;N</oddFooter>
  </headerFooter>
  <rowBreaks count="1" manualBreakCount="1">
    <brk id="27" max="14" man="1"/>
  </rowBreaks>
  <ignoredErrors>
    <ignoredError sqref="F27:N29 F11:N2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B247"/>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7.7109375" customWidth="1"/>
    <col min="5" max="5" width="8.42578125" style="6" customWidth="1"/>
    <col min="6" max="6" width="7.7109375" customWidth="1"/>
    <col min="7" max="7" width="9" customWidth="1"/>
    <col min="8" max="8" width="8.7109375" customWidth="1"/>
    <col min="9" max="9" width="2.28515625" hidden="1" customWidth="1"/>
    <col min="10" max="10" width="9.85546875" customWidth="1"/>
    <col min="11" max="11" width="11.28515625" customWidth="1"/>
    <col min="12" max="12" width="10.85546875" customWidth="1"/>
    <col min="13" max="13" width="9.28515625" customWidth="1"/>
    <col min="14" max="14" width="2.28515625" hidden="1" customWidth="1"/>
    <col min="15" max="15" width="8.85546875" customWidth="1"/>
    <col min="16" max="16" width="2.28515625" hidden="1" customWidth="1"/>
    <col min="17" max="17" width="0" hidden="1" customWidth="1"/>
    <col min="18" max="18" width="12" style="1" hidden="1" customWidth="1"/>
  </cols>
  <sheetData>
    <row r="1" spans="1:18" ht="22.5" customHeight="1" x14ac:dyDescent="0.2"/>
    <row r="2" spans="1:18" ht="12.75" customHeight="1" x14ac:dyDescent="0.25">
      <c r="A2" s="329" t="s">
        <v>54</v>
      </c>
      <c r="B2" s="329"/>
      <c r="C2" s="329"/>
      <c r="D2" s="329"/>
      <c r="E2" s="329"/>
      <c r="F2" s="329"/>
      <c r="G2" s="329"/>
      <c r="H2" s="329"/>
      <c r="I2" s="329"/>
      <c r="J2" s="329"/>
      <c r="K2" s="329"/>
      <c r="L2" s="329"/>
      <c r="M2" s="328" t="s">
        <v>53</v>
      </c>
      <c r="N2" s="328"/>
      <c r="O2" s="328"/>
      <c r="P2" s="328"/>
      <c r="Q2" t="s">
        <v>1</v>
      </c>
    </row>
    <row r="3" spans="1:18" ht="12.75" customHeight="1" x14ac:dyDescent="0.25">
      <c r="A3" s="329" t="s">
        <v>890</v>
      </c>
      <c r="B3" s="329"/>
      <c r="C3" s="329"/>
      <c r="D3" s="329"/>
      <c r="E3" s="329"/>
      <c r="F3" s="329"/>
      <c r="G3" s="329"/>
      <c r="H3" s="329"/>
      <c r="I3" s="329"/>
      <c r="J3" s="329"/>
      <c r="K3" s="329"/>
      <c r="L3" s="329"/>
      <c r="M3" s="15"/>
      <c r="N3" s="31"/>
      <c r="O3" s="31"/>
      <c r="R3" s="17"/>
    </row>
    <row r="4" spans="1:18" ht="12.75" customHeight="1" x14ac:dyDescent="0.25">
      <c r="A4" s="329" t="s">
        <v>891</v>
      </c>
      <c r="B4" s="329"/>
      <c r="C4" s="329"/>
      <c r="D4" s="329"/>
      <c r="E4" s="329"/>
      <c r="F4" s="329"/>
      <c r="G4" s="329"/>
      <c r="H4" s="329"/>
      <c r="I4" s="329"/>
      <c r="J4" s="329"/>
      <c r="K4" s="329"/>
      <c r="L4" s="329"/>
      <c r="M4" s="15"/>
      <c r="N4" s="31"/>
      <c r="O4" s="31"/>
      <c r="R4" s="17"/>
    </row>
    <row r="5" spans="1:18" ht="10.8" thickBot="1" x14ac:dyDescent="0.25">
      <c r="A5" s="78"/>
      <c r="B5" s="78"/>
      <c r="C5" s="78"/>
      <c r="D5" s="78"/>
      <c r="E5" s="85"/>
      <c r="F5" s="85"/>
      <c r="G5" s="85"/>
      <c r="H5" s="85"/>
      <c r="I5" s="78"/>
      <c r="J5" s="78"/>
      <c r="K5" s="78"/>
      <c r="L5" s="78"/>
      <c r="M5" s="78"/>
      <c r="N5" s="78"/>
      <c r="O5" s="78"/>
      <c r="P5" s="1"/>
      <c r="R5" s="17"/>
    </row>
    <row r="6" spans="1:18" ht="1.5" customHeight="1" x14ac:dyDescent="0.2">
      <c r="A6" s="86"/>
      <c r="B6" s="86"/>
      <c r="C6" s="86"/>
      <c r="D6" s="86"/>
      <c r="E6" s="87"/>
      <c r="F6" s="86"/>
      <c r="G6" s="86"/>
      <c r="H6" s="86"/>
      <c r="I6" s="86"/>
      <c r="J6" s="86"/>
      <c r="K6" s="86"/>
      <c r="L6" s="86"/>
      <c r="M6" s="86"/>
      <c r="N6" s="86"/>
      <c r="O6" s="86"/>
      <c r="P6" s="86"/>
      <c r="R6" s="17"/>
    </row>
    <row r="7" spans="1:18" ht="22.5" customHeight="1" x14ac:dyDescent="0.2">
      <c r="A7" s="333" t="s">
        <v>3</v>
      </c>
      <c r="B7" s="333"/>
      <c r="C7" s="333"/>
      <c r="D7" s="333"/>
      <c r="E7" s="243" t="s">
        <v>4</v>
      </c>
      <c r="F7" s="236" t="s">
        <v>6</v>
      </c>
      <c r="G7" s="236" t="s">
        <v>17</v>
      </c>
      <c r="H7" s="248" t="s">
        <v>877</v>
      </c>
      <c r="I7" s="236"/>
      <c r="J7" s="236" t="s">
        <v>16</v>
      </c>
      <c r="K7" s="248" t="s">
        <v>729</v>
      </c>
      <c r="L7" s="248" t="s">
        <v>26</v>
      </c>
      <c r="M7" s="248" t="s">
        <v>874</v>
      </c>
      <c r="N7" s="248" t="s">
        <v>12</v>
      </c>
      <c r="O7" s="249" t="s">
        <v>875</v>
      </c>
      <c r="P7" s="248" t="s">
        <v>9</v>
      </c>
      <c r="R7" s="17"/>
    </row>
    <row r="8" spans="1:18" ht="1.5" customHeight="1" x14ac:dyDescent="0.2">
      <c r="A8" s="5"/>
      <c r="B8" s="5"/>
      <c r="C8" s="5"/>
      <c r="D8" s="5"/>
      <c r="E8" s="11"/>
      <c r="F8" s="11"/>
      <c r="G8" s="11"/>
      <c r="H8" s="11"/>
      <c r="I8" s="5"/>
      <c r="J8" s="5"/>
      <c r="K8" s="11"/>
      <c r="L8" s="11"/>
      <c r="M8" s="11"/>
      <c r="N8" s="11"/>
      <c r="O8" s="11"/>
      <c r="P8" s="5"/>
      <c r="R8" s="17"/>
    </row>
    <row r="9" spans="1:18" ht="12" customHeight="1" x14ac:dyDescent="0.2">
      <c r="A9" s="337" t="s">
        <v>10</v>
      </c>
      <c r="B9" s="337"/>
      <c r="C9" s="337"/>
      <c r="D9" s="337"/>
      <c r="E9" s="44"/>
      <c r="F9" s="44"/>
      <c r="G9" s="44"/>
      <c r="H9" s="44"/>
      <c r="I9" s="1"/>
      <c r="J9" s="1"/>
      <c r="K9" s="44"/>
      <c r="L9" s="44"/>
      <c r="M9" s="44"/>
      <c r="N9" s="44"/>
      <c r="O9" s="44"/>
      <c r="P9" s="1"/>
      <c r="R9" s="17"/>
    </row>
    <row r="10" spans="1:18" ht="11.25" customHeight="1" x14ac:dyDescent="0.2">
      <c r="A10" s="391"/>
      <c r="B10" s="391"/>
      <c r="C10" s="391"/>
      <c r="D10" s="391"/>
      <c r="E10" s="104">
        <f>SUM(F10:O10)</f>
        <v>14254</v>
      </c>
      <c r="F10" s="104">
        <f>SUM(F11:F222)</f>
        <v>4582</v>
      </c>
      <c r="G10" s="104">
        <f>SUM(G11:G222)</f>
        <v>1072</v>
      </c>
      <c r="H10" s="104">
        <f>SUM(H11:H222)</f>
        <v>698</v>
      </c>
      <c r="I10" s="138" t="s">
        <v>29</v>
      </c>
      <c r="J10" s="104">
        <f t="shared" ref="J10:O10" si="0">SUM(J11:J222)</f>
        <v>80</v>
      </c>
      <c r="K10" s="104">
        <f t="shared" si="0"/>
        <v>215</v>
      </c>
      <c r="L10" s="104">
        <f t="shared" si="0"/>
        <v>909</v>
      </c>
      <c r="M10" s="104">
        <f t="shared" si="0"/>
        <v>6672</v>
      </c>
      <c r="N10" s="104"/>
      <c r="O10" s="104">
        <f t="shared" si="0"/>
        <v>26</v>
      </c>
      <c r="P10" s="12"/>
      <c r="R10"/>
    </row>
    <row r="11" spans="1:18" ht="23.25" customHeight="1" x14ac:dyDescent="0.2">
      <c r="A11" s="387" t="s">
        <v>419</v>
      </c>
      <c r="B11" s="387"/>
      <c r="C11" s="387"/>
      <c r="D11" s="387"/>
      <c r="E11" s="258">
        <f t="shared" ref="E11:E73" si="1">SUM(F11:O11)</f>
        <v>7</v>
      </c>
      <c r="F11" s="267">
        <v>0</v>
      </c>
      <c r="G11" s="267">
        <v>0</v>
      </c>
      <c r="H11" s="267">
        <v>0</v>
      </c>
      <c r="I11" s="267"/>
      <c r="J11" s="267">
        <v>0</v>
      </c>
      <c r="K11" s="267">
        <v>0</v>
      </c>
      <c r="L11" s="267">
        <v>0</v>
      </c>
      <c r="M11" s="267">
        <v>7</v>
      </c>
      <c r="N11" s="267"/>
      <c r="O11" s="267">
        <v>0</v>
      </c>
      <c r="P11" s="12"/>
      <c r="R11" s="17"/>
    </row>
    <row r="12" spans="1:18" x14ac:dyDescent="0.2">
      <c r="A12" s="387" t="s">
        <v>695</v>
      </c>
      <c r="B12" s="387"/>
      <c r="C12" s="387"/>
      <c r="D12" s="387"/>
      <c r="E12" s="104">
        <f t="shared" si="1"/>
        <v>2</v>
      </c>
      <c r="F12" s="116">
        <v>0</v>
      </c>
      <c r="G12" s="116">
        <v>0</v>
      </c>
      <c r="H12" s="116">
        <v>0</v>
      </c>
      <c r="I12" s="116"/>
      <c r="J12" s="116">
        <v>0</v>
      </c>
      <c r="K12" s="116">
        <v>0</v>
      </c>
      <c r="L12" s="116">
        <v>0</v>
      </c>
      <c r="M12" s="116">
        <v>2</v>
      </c>
      <c r="N12" s="116"/>
      <c r="O12" s="116">
        <v>0</v>
      </c>
      <c r="P12" s="12"/>
      <c r="R12" s="17"/>
    </row>
    <row r="13" spans="1:18" x14ac:dyDescent="0.2">
      <c r="A13" s="387" t="s">
        <v>421</v>
      </c>
      <c r="B13" s="387"/>
      <c r="C13" s="387"/>
      <c r="D13" s="387"/>
      <c r="E13" s="104">
        <f t="shared" si="1"/>
        <v>51</v>
      </c>
      <c r="F13" s="116">
        <v>16</v>
      </c>
      <c r="G13" s="116">
        <v>8</v>
      </c>
      <c r="H13" s="116">
        <v>0</v>
      </c>
      <c r="I13" s="116"/>
      <c r="J13" s="116">
        <v>0</v>
      </c>
      <c r="K13" s="116">
        <v>0</v>
      </c>
      <c r="L13" s="132">
        <v>3</v>
      </c>
      <c r="M13" s="116">
        <v>24</v>
      </c>
      <c r="N13" s="116"/>
      <c r="O13" s="116">
        <v>0</v>
      </c>
      <c r="P13" s="12"/>
      <c r="R13" s="17"/>
    </row>
    <row r="14" spans="1:18" x14ac:dyDescent="0.2">
      <c r="A14" s="387" t="s">
        <v>422</v>
      </c>
      <c r="B14" s="387"/>
      <c r="C14" s="387"/>
      <c r="D14" s="387"/>
      <c r="E14" s="104">
        <f t="shared" si="1"/>
        <v>27</v>
      </c>
      <c r="F14" s="116">
        <v>11</v>
      </c>
      <c r="G14" s="116">
        <v>0</v>
      </c>
      <c r="H14" s="116">
        <v>0</v>
      </c>
      <c r="I14" s="116"/>
      <c r="J14" s="116">
        <v>0</v>
      </c>
      <c r="K14" s="116">
        <v>0</v>
      </c>
      <c r="L14" s="132">
        <v>7</v>
      </c>
      <c r="M14" s="116">
        <v>9</v>
      </c>
      <c r="N14" s="116"/>
      <c r="O14" s="116">
        <v>0</v>
      </c>
      <c r="P14" s="12"/>
      <c r="R14" s="17"/>
    </row>
    <row r="15" spans="1:18" x14ac:dyDescent="0.2">
      <c r="A15" s="387" t="s">
        <v>423</v>
      </c>
      <c r="B15" s="387"/>
      <c r="C15" s="387"/>
      <c r="D15" s="387"/>
      <c r="E15" s="104">
        <f t="shared" si="1"/>
        <v>7</v>
      </c>
      <c r="F15" s="116">
        <v>3</v>
      </c>
      <c r="G15" s="116">
        <v>0</v>
      </c>
      <c r="H15" s="116">
        <v>0</v>
      </c>
      <c r="I15" s="116"/>
      <c r="J15" s="116">
        <v>0</v>
      </c>
      <c r="K15" s="116">
        <v>0</v>
      </c>
      <c r="L15" s="132">
        <v>0</v>
      </c>
      <c r="M15" s="116">
        <v>4</v>
      </c>
      <c r="N15" s="116"/>
      <c r="O15" s="116">
        <v>0</v>
      </c>
      <c r="P15" s="12"/>
      <c r="R15" s="17"/>
    </row>
    <row r="16" spans="1:18" x14ac:dyDescent="0.2">
      <c r="A16" s="387" t="s">
        <v>424</v>
      </c>
      <c r="B16" s="387"/>
      <c r="C16" s="387"/>
      <c r="D16" s="387"/>
      <c r="E16" s="104">
        <f t="shared" si="1"/>
        <v>10</v>
      </c>
      <c r="F16" s="116">
        <v>0</v>
      </c>
      <c r="G16" s="116">
        <v>0</v>
      </c>
      <c r="H16" s="116">
        <v>0</v>
      </c>
      <c r="I16" s="116"/>
      <c r="J16" s="116">
        <v>0</v>
      </c>
      <c r="K16" s="116">
        <v>0</v>
      </c>
      <c r="L16" s="132">
        <v>2</v>
      </c>
      <c r="M16" s="116">
        <v>8</v>
      </c>
      <c r="N16" s="116"/>
      <c r="O16" s="116">
        <v>0</v>
      </c>
      <c r="P16" s="12"/>
      <c r="R16" s="17"/>
    </row>
    <row r="17" spans="1:18" x14ac:dyDescent="0.2">
      <c r="A17" s="387" t="s">
        <v>425</v>
      </c>
      <c r="B17" s="387"/>
      <c r="C17" s="387"/>
      <c r="D17" s="387"/>
      <c r="E17" s="104">
        <f t="shared" si="1"/>
        <v>148</v>
      </c>
      <c r="F17" s="116">
        <v>7</v>
      </c>
      <c r="G17" s="116">
        <v>1</v>
      </c>
      <c r="H17" s="116">
        <v>120</v>
      </c>
      <c r="I17" s="116"/>
      <c r="J17" s="116">
        <v>0</v>
      </c>
      <c r="K17" s="116">
        <v>0</v>
      </c>
      <c r="L17" s="132">
        <v>2</v>
      </c>
      <c r="M17" s="116">
        <v>18</v>
      </c>
      <c r="N17" s="116"/>
      <c r="O17" s="116">
        <v>0</v>
      </c>
      <c r="P17" s="12"/>
      <c r="R17" s="17"/>
    </row>
    <row r="18" spans="1:18" x14ac:dyDescent="0.2">
      <c r="A18" s="387" t="s">
        <v>426</v>
      </c>
      <c r="B18" s="387"/>
      <c r="C18" s="387"/>
      <c r="D18" s="387"/>
      <c r="E18" s="104">
        <f t="shared" si="1"/>
        <v>112</v>
      </c>
      <c r="F18" s="116">
        <v>6</v>
      </c>
      <c r="G18" s="116">
        <v>1</v>
      </c>
      <c r="H18" s="116">
        <v>0</v>
      </c>
      <c r="I18" s="116"/>
      <c r="J18" s="116">
        <v>0</v>
      </c>
      <c r="K18" s="116">
        <v>0</v>
      </c>
      <c r="L18" s="132">
        <v>8</v>
      </c>
      <c r="M18" s="116">
        <v>97</v>
      </c>
      <c r="N18" s="116"/>
      <c r="O18" s="116">
        <v>0</v>
      </c>
      <c r="P18" s="12"/>
      <c r="R18" s="17"/>
    </row>
    <row r="19" spans="1:18" x14ac:dyDescent="0.2">
      <c r="A19" s="387" t="s">
        <v>427</v>
      </c>
      <c r="B19" s="387"/>
      <c r="C19" s="387"/>
      <c r="D19" s="387"/>
      <c r="E19" s="104">
        <f t="shared" si="1"/>
        <v>5</v>
      </c>
      <c r="F19" s="116">
        <v>0</v>
      </c>
      <c r="G19" s="116">
        <v>0</v>
      </c>
      <c r="H19" s="116">
        <v>0</v>
      </c>
      <c r="I19" s="116"/>
      <c r="J19" s="116">
        <v>0</v>
      </c>
      <c r="K19" s="116">
        <v>0</v>
      </c>
      <c r="L19" s="132">
        <v>2</v>
      </c>
      <c r="M19" s="116">
        <v>3</v>
      </c>
      <c r="N19" s="116"/>
      <c r="O19" s="116">
        <v>0</v>
      </c>
      <c r="P19" s="12"/>
      <c r="R19" s="17"/>
    </row>
    <row r="20" spans="1:18" ht="22.5" customHeight="1" x14ac:dyDescent="0.2">
      <c r="A20" s="387" t="s">
        <v>428</v>
      </c>
      <c r="B20" s="387"/>
      <c r="C20" s="387"/>
      <c r="D20" s="387"/>
      <c r="E20" s="258">
        <f t="shared" si="1"/>
        <v>55</v>
      </c>
      <c r="F20" s="267">
        <v>6</v>
      </c>
      <c r="G20" s="267">
        <v>0</v>
      </c>
      <c r="H20" s="267">
        <v>0</v>
      </c>
      <c r="I20" s="267"/>
      <c r="J20" s="267">
        <v>0</v>
      </c>
      <c r="K20" s="267">
        <v>0</v>
      </c>
      <c r="L20" s="268">
        <v>7</v>
      </c>
      <c r="M20" s="267">
        <v>42</v>
      </c>
      <c r="N20" s="267"/>
      <c r="O20" s="267">
        <v>0</v>
      </c>
      <c r="P20" s="12"/>
      <c r="R20" s="17"/>
    </row>
    <row r="21" spans="1:18" x14ac:dyDescent="0.2">
      <c r="A21" s="387" t="s">
        <v>429</v>
      </c>
      <c r="B21" s="387"/>
      <c r="C21" s="387"/>
      <c r="D21" s="387"/>
      <c r="E21" s="104">
        <f t="shared" si="1"/>
        <v>78</v>
      </c>
      <c r="F21" s="116">
        <v>9</v>
      </c>
      <c r="G21" s="116">
        <v>1</v>
      </c>
      <c r="H21" s="116">
        <v>0</v>
      </c>
      <c r="I21" s="116"/>
      <c r="J21" s="116">
        <v>0</v>
      </c>
      <c r="K21" s="116">
        <v>0</v>
      </c>
      <c r="L21" s="132">
        <v>7</v>
      </c>
      <c r="M21" s="116">
        <v>61</v>
      </c>
      <c r="N21" s="116"/>
      <c r="O21" s="116">
        <v>0</v>
      </c>
      <c r="P21" s="12"/>
      <c r="R21" s="17"/>
    </row>
    <row r="22" spans="1:18" x14ac:dyDescent="0.2">
      <c r="A22" s="387" t="s">
        <v>430</v>
      </c>
      <c r="B22" s="387"/>
      <c r="C22" s="387"/>
      <c r="D22" s="387"/>
      <c r="E22" s="104">
        <f t="shared" si="1"/>
        <v>68</v>
      </c>
      <c r="F22" s="116">
        <v>15</v>
      </c>
      <c r="G22" s="116">
        <v>2</v>
      </c>
      <c r="H22" s="116">
        <v>0</v>
      </c>
      <c r="I22" s="116"/>
      <c r="J22" s="116">
        <v>0</v>
      </c>
      <c r="K22" s="116">
        <v>15</v>
      </c>
      <c r="L22" s="132">
        <v>3</v>
      </c>
      <c r="M22" s="116">
        <v>33</v>
      </c>
      <c r="N22" s="116"/>
      <c r="O22" s="116">
        <v>0</v>
      </c>
      <c r="P22" s="12"/>
      <c r="R22" s="17"/>
    </row>
    <row r="23" spans="1:18" x14ac:dyDescent="0.2">
      <c r="A23" s="387" t="s">
        <v>431</v>
      </c>
      <c r="B23" s="387"/>
      <c r="C23" s="387"/>
      <c r="D23" s="387"/>
      <c r="E23" s="104">
        <f t="shared" si="1"/>
        <v>9</v>
      </c>
      <c r="F23" s="116">
        <v>5</v>
      </c>
      <c r="G23" s="116">
        <v>0</v>
      </c>
      <c r="H23" s="116">
        <v>0</v>
      </c>
      <c r="I23" s="116"/>
      <c r="J23" s="116">
        <v>0</v>
      </c>
      <c r="K23" s="116">
        <v>0</v>
      </c>
      <c r="L23" s="132">
        <v>0</v>
      </c>
      <c r="M23" s="116">
        <v>4</v>
      </c>
      <c r="N23" s="116"/>
      <c r="O23" s="116">
        <v>0</v>
      </c>
      <c r="P23" s="12"/>
      <c r="R23" s="17"/>
    </row>
    <row r="24" spans="1:18" x14ac:dyDescent="0.2">
      <c r="A24" s="387" t="s">
        <v>432</v>
      </c>
      <c r="B24" s="387"/>
      <c r="C24" s="387"/>
      <c r="D24" s="387"/>
      <c r="E24" s="104">
        <f t="shared" si="1"/>
        <v>21</v>
      </c>
      <c r="F24" s="116">
        <v>3</v>
      </c>
      <c r="G24" s="116">
        <v>0</v>
      </c>
      <c r="H24" s="116">
        <v>0</v>
      </c>
      <c r="I24" s="116"/>
      <c r="J24" s="116">
        <v>0</v>
      </c>
      <c r="K24" s="116">
        <v>0</v>
      </c>
      <c r="L24" s="132">
        <v>1</v>
      </c>
      <c r="M24" s="116">
        <v>17</v>
      </c>
      <c r="N24" s="116"/>
      <c r="O24" s="116">
        <v>0</v>
      </c>
      <c r="P24" s="12"/>
      <c r="R24" s="17"/>
    </row>
    <row r="25" spans="1:18" x14ac:dyDescent="0.2">
      <c r="A25" s="387" t="s">
        <v>433</v>
      </c>
      <c r="B25" s="387"/>
      <c r="C25" s="387"/>
      <c r="D25" s="387"/>
      <c r="E25" s="104">
        <f t="shared" si="1"/>
        <v>27</v>
      </c>
      <c r="F25" s="116">
        <v>15</v>
      </c>
      <c r="G25" s="116">
        <v>0</v>
      </c>
      <c r="H25" s="116">
        <v>0</v>
      </c>
      <c r="I25" s="116"/>
      <c r="J25" s="116">
        <v>0</v>
      </c>
      <c r="K25" s="116">
        <v>0</v>
      </c>
      <c r="L25" s="132">
        <v>1</v>
      </c>
      <c r="M25" s="116">
        <v>11</v>
      </c>
      <c r="N25" s="116"/>
      <c r="O25" s="116">
        <v>0</v>
      </c>
      <c r="P25" s="12"/>
      <c r="R25" s="17"/>
    </row>
    <row r="26" spans="1:18" x14ac:dyDescent="0.2">
      <c r="A26" s="387" t="s">
        <v>635</v>
      </c>
      <c r="B26" s="387"/>
      <c r="C26" s="387"/>
      <c r="D26" s="387"/>
      <c r="E26" s="104">
        <f t="shared" si="1"/>
        <v>2</v>
      </c>
      <c r="F26" s="116">
        <v>0</v>
      </c>
      <c r="G26" s="116">
        <v>0</v>
      </c>
      <c r="H26" s="116">
        <v>0</v>
      </c>
      <c r="I26" s="116"/>
      <c r="J26" s="116">
        <v>0</v>
      </c>
      <c r="K26" s="116">
        <v>0</v>
      </c>
      <c r="L26" s="132">
        <v>0</v>
      </c>
      <c r="M26" s="116">
        <v>2</v>
      </c>
      <c r="N26" s="116"/>
      <c r="O26" s="116">
        <v>0</v>
      </c>
      <c r="P26" s="12"/>
      <c r="R26" s="17"/>
    </row>
    <row r="27" spans="1:18" x14ac:dyDescent="0.2">
      <c r="A27" s="387" t="s">
        <v>696</v>
      </c>
      <c r="B27" s="387"/>
      <c r="C27" s="387"/>
      <c r="D27" s="387"/>
      <c r="E27" s="104">
        <f t="shared" si="1"/>
        <v>1</v>
      </c>
      <c r="F27" s="116">
        <v>0</v>
      </c>
      <c r="G27" s="116">
        <v>0</v>
      </c>
      <c r="H27" s="116">
        <v>0</v>
      </c>
      <c r="I27" s="116"/>
      <c r="J27" s="116">
        <v>0</v>
      </c>
      <c r="K27" s="116">
        <v>0</v>
      </c>
      <c r="L27" s="132">
        <v>1</v>
      </c>
      <c r="M27" s="116">
        <v>0</v>
      </c>
      <c r="N27" s="116"/>
      <c r="O27" s="116">
        <v>0</v>
      </c>
      <c r="P27" s="12"/>
      <c r="R27" s="17"/>
    </row>
    <row r="28" spans="1:18" x14ac:dyDescent="0.2">
      <c r="A28" s="387" t="s">
        <v>636</v>
      </c>
      <c r="B28" s="387"/>
      <c r="C28" s="387"/>
      <c r="D28" s="387"/>
      <c r="E28" s="104">
        <f t="shared" si="1"/>
        <v>7</v>
      </c>
      <c r="F28" s="116">
        <v>0</v>
      </c>
      <c r="G28" s="116">
        <v>0</v>
      </c>
      <c r="H28" s="116">
        <v>0</v>
      </c>
      <c r="I28" s="116"/>
      <c r="J28" s="116">
        <v>0</v>
      </c>
      <c r="K28" s="116">
        <v>0</v>
      </c>
      <c r="L28" s="132">
        <v>0</v>
      </c>
      <c r="M28" s="116">
        <v>7</v>
      </c>
      <c r="N28" s="116"/>
      <c r="O28" s="116">
        <v>0</v>
      </c>
      <c r="P28" s="12"/>
      <c r="R28" s="17"/>
    </row>
    <row r="29" spans="1:18" x14ac:dyDescent="0.2">
      <c r="A29" s="387" t="s">
        <v>437</v>
      </c>
      <c r="B29" s="387"/>
      <c r="C29" s="387"/>
      <c r="D29" s="387"/>
      <c r="E29" s="104">
        <f t="shared" si="1"/>
        <v>11</v>
      </c>
      <c r="F29" s="116">
        <v>0</v>
      </c>
      <c r="G29" s="116">
        <v>0</v>
      </c>
      <c r="H29" s="116">
        <v>0</v>
      </c>
      <c r="I29" s="116"/>
      <c r="J29" s="116">
        <v>0</v>
      </c>
      <c r="K29" s="116">
        <v>0</v>
      </c>
      <c r="L29" s="132">
        <v>1</v>
      </c>
      <c r="M29" s="116">
        <v>10</v>
      </c>
      <c r="N29" s="116"/>
      <c r="O29" s="116">
        <v>0</v>
      </c>
      <c r="P29" s="12"/>
      <c r="R29" s="17"/>
    </row>
    <row r="30" spans="1:18" x14ac:dyDescent="0.2">
      <c r="A30" s="387" t="s">
        <v>438</v>
      </c>
      <c r="B30" s="387"/>
      <c r="C30" s="387"/>
      <c r="D30" s="387"/>
      <c r="E30" s="104">
        <f t="shared" si="1"/>
        <v>46</v>
      </c>
      <c r="F30" s="116">
        <v>33</v>
      </c>
      <c r="G30" s="116">
        <v>0</v>
      </c>
      <c r="H30" s="116">
        <v>0</v>
      </c>
      <c r="I30" s="116"/>
      <c r="J30" s="116">
        <v>0</v>
      </c>
      <c r="K30" s="116">
        <v>0</v>
      </c>
      <c r="L30" s="132">
        <v>0</v>
      </c>
      <c r="M30" s="116">
        <v>13</v>
      </c>
      <c r="N30" s="116"/>
      <c r="O30" s="116">
        <v>0</v>
      </c>
      <c r="P30" s="12"/>
      <c r="R30" s="17"/>
    </row>
    <row r="31" spans="1:18" x14ac:dyDescent="0.2">
      <c r="A31" s="387" t="s">
        <v>439</v>
      </c>
      <c r="B31" s="387"/>
      <c r="C31" s="387"/>
      <c r="D31" s="387"/>
      <c r="E31" s="104">
        <f t="shared" si="1"/>
        <v>13</v>
      </c>
      <c r="F31" s="116">
        <v>0</v>
      </c>
      <c r="G31" s="116">
        <v>0</v>
      </c>
      <c r="H31" s="116">
        <v>0</v>
      </c>
      <c r="I31" s="116"/>
      <c r="J31" s="116">
        <v>0</v>
      </c>
      <c r="K31" s="116">
        <v>0</v>
      </c>
      <c r="L31" s="132">
        <v>1</v>
      </c>
      <c r="M31" s="116">
        <v>12</v>
      </c>
      <c r="N31" s="116"/>
      <c r="O31" s="116">
        <v>0</v>
      </c>
      <c r="P31" s="12"/>
      <c r="R31" s="17"/>
    </row>
    <row r="32" spans="1:18" x14ac:dyDescent="0.2">
      <c r="A32" s="387" t="s">
        <v>440</v>
      </c>
      <c r="B32" s="387"/>
      <c r="C32" s="387"/>
      <c r="D32" s="387"/>
      <c r="E32" s="104">
        <f t="shared" si="1"/>
        <v>85</v>
      </c>
      <c r="F32" s="116">
        <v>0</v>
      </c>
      <c r="G32" s="116">
        <v>1</v>
      </c>
      <c r="H32" s="116">
        <v>0</v>
      </c>
      <c r="I32" s="116"/>
      <c r="J32" s="116">
        <v>0</v>
      </c>
      <c r="K32" s="116">
        <v>0</v>
      </c>
      <c r="L32" s="132">
        <v>63</v>
      </c>
      <c r="M32" s="116">
        <v>21</v>
      </c>
      <c r="N32" s="116"/>
      <c r="O32" s="116">
        <v>0</v>
      </c>
      <c r="P32" s="12"/>
      <c r="R32" s="17"/>
    </row>
    <row r="33" spans="1:18" x14ac:dyDescent="0.2">
      <c r="A33" s="387" t="s">
        <v>441</v>
      </c>
      <c r="B33" s="387"/>
      <c r="C33" s="387"/>
      <c r="D33" s="387"/>
      <c r="E33" s="104">
        <f t="shared" si="1"/>
        <v>8</v>
      </c>
      <c r="F33" s="116">
        <v>0</v>
      </c>
      <c r="G33" s="116">
        <v>0</v>
      </c>
      <c r="H33" s="116">
        <v>0</v>
      </c>
      <c r="I33" s="116"/>
      <c r="J33" s="116">
        <v>0</v>
      </c>
      <c r="K33" s="116">
        <v>0</v>
      </c>
      <c r="L33" s="132">
        <v>1</v>
      </c>
      <c r="M33" s="116">
        <v>7</v>
      </c>
      <c r="N33" s="116"/>
      <c r="O33" s="116">
        <v>0</v>
      </c>
      <c r="P33" s="12"/>
      <c r="R33" s="17"/>
    </row>
    <row r="34" spans="1:18" x14ac:dyDescent="0.2">
      <c r="A34" s="387" t="s">
        <v>442</v>
      </c>
      <c r="B34" s="387"/>
      <c r="C34" s="387"/>
      <c r="D34" s="387"/>
      <c r="E34" s="104">
        <f t="shared" si="1"/>
        <v>23</v>
      </c>
      <c r="F34" s="116">
        <v>10</v>
      </c>
      <c r="G34" s="116">
        <v>0</v>
      </c>
      <c r="H34" s="116">
        <v>0</v>
      </c>
      <c r="I34" s="116"/>
      <c r="J34" s="116">
        <v>0</v>
      </c>
      <c r="K34" s="116">
        <v>0</v>
      </c>
      <c r="L34" s="132">
        <v>1</v>
      </c>
      <c r="M34" s="116">
        <v>12</v>
      </c>
      <c r="N34" s="116"/>
      <c r="O34" s="116">
        <v>0</v>
      </c>
      <c r="P34" s="12"/>
      <c r="R34" s="17"/>
    </row>
    <row r="35" spans="1:18" x14ac:dyDescent="0.2">
      <c r="A35" s="387" t="s">
        <v>443</v>
      </c>
      <c r="B35" s="387"/>
      <c r="C35" s="387"/>
      <c r="D35" s="387"/>
      <c r="E35" s="104">
        <f t="shared" si="1"/>
        <v>11</v>
      </c>
      <c r="F35" s="116">
        <v>0</v>
      </c>
      <c r="G35" s="116">
        <v>1</v>
      </c>
      <c r="H35" s="116">
        <v>0</v>
      </c>
      <c r="I35" s="116"/>
      <c r="J35" s="116">
        <v>0</v>
      </c>
      <c r="K35" s="116">
        <v>0</v>
      </c>
      <c r="L35" s="132">
        <v>4</v>
      </c>
      <c r="M35" s="116">
        <v>6</v>
      </c>
      <c r="N35" s="116"/>
      <c r="O35" s="116">
        <v>0</v>
      </c>
      <c r="P35" s="12"/>
      <c r="R35" s="17"/>
    </row>
    <row r="36" spans="1:18" x14ac:dyDescent="0.2">
      <c r="A36" s="387" t="s">
        <v>444</v>
      </c>
      <c r="B36" s="387"/>
      <c r="C36" s="387"/>
      <c r="D36" s="387"/>
      <c r="E36" s="104">
        <f t="shared" si="1"/>
        <v>556</v>
      </c>
      <c r="F36" s="116">
        <v>366</v>
      </c>
      <c r="G36" s="116">
        <v>5</v>
      </c>
      <c r="H36" s="116">
        <v>0</v>
      </c>
      <c r="I36" s="116"/>
      <c r="J36" s="116">
        <v>34</v>
      </c>
      <c r="K36" s="116">
        <v>0</v>
      </c>
      <c r="L36" s="132">
        <v>2</v>
      </c>
      <c r="M36" s="116">
        <v>149</v>
      </c>
      <c r="N36" s="116"/>
      <c r="O36" s="116">
        <v>0</v>
      </c>
      <c r="P36" s="12"/>
      <c r="R36" s="17"/>
    </row>
    <row r="37" spans="1:18" x14ac:dyDescent="0.2">
      <c r="A37" s="387" t="s">
        <v>637</v>
      </c>
      <c r="B37" s="387"/>
      <c r="C37" s="387"/>
      <c r="D37" s="387"/>
      <c r="E37" s="104">
        <f t="shared" si="1"/>
        <v>7</v>
      </c>
      <c r="F37" s="116">
        <v>0</v>
      </c>
      <c r="G37" s="116">
        <v>0</v>
      </c>
      <c r="H37" s="116">
        <v>0</v>
      </c>
      <c r="I37" s="116"/>
      <c r="J37" s="116">
        <v>0</v>
      </c>
      <c r="K37" s="116">
        <v>0</v>
      </c>
      <c r="L37" s="132">
        <v>2</v>
      </c>
      <c r="M37" s="116">
        <v>5</v>
      </c>
      <c r="N37" s="116"/>
      <c r="O37" s="116">
        <v>0</v>
      </c>
      <c r="P37" s="12"/>
      <c r="R37" s="17"/>
    </row>
    <row r="38" spans="1:18" x14ac:dyDescent="0.2">
      <c r="A38" s="387" t="s">
        <v>446</v>
      </c>
      <c r="B38" s="387"/>
      <c r="C38" s="387"/>
      <c r="D38" s="387"/>
      <c r="E38" s="104">
        <f t="shared" si="1"/>
        <v>7</v>
      </c>
      <c r="F38" s="116">
        <v>0</v>
      </c>
      <c r="G38" s="116">
        <v>0</v>
      </c>
      <c r="H38" s="116">
        <v>0</v>
      </c>
      <c r="I38" s="116"/>
      <c r="J38" s="116">
        <v>0</v>
      </c>
      <c r="K38" s="116">
        <v>0</v>
      </c>
      <c r="L38" s="132">
        <v>1</v>
      </c>
      <c r="M38" s="116">
        <v>6</v>
      </c>
      <c r="N38" s="116"/>
      <c r="O38" s="116">
        <v>0</v>
      </c>
      <c r="P38" s="12"/>
      <c r="R38" s="17"/>
    </row>
    <row r="39" spans="1:18" x14ac:dyDescent="0.2">
      <c r="A39" s="387" t="s">
        <v>447</v>
      </c>
      <c r="B39" s="387"/>
      <c r="C39" s="387"/>
      <c r="D39" s="387"/>
      <c r="E39" s="104">
        <f t="shared" si="1"/>
        <v>30</v>
      </c>
      <c r="F39" s="116">
        <v>17</v>
      </c>
      <c r="G39" s="116">
        <v>1</v>
      </c>
      <c r="H39" s="116">
        <v>0</v>
      </c>
      <c r="I39" s="116"/>
      <c r="J39" s="116">
        <v>0</v>
      </c>
      <c r="K39" s="116">
        <v>0</v>
      </c>
      <c r="L39" s="132">
        <v>1</v>
      </c>
      <c r="M39" s="116">
        <v>11</v>
      </c>
      <c r="N39" s="116"/>
      <c r="O39" s="116">
        <v>0</v>
      </c>
      <c r="P39" s="12"/>
      <c r="R39" s="17"/>
    </row>
    <row r="40" spans="1:18" x14ac:dyDescent="0.2">
      <c r="A40" s="387" t="s">
        <v>448</v>
      </c>
      <c r="B40" s="387"/>
      <c r="C40" s="387"/>
      <c r="D40" s="387"/>
      <c r="E40" s="104">
        <f t="shared" si="1"/>
        <v>15</v>
      </c>
      <c r="F40" s="116">
        <v>10</v>
      </c>
      <c r="G40" s="116">
        <v>0</v>
      </c>
      <c r="H40" s="116">
        <v>0</v>
      </c>
      <c r="I40" s="116"/>
      <c r="J40" s="116">
        <v>0</v>
      </c>
      <c r="K40" s="116">
        <v>0</v>
      </c>
      <c r="L40" s="139" t="s">
        <v>690</v>
      </c>
      <c r="M40" s="116">
        <v>5</v>
      </c>
      <c r="N40" s="116"/>
      <c r="O40" s="116">
        <v>0</v>
      </c>
      <c r="P40" s="12"/>
      <c r="R40" s="17"/>
    </row>
    <row r="41" spans="1:18" x14ac:dyDescent="0.2">
      <c r="A41" s="387" t="s">
        <v>449</v>
      </c>
      <c r="B41" s="387"/>
      <c r="C41" s="387"/>
      <c r="D41" s="387"/>
      <c r="E41" s="104">
        <f t="shared" si="1"/>
        <v>15</v>
      </c>
      <c r="F41" s="116">
        <v>0</v>
      </c>
      <c r="G41" s="116">
        <v>0</v>
      </c>
      <c r="H41" s="116">
        <v>0</v>
      </c>
      <c r="I41" s="116"/>
      <c r="J41" s="116">
        <v>0</v>
      </c>
      <c r="K41" s="116">
        <v>0</v>
      </c>
      <c r="L41" s="132">
        <v>2</v>
      </c>
      <c r="M41" s="116">
        <v>13</v>
      </c>
      <c r="N41" s="116"/>
      <c r="O41" s="116">
        <v>0</v>
      </c>
      <c r="P41" s="12"/>
      <c r="R41" s="17"/>
    </row>
    <row r="42" spans="1:18" x14ac:dyDescent="0.2">
      <c r="A42" s="387" t="s">
        <v>450</v>
      </c>
      <c r="B42" s="387"/>
      <c r="C42" s="387"/>
      <c r="D42" s="387"/>
      <c r="E42" s="104">
        <f t="shared" si="1"/>
        <v>15</v>
      </c>
      <c r="F42" s="116">
        <v>0</v>
      </c>
      <c r="G42" s="116">
        <v>0</v>
      </c>
      <c r="H42" s="116">
        <v>0</v>
      </c>
      <c r="I42" s="116"/>
      <c r="J42" s="116">
        <v>0</v>
      </c>
      <c r="K42" s="116">
        <v>0</v>
      </c>
      <c r="L42" s="132">
        <v>3</v>
      </c>
      <c r="M42" s="116">
        <v>12</v>
      </c>
      <c r="N42" s="116"/>
      <c r="O42" s="116">
        <v>0</v>
      </c>
      <c r="P42" s="12"/>
      <c r="R42" s="17"/>
    </row>
    <row r="43" spans="1:18" x14ac:dyDescent="0.2">
      <c r="A43" s="387" t="s">
        <v>451</v>
      </c>
      <c r="B43" s="387"/>
      <c r="C43" s="387"/>
      <c r="D43" s="387"/>
      <c r="E43" s="104">
        <f t="shared" si="1"/>
        <v>62</v>
      </c>
      <c r="F43" s="116">
        <v>4</v>
      </c>
      <c r="G43" s="116">
        <v>1</v>
      </c>
      <c r="H43" s="116">
        <v>0</v>
      </c>
      <c r="I43" s="116"/>
      <c r="J43" s="116">
        <v>0</v>
      </c>
      <c r="K43" s="116">
        <v>0</v>
      </c>
      <c r="L43" s="132">
        <v>4</v>
      </c>
      <c r="M43" s="116">
        <v>53</v>
      </c>
      <c r="N43" s="116"/>
      <c r="O43" s="116">
        <v>0</v>
      </c>
      <c r="P43" s="12"/>
      <c r="R43" s="17"/>
    </row>
    <row r="44" spans="1:18" x14ac:dyDescent="0.2">
      <c r="A44" s="387" t="s">
        <v>452</v>
      </c>
      <c r="B44" s="387"/>
      <c r="C44" s="387"/>
      <c r="D44" s="387"/>
      <c r="E44" s="104">
        <f t="shared" si="1"/>
        <v>18</v>
      </c>
      <c r="F44" s="116">
        <v>0</v>
      </c>
      <c r="G44" s="116">
        <v>1</v>
      </c>
      <c r="H44" s="116">
        <v>0</v>
      </c>
      <c r="I44" s="116"/>
      <c r="J44" s="116">
        <v>0</v>
      </c>
      <c r="K44" s="116">
        <v>0</v>
      </c>
      <c r="L44" s="132">
        <v>4</v>
      </c>
      <c r="M44" s="116">
        <v>13</v>
      </c>
      <c r="N44" s="116"/>
      <c r="O44" s="116">
        <v>0</v>
      </c>
      <c r="P44" s="12"/>
      <c r="R44" s="17"/>
    </row>
    <row r="45" spans="1:18" x14ac:dyDescent="0.2">
      <c r="A45" s="387" t="s">
        <v>453</v>
      </c>
      <c r="B45" s="387"/>
      <c r="C45" s="387"/>
      <c r="D45" s="387"/>
      <c r="E45" s="104">
        <f t="shared" si="1"/>
        <v>81</v>
      </c>
      <c r="F45" s="116">
        <v>5</v>
      </c>
      <c r="G45" s="116">
        <v>8</v>
      </c>
      <c r="H45" s="116">
        <v>29</v>
      </c>
      <c r="I45" s="116"/>
      <c r="J45" s="116">
        <v>1</v>
      </c>
      <c r="K45" s="116">
        <v>0</v>
      </c>
      <c r="L45" s="132">
        <v>0</v>
      </c>
      <c r="M45" s="116">
        <v>38</v>
      </c>
      <c r="N45" s="116"/>
      <c r="O45" s="116">
        <v>0</v>
      </c>
      <c r="P45" s="12"/>
      <c r="R45" s="17"/>
    </row>
    <row r="46" spans="1:18" x14ac:dyDescent="0.2">
      <c r="A46" s="387" t="s">
        <v>454</v>
      </c>
      <c r="B46" s="387"/>
      <c r="C46" s="387"/>
      <c r="D46" s="387"/>
      <c r="E46" s="104">
        <f t="shared" si="1"/>
        <v>12</v>
      </c>
      <c r="F46" s="116">
        <v>5</v>
      </c>
      <c r="G46" s="116">
        <v>0</v>
      </c>
      <c r="H46" s="116">
        <v>0</v>
      </c>
      <c r="I46" s="116"/>
      <c r="J46" s="116">
        <v>0</v>
      </c>
      <c r="K46" s="116">
        <v>0</v>
      </c>
      <c r="L46" s="132">
        <v>0</v>
      </c>
      <c r="M46" s="116">
        <v>7</v>
      </c>
      <c r="N46" s="116"/>
      <c r="O46" s="116">
        <v>0</v>
      </c>
      <c r="P46" s="12"/>
      <c r="R46" s="17"/>
    </row>
    <row r="47" spans="1:18" x14ac:dyDescent="0.2">
      <c r="A47" s="387" t="s">
        <v>455</v>
      </c>
      <c r="B47" s="387"/>
      <c r="C47" s="387"/>
      <c r="D47" s="387"/>
      <c r="E47" s="104">
        <f t="shared" si="1"/>
        <v>4</v>
      </c>
      <c r="F47" s="116">
        <v>0</v>
      </c>
      <c r="G47" s="116">
        <v>0</v>
      </c>
      <c r="H47" s="116">
        <v>0</v>
      </c>
      <c r="I47" s="116"/>
      <c r="J47" s="116">
        <v>0</v>
      </c>
      <c r="K47" s="116">
        <v>0</v>
      </c>
      <c r="L47" s="132">
        <v>3</v>
      </c>
      <c r="M47" s="116">
        <v>1</v>
      </c>
      <c r="N47" s="116"/>
      <c r="O47" s="116">
        <v>0</v>
      </c>
      <c r="P47" s="12"/>
      <c r="R47" s="17"/>
    </row>
    <row r="48" spans="1:18" x14ac:dyDescent="0.2">
      <c r="A48" s="387" t="s">
        <v>456</v>
      </c>
      <c r="B48" s="387"/>
      <c r="C48" s="387"/>
      <c r="D48" s="387"/>
      <c r="E48" s="104">
        <f t="shared" si="1"/>
        <v>8</v>
      </c>
      <c r="F48" s="116">
        <v>0</v>
      </c>
      <c r="G48" s="116">
        <v>0</v>
      </c>
      <c r="H48" s="116">
        <v>0</v>
      </c>
      <c r="I48" s="116"/>
      <c r="J48" s="116">
        <v>0</v>
      </c>
      <c r="K48" s="116">
        <v>0</v>
      </c>
      <c r="L48" s="132">
        <v>1</v>
      </c>
      <c r="M48" s="116">
        <v>7</v>
      </c>
      <c r="N48" s="116"/>
      <c r="O48" s="116">
        <v>0</v>
      </c>
      <c r="P48" s="12"/>
      <c r="R48" s="17"/>
    </row>
    <row r="49" spans="1:18" x14ac:dyDescent="0.2">
      <c r="A49" s="387" t="s">
        <v>457</v>
      </c>
      <c r="B49" s="387"/>
      <c r="C49" s="387"/>
      <c r="D49" s="387"/>
      <c r="E49" s="104">
        <f t="shared" si="1"/>
        <v>9</v>
      </c>
      <c r="F49" s="116">
        <v>0</v>
      </c>
      <c r="G49" s="116">
        <v>0</v>
      </c>
      <c r="H49" s="116">
        <v>0</v>
      </c>
      <c r="I49" s="116"/>
      <c r="J49" s="116">
        <v>0</v>
      </c>
      <c r="K49" s="116">
        <v>0</v>
      </c>
      <c r="L49" s="132">
        <v>2</v>
      </c>
      <c r="M49" s="116">
        <v>7</v>
      </c>
      <c r="N49" s="116"/>
      <c r="O49" s="116">
        <v>0</v>
      </c>
      <c r="P49" s="12"/>
      <c r="R49" s="17"/>
    </row>
    <row r="50" spans="1:18" x14ac:dyDescent="0.2">
      <c r="A50" s="387" t="s">
        <v>458</v>
      </c>
      <c r="B50" s="387"/>
      <c r="C50" s="387"/>
      <c r="D50" s="387"/>
      <c r="E50" s="104">
        <f t="shared" si="1"/>
        <v>85</v>
      </c>
      <c r="F50" s="116">
        <v>0</v>
      </c>
      <c r="G50" s="116">
        <v>1</v>
      </c>
      <c r="H50" s="116">
        <v>0</v>
      </c>
      <c r="I50" s="116"/>
      <c r="J50" s="116">
        <v>0</v>
      </c>
      <c r="K50" s="116">
        <v>0</v>
      </c>
      <c r="L50" s="132">
        <v>69</v>
      </c>
      <c r="M50" s="116">
        <v>15</v>
      </c>
      <c r="N50" s="116"/>
      <c r="O50" s="116">
        <v>0</v>
      </c>
      <c r="P50" s="12"/>
      <c r="R50" s="17"/>
    </row>
    <row r="51" spans="1:18" x14ac:dyDescent="0.2">
      <c r="A51" s="387" t="s">
        <v>459</v>
      </c>
      <c r="B51" s="387"/>
      <c r="C51" s="387"/>
      <c r="D51" s="387"/>
      <c r="E51" s="104">
        <f t="shared" si="1"/>
        <v>8</v>
      </c>
      <c r="F51" s="116">
        <v>0</v>
      </c>
      <c r="G51" s="116">
        <v>0</v>
      </c>
      <c r="H51" s="116">
        <v>0</v>
      </c>
      <c r="I51" s="116"/>
      <c r="J51" s="116">
        <v>0</v>
      </c>
      <c r="K51" s="116">
        <v>0</v>
      </c>
      <c r="L51" s="132">
        <v>3</v>
      </c>
      <c r="M51" s="116">
        <v>5</v>
      </c>
      <c r="N51" s="116"/>
      <c r="O51" s="116">
        <v>0</v>
      </c>
      <c r="P51" s="12"/>
      <c r="R51" s="17"/>
    </row>
    <row r="52" spans="1:18" x14ac:dyDescent="0.2">
      <c r="A52" s="387" t="s">
        <v>460</v>
      </c>
      <c r="B52" s="387"/>
      <c r="C52" s="387"/>
      <c r="D52" s="387"/>
      <c r="E52" s="104">
        <f t="shared" si="1"/>
        <v>6</v>
      </c>
      <c r="F52" s="116">
        <v>0</v>
      </c>
      <c r="G52" s="116">
        <v>0</v>
      </c>
      <c r="H52" s="116">
        <v>0</v>
      </c>
      <c r="I52" s="116"/>
      <c r="J52" s="116">
        <v>0</v>
      </c>
      <c r="K52" s="116">
        <v>0</v>
      </c>
      <c r="L52" s="132">
        <v>0</v>
      </c>
      <c r="M52" s="116">
        <v>6</v>
      </c>
      <c r="N52" s="116"/>
      <c r="O52" s="116">
        <v>0</v>
      </c>
      <c r="P52" s="12"/>
      <c r="R52" s="17"/>
    </row>
    <row r="53" spans="1:18" x14ac:dyDescent="0.2">
      <c r="A53" s="387" t="s">
        <v>461</v>
      </c>
      <c r="B53" s="387"/>
      <c r="C53" s="387"/>
      <c r="D53" s="387"/>
      <c r="E53" s="104">
        <f t="shared" si="1"/>
        <v>11</v>
      </c>
      <c r="F53" s="116">
        <v>0</v>
      </c>
      <c r="G53" s="116">
        <v>0</v>
      </c>
      <c r="H53" s="116">
        <v>0</v>
      </c>
      <c r="I53" s="116"/>
      <c r="J53" s="116">
        <v>0</v>
      </c>
      <c r="K53" s="116">
        <v>0</v>
      </c>
      <c r="L53" s="132">
        <v>1</v>
      </c>
      <c r="M53" s="116">
        <v>10</v>
      </c>
      <c r="N53" s="116"/>
      <c r="O53" s="116">
        <v>0</v>
      </c>
      <c r="P53" s="12"/>
      <c r="R53" s="17"/>
    </row>
    <row r="54" spans="1:18" x14ac:dyDescent="0.2">
      <c r="A54" s="387" t="s">
        <v>462</v>
      </c>
      <c r="B54" s="387"/>
      <c r="C54" s="387"/>
      <c r="D54" s="387"/>
      <c r="E54" s="104">
        <f t="shared" si="1"/>
        <v>13</v>
      </c>
      <c r="F54" s="116">
        <v>0</v>
      </c>
      <c r="G54" s="116">
        <v>0</v>
      </c>
      <c r="H54" s="116">
        <v>0</v>
      </c>
      <c r="I54" s="116"/>
      <c r="J54" s="116">
        <v>0</v>
      </c>
      <c r="K54" s="116">
        <v>0</v>
      </c>
      <c r="L54" s="132">
        <v>3</v>
      </c>
      <c r="M54" s="116">
        <v>10</v>
      </c>
      <c r="N54" s="116"/>
      <c r="O54" s="116">
        <v>0</v>
      </c>
      <c r="P54" s="12"/>
    </row>
    <row r="55" spans="1:18" x14ac:dyDescent="0.2">
      <c r="A55" s="387" t="s">
        <v>638</v>
      </c>
      <c r="B55" s="387"/>
      <c r="C55" s="387"/>
      <c r="D55" s="387"/>
      <c r="E55" s="104">
        <f t="shared" si="1"/>
        <v>2</v>
      </c>
      <c r="F55" s="116">
        <v>0</v>
      </c>
      <c r="G55" s="116">
        <v>0</v>
      </c>
      <c r="H55" s="116">
        <v>0</v>
      </c>
      <c r="I55" s="116"/>
      <c r="J55" s="116">
        <v>0</v>
      </c>
      <c r="K55" s="116">
        <v>0</v>
      </c>
      <c r="L55" s="132">
        <v>0</v>
      </c>
      <c r="M55" s="116">
        <v>2</v>
      </c>
      <c r="N55" s="116"/>
      <c r="O55" s="116">
        <v>0</v>
      </c>
      <c r="P55" s="12"/>
      <c r="R55" s="17"/>
    </row>
    <row r="56" spans="1:18" x14ac:dyDescent="0.2">
      <c r="A56" s="387" t="s">
        <v>464</v>
      </c>
      <c r="B56" s="387"/>
      <c r="C56" s="387"/>
      <c r="D56" s="387"/>
      <c r="E56" s="104">
        <f t="shared" si="1"/>
        <v>5</v>
      </c>
      <c r="F56" s="116">
        <v>0</v>
      </c>
      <c r="G56" s="116">
        <v>0</v>
      </c>
      <c r="H56" s="116">
        <v>0</v>
      </c>
      <c r="I56" s="116"/>
      <c r="J56" s="116">
        <v>0</v>
      </c>
      <c r="K56" s="116">
        <v>0</v>
      </c>
      <c r="L56" s="132">
        <v>1</v>
      </c>
      <c r="M56" s="116">
        <v>4</v>
      </c>
      <c r="N56" s="116"/>
      <c r="O56" s="116">
        <v>0</v>
      </c>
      <c r="P56" s="12"/>
      <c r="R56" s="17"/>
    </row>
    <row r="57" spans="1:18" x14ac:dyDescent="0.2">
      <c r="A57" s="387" t="s">
        <v>465</v>
      </c>
      <c r="B57" s="387"/>
      <c r="C57" s="387"/>
      <c r="D57" s="387"/>
      <c r="E57" s="104">
        <f t="shared" si="1"/>
        <v>6</v>
      </c>
      <c r="F57" s="116">
        <v>0</v>
      </c>
      <c r="G57" s="116">
        <v>0</v>
      </c>
      <c r="H57" s="116">
        <v>0</v>
      </c>
      <c r="I57" s="116"/>
      <c r="J57" s="116">
        <v>0</v>
      </c>
      <c r="K57" s="116">
        <v>0</v>
      </c>
      <c r="L57" s="132">
        <v>0</v>
      </c>
      <c r="M57" s="116">
        <v>6</v>
      </c>
      <c r="N57" s="116"/>
      <c r="O57" s="116">
        <v>0</v>
      </c>
      <c r="P57" s="12"/>
      <c r="R57" s="17"/>
    </row>
    <row r="58" spans="1:18" x14ac:dyDescent="0.2">
      <c r="A58" s="387" t="s">
        <v>466</v>
      </c>
      <c r="B58" s="387"/>
      <c r="C58" s="387"/>
      <c r="D58" s="387"/>
      <c r="E58" s="104">
        <f t="shared" si="1"/>
        <v>5</v>
      </c>
      <c r="F58" s="116">
        <v>0</v>
      </c>
      <c r="G58" s="116">
        <v>0</v>
      </c>
      <c r="H58" s="116">
        <v>0</v>
      </c>
      <c r="I58" s="116"/>
      <c r="J58" s="116">
        <v>0</v>
      </c>
      <c r="K58" s="116">
        <v>0</v>
      </c>
      <c r="L58" s="132">
        <v>2</v>
      </c>
      <c r="M58" s="116">
        <v>3</v>
      </c>
      <c r="N58" s="116"/>
      <c r="O58" s="116">
        <v>0</v>
      </c>
      <c r="P58" s="12"/>
    </row>
    <row r="59" spans="1:18" x14ac:dyDescent="0.2">
      <c r="A59" s="387" t="s">
        <v>467</v>
      </c>
      <c r="B59" s="387"/>
      <c r="C59" s="387"/>
      <c r="D59" s="387"/>
      <c r="E59" s="104">
        <f t="shared" si="1"/>
        <v>125</v>
      </c>
      <c r="F59" s="116">
        <v>39</v>
      </c>
      <c r="G59" s="116">
        <v>2</v>
      </c>
      <c r="H59" s="116">
        <v>0</v>
      </c>
      <c r="I59" s="116"/>
      <c r="J59" s="116">
        <v>0</v>
      </c>
      <c r="K59" s="116">
        <v>0</v>
      </c>
      <c r="L59" s="132">
        <v>1</v>
      </c>
      <c r="M59" s="116">
        <v>83</v>
      </c>
      <c r="N59" s="116"/>
      <c r="O59" s="116">
        <v>0</v>
      </c>
      <c r="P59" s="12"/>
      <c r="R59" s="17"/>
    </row>
    <row r="60" spans="1:18" x14ac:dyDescent="0.2">
      <c r="A60" s="387" t="s">
        <v>468</v>
      </c>
      <c r="B60" s="387"/>
      <c r="C60" s="387"/>
      <c r="D60" s="387"/>
      <c r="E60" s="104">
        <f t="shared" si="1"/>
        <v>683</v>
      </c>
      <c r="F60" s="116">
        <v>262</v>
      </c>
      <c r="G60" s="116">
        <v>71</v>
      </c>
      <c r="H60" s="116">
        <v>35</v>
      </c>
      <c r="I60" s="116"/>
      <c r="J60" s="116">
        <v>0</v>
      </c>
      <c r="K60" s="116">
        <v>19</v>
      </c>
      <c r="L60" s="132">
        <v>23</v>
      </c>
      <c r="M60" s="116">
        <v>273</v>
      </c>
      <c r="N60" s="116"/>
      <c r="O60" s="116">
        <v>0</v>
      </c>
      <c r="P60" s="12"/>
      <c r="R60" s="17"/>
    </row>
    <row r="61" spans="1:18" x14ac:dyDescent="0.2">
      <c r="A61" s="387" t="s">
        <v>469</v>
      </c>
      <c r="B61" s="387"/>
      <c r="C61" s="387"/>
      <c r="D61" s="387"/>
      <c r="E61" s="104">
        <f t="shared" si="1"/>
        <v>31</v>
      </c>
      <c r="F61" s="116">
        <v>5</v>
      </c>
      <c r="G61" s="116">
        <v>0</v>
      </c>
      <c r="H61" s="116">
        <v>0</v>
      </c>
      <c r="I61" s="116"/>
      <c r="J61" s="116">
        <v>1</v>
      </c>
      <c r="K61" s="116">
        <v>0</v>
      </c>
      <c r="L61" s="132">
        <v>3</v>
      </c>
      <c r="M61" s="116">
        <v>22</v>
      </c>
      <c r="N61" s="116"/>
      <c r="O61" s="116">
        <v>0</v>
      </c>
      <c r="P61" s="12"/>
      <c r="R61" s="17"/>
    </row>
    <row r="62" spans="1:18" x14ac:dyDescent="0.2">
      <c r="A62" s="387" t="s">
        <v>639</v>
      </c>
      <c r="B62" s="387"/>
      <c r="C62" s="387"/>
      <c r="D62" s="387"/>
      <c r="E62" s="104">
        <f t="shared" si="1"/>
        <v>5</v>
      </c>
      <c r="F62" s="116">
        <v>0</v>
      </c>
      <c r="G62" s="116">
        <v>0</v>
      </c>
      <c r="H62" s="116">
        <v>0</v>
      </c>
      <c r="I62" s="116"/>
      <c r="J62" s="116">
        <v>0</v>
      </c>
      <c r="K62" s="116">
        <v>0</v>
      </c>
      <c r="L62" s="132">
        <v>0</v>
      </c>
      <c r="M62" s="116">
        <v>5</v>
      </c>
      <c r="N62" s="116"/>
      <c r="O62" s="116">
        <v>0</v>
      </c>
      <c r="P62" s="12"/>
      <c r="R62" s="17"/>
    </row>
    <row r="63" spans="1:18" x14ac:dyDescent="0.2">
      <c r="A63" s="387" t="s">
        <v>471</v>
      </c>
      <c r="B63" s="387"/>
      <c r="C63" s="387"/>
      <c r="D63" s="387"/>
      <c r="E63" s="104">
        <f t="shared" si="1"/>
        <v>7</v>
      </c>
      <c r="F63" s="116">
        <v>0</v>
      </c>
      <c r="G63" s="116">
        <v>0</v>
      </c>
      <c r="H63" s="116">
        <v>0</v>
      </c>
      <c r="I63" s="116"/>
      <c r="J63" s="116">
        <v>0</v>
      </c>
      <c r="K63" s="116">
        <v>0</v>
      </c>
      <c r="L63" s="132">
        <v>0</v>
      </c>
      <c r="M63" s="116">
        <v>7</v>
      </c>
      <c r="N63" s="116"/>
      <c r="O63" s="116">
        <v>0</v>
      </c>
      <c r="P63" s="12"/>
      <c r="R63" s="17"/>
    </row>
    <row r="64" spans="1:18" x14ac:dyDescent="0.2">
      <c r="A64" s="387" t="s">
        <v>472</v>
      </c>
      <c r="B64" s="387"/>
      <c r="C64" s="387"/>
      <c r="D64" s="387"/>
      <c r="E64" s="104">
        <f t="shared" si="1"/>
        <v>8</v>
      </c>
      <c r="F64" s="116">
        <v>0</v>
      </c>
      <c r="G64" s="116">
        <v>0</v>
      </c>
      <c r="H64" s="116">
        <v>0</v>
      </c>
      <c r="I64" s="116"/>
      <c r="J64" s="116">
        <v>0</v>
      </c>
      <c r="K64" s="116">
        <v>0</v>
      </c>
      <c r="L64" s="132">
        <v>1</v>
      </c>
      <c r="M64" s="116">
        <v>7</v>
      </c>
      <c r="N64" s="116"/>
      <c r="O64" s="116">
        <v>0</v>
      </c>
      <c r="P64" s="12"/>
      <c r="R64" s="17"/>
    </row>
    <row r="65" spans="1:18" x14ac:dyDescent="0.2">
      <c r="A65" s="387" t="s">
        <v>473</v>
      </c>
      <c r="B65" s="387"/>
      <c r="C65" s="387"/>
      <c r="D65" s="387"/>
      <c r="E65" s="104">
        <f t="shared" si="1"/>
        <v>534</v>
      </c>
      <c r="F65" s="116">
        <v>340</v>
      </c>
      <c r="G65" s="116">
        <v>43</v>
      </c>
      <c r="H65" s="116">
        <v>0</v>
      </c>
      <c r="I65" s="116"/>
      <c r="J65" s="116">
        <v>0</v>
      </c>
      <c r="K65" s="116">
        <v>0</v>
      </c>
      <c r="L65" s="132">
        <v>4</v>
      </c>
      <c r="M65" s="116">
        <v>147</v>
      </c>
      <c r="N65" s="116"/>
      <c r="O65" s="116">
        <v>0</v>
      </c>
      <c r="P65" s="12"/>
      <c r="R65" s="17"/>
    </row>
    <row r="66" spans="1:18" x14ac:dyDescent="0.2">
      <c r="A66" s="387" t="s">
        <v>474</v>
      </c>
      <c r="B66" s="387"/>
      <c r="C66" s="387"/>
      <c r="D66" s="387"/>
      <c r="E66" s="104">
        <f t="shared" si="1"/>
        <v>169</v>
      </c>
      <c r="F66" s="116">
        <v>98</v>
      </c>
      <c r="G66" s="116">
        <v>9</v>
      </c>
      <c r="H66" s="116">
        <v>0</v>
      </c>
      <c r="I66" s="116"/>
      <c r="J66" s="116">
        <v>0</v>
      </c>
      <c r="K66" s="116">
        <v>0</v>
      </c>
      <c r="L66" s="132">
        <v>1</v>
      </c>
      <c r="M66" s="116">
        <v>61</v>
      </c>
      <c r="N66" s="116"/>
      <c r="O66" s="116">
        <v>0</v>
      </c>
      <c r="P66" s="12"/>
      <c r="R66" s="17"/>
    </row>
    <row r="67" spans="1:18" x14ac:dyDescent="0.2">
      <c r="A67" s="387" t="s">
        <v>475</v>
      </c>
      <c r="B67" s="387"/>
      <c r="C67" s="387"/>
      <c r="D67" s="387"/>
      <c r="E67" s="104">
        <f t="shared" si="1"/>
        <v>8</v>
      </c>
      <c r="F67" s="116">
        <v>0</v>
      </c>
      <c r="G67" s="116">
        <v>0</v>
      </c>
      <c r="H67" s="116">
        <v>0</v>
      </c>
      <c r="I67" s="116"/>
      <c r="J67" s="116">
        <v>0</v>
      </c>
      <c r="K67" s="116">
        <v>0</v>
      </c>
      <c r="L67" s="132">
        <v>1</v>
      </c>
      <c r="M67" s="116">
        <v>7</v>
      </c>
      <c r="N67" s="116"/>
      <c r="O67" s="116">
        <v>0</v>
      </c>
      <c r="P67" s="12"/>
    </row>
    <row r="68" spans="1:18" x14ac:dyDescent="0.2">
      <c r="A68" s="387" t="s">
        <v>476</v>
      </c>
      <c r="B68" s="387"/>
      <c r="C68" s="387"/>
      <c r="D68" s="387"/>
      <c r="E68" s="104">
        <f t="shared" si="1"/>
        <v>85</v>
      </c>
      <c r="F68" s="116">
        <v>0</v>
      </c>
      <c r="G68" s="116">
        <v>0</v>
      </c>
      <c r="H68" s="116">
        <v>0</v>
      </c>
      <c r="I68" s="116"/>
      <c r="J68" s="116">
        <v>0</v>
      </c>
      <c r="K68" s="116">
        <v>0</v>
      </c>
      <c r="L68" s="132">
        <v>66</v>
      </c>
      <c r="M68" s="116">
        <v>19</v>
      </c>
      <c r="N68" s="116"/>
      <c r="O68" s="116">
        <v>0</v>
      </c>
      <c r="P68" s="12"/>
      <c r="R68" s="17"/>
    </row>
    <row r="69" spans="1:18" x14ac:dyDescent="0.2">
      <c r="A69" s="387" t="s">
        <v>477</v>
      </c>
      <c r="B69" s="387"/>
      <c r="C69" s="387"/>
      <c r="D69" s="387"/>
      <c r="E69" s="104">
        <f t="shared" si="1"/>
        <v>97</v>
      </c>
      <c r="F69" s="117" t="s">
        <v>690</v>
      </c>
      <c r="G69" s="116">
        <v>1</v>
      </c>
      <c r="H69" s="116">
        <v>0</v>
      </c>
      <c r="I69" s="116"/>
      <c r="J69" s="116">
        <v>0</v>
      </c>
      <c r="K69" s="116">
        <v>0</v>
      </c>
      <c r="L69" s="132">
        <v>2</v>
      </c>
      <c r="M69" s="116">
        <v>94</v>
      </c>
      <c r="N69" s="116"/>
      <c r="O69" s="116">
        <v>0</v>
      </c>
      <c r="P69" s="12"/>
      <c r="R69" s="17"/>
    </row>
    <row r="70" spans="1:18" x14ac:dyDescent="0.2">
      <c r="A70" s="387" t="s">
        <v>478</v>
      </c>
      <c r="B70" s="387"/>
      <c r="C70" s="387"/>
      <c r="D70" s="387"/>
      <c r="E70" s="104">
        <f t="shared" si="1"/>
        <v>9</v>
      </c>
      <c r="F70" s="116">
        <v>2</v>
      </c>
      <c r="G70" s="116">
        <v>1</v>
      </c>
      <c r="H70" s="116">
        <v>0</v>
      </c>
      <c r="I70" s="116"/>
      <c r="J70" s="116">
        <v>0</v>
      </c>
      <c r="K70" s="116">
        <v>0</v>
      </c>
      <c r="L70" s="132">
        <v>0</v>
      </c>
      <c r="M70" s="116">
        <v>6</v>
      </c>
      <c r="N70" s="116"/>
      <c r="O70" s="116">
        <v>0</v>
      </c>
      <c r="P70" s="12"/>
      <c r="R70" s="17"/>
    </row>
    <row r="71" spans="1:18" x14ac:dyDescent="0.2">
      <c r="A71" s="387" t="s">
        <v>479</v>
      </c>
      <c r="B71" s="387"/>
      <c r="C71" s="387"/>
      <c r="D71" s="387"/>
      <c r="E71" s="104">
        <f t="shared" si="1"/>
        <v>9</v>
      </c>
      <c r="F71" s="116">
        <v>0</v>
      </c>
      <c r="G71" s="116">
        <v>0</v>
      </c>
      <c r="H71" s="116">
        <v>0</v>
      </c>
      <c r="I71" s="116"/>
      <c r="J71" s="116">
        <v>0</v>
      </c>
      <c r="K71" s="116">
        <v>0</v>
      </c>
      <c r="L71" s="132">
        <v>2</v>
      </c>
      <c r="M71" s="116">
        <v>7</v>
      </c>
      <c r="N71" s="116"/>
      <c r="O71" s="116">
        <v>0</v>
      </c>
      <c r="P71" s="12"/>
      <c r="R71" s="17"/>
    </row>
    <row r="72" spans="1:18" x14ac:dyDescent="0.2">
      <c r="A72" s="387" t="s">
        <v>480</v>
      </c>
      <c r="B72" s="387"/>
      <c r="C72" s="387"/>
      <c r="D72" s="387"/>
      <c r="E72" s="104">
        <f t="shared" si="1"/>
        <v>9</v>
      </c>
      <c r="F72" s="116">
        <v>0</v>
      </c>
      <c r="G72" s="116">
        <v>1</v>
      </c>
      <c r="H72" s="116">
        <v>0</v>
      </c>
      <c r="I72" s="116"/>
      <c r="J72" s="116">
        <v>0</v>
      </c>
      <c r="K72" s="116">
        <v>0</v>
      </c>
      <c r="L72" s="132">
        <v>2</v>
      </c>
      <c r="M72" s="116">
        <v>6</v>
      </c>
      <c r="N72" s="116"/>
      <c r="O72" s="116">
        <v>0</v>
      </c>
      <c r="P72" s="12"/>
      <c r="R72" s="17"/>
    </row>
    <row r="73" spans="1:18" x14ac:dyDescent="0.2">
      <c r="A73" s="387" t="s">
        <v>481</v>
      </c>
      <c r="B73" s="387"/>
      <c r="C73" s="387"/>
      <c r="D73" s="387"/>
      <c r="E73" s="104">
        <f t="shared" si="1"/>
        <v>9</v>
      </c>
      <c r="F73" s="116">
        <v>3</v>
      </c>
      <c r="G73" s="116">
        <v>0</v>
      </c>
      <c r="H73" s="116">
        <v>0</v>
      </c>
      <c r="I73" s="116"/>
      <c r="J73" s="116">
        <v>0</v>
      </c>
      <c r="K73" s="116">
        <v>0</v>
      </c>
      <c r="L73" s="132">
        <v>0</v>
      </c>
      <c r="M73" s="116">
        <v>6</v>
      </c>
      <c r="N73" s="116"/>
      <c r="O73" s="116">
        <v>0</v>
      </c>
      <c r="P73" s="12"/>
      <c r="R73" s="17"/>
    </row>
    <row r="74" spans="1:18" x14ac:dyDescent="0.2">
      <c r="A74" s="387" t="s">
        <v>482</v>
      </c>
      <c r="B74" s="387"/>
      <c r="C74" s="387"/>
      <c r="D74" s="387"/>
      <c r="E74" s="104">
        <f t="shared" ref="E74:E136" si="2">SUM(F74:O74)</f>
        <v>20</v>
      </c>
      <c r="F74" s="116">
        <v>10</v>
      </c>
      <c r="G74" s="116">
        <v>0</v>
      </c>
      <c r="H74" s="116">
        <v>0</v>
      </c>
      <c r="I74" s="116"/>
      <c r="J74" s="116">
        <v>0</v>
      </c>
      <c r="K74" s="116">
        <v>0</v>
      </c>
      <c r="L74" s="132">
        <v>0</v>
      </c>
      <c r="M74" s="116">
        <v>10</v>
      </c>
      <c r="N74" s="116"/>
      <c r="O74" s="116">
        <v>0</v>
      </c>
      <c r="P74" s="12"/>
      <c r="R74" s="17"/>
    </row>
    <row r="75" spans="1:18" x14ac:dyDescent="0.2">
      <c r="A75" s="387" t="s">
        <v>483</v>
      </c>
      <c r="B75" s="387"/>
      <c r="C75" s="387"/>
      <c r="D75" s="387"/>
      <c r="E75" s="104">
        <f t="shared" si="2"/>
        <v>23</v>
      </c>
      <c r="F75" s="116">
        <v>11</v>
      </c>
      <c r="G75" s="116">
        <v>1</v>
      </c>
      <c r="H75" s="116">
        <v>0</v>
      </c>
      <c r="I75" s="116"/>
      <c r="J75" s="116">
        <v>0</v>
      </c>
      <c r="K75" s="116">
        <v>0</v>
      </c>
      <c r="L75" s="132">
        <v>3</v>
      </c>
      <c r="M75" s="116">
        <v>8</v>
      </c>
      <c r="N75" s="116"/>
      <c r="O75" s="116">
        <v>0</v>
      </c>
      <c r="P75" s="12"/>
      <c r="R75" s="17"/>
    </row>
    <row r="76" spans="1:18" x14ac:dyDescent="0.2">
      <c r="A76" s="387" t="s">
        <v>484</v>
      </c>
      <c r="B76" s="387"/>
      <c r="C76" s="387"/>
      <c r="D76" s="387"/>
      <c r="E76" s="104">
        <f t="shared" si="2"/>
        <v>29</v>
      </c>
      <c r="F76" s="116">
        <v>4</v>
      </c>
      <c r="G76" s="116">
        <v>1</v>
      </c>
      <c r="H76" s="116">
        <v>0</v>
      </c>
      <c r="I76" s="116"/>
      <c r="J76" s="116">
        <v>0</v>
      </c>
      <c r="K76" s="116">
        <v>0</v>
      </c>
      <c r="L76" s="132">
        <v>6</v>
      </c>
      <c r="M76" s="116">
        <v>18</v>
      </c>
      <c r="N76" s="116"/>
      <c r="O76" s="116">
        <v>0</v>
      </c>
      <c r="P76" s="12"/>
      <c r="R76" s="17"/>
    </row>
    <row r="77" spans="1:18" x14ac:dyDescent="0.2">
      <c r="A77" s="387" t="s">
        <v>485</v>
      </c>
      <c r="B77" s="387"/>
      <c r="C77" s="387"/>
      <c r="D77" s="387"/>
      <c r="E77" s="104">
        <f t="shared" si="2"/>
        <v>50</v>
      </c>
      <c r="F77" s="116">
        <v>0</v>
      </c>
      <c r="G77" s="116">
        <v>1</v>
      </c>
      <c r="H77" s="116">
        <v>0</v>
      </c>
      <c r="I77" s="116"/>
      <c r="J77" s="116">
        <v>0</v>
      </c>
      <c r="K77" s="116">
        <v>0</v>
      </c>
      <c r="L77" s="132">
        <v>4</v>
      </c>
      <c r="M77" s="116">
        <v>45</v>
      </c>
      <c r="N77" s="116"/>
      <c r="O77" s="116">
        <v>0</v>
      </c>
      <c r="P77" s="12"/>
      <c r="R77" s="17"/>
    </row>
    <row r="78" spans="1:18" x14ac:dyDescent="0.2">
      <c r="A78" s="387" t="s">
        <v>486</v>
      </c>
      <c r="B78" s="387"/>
      <c r="C78" s="387"/>
      <c r="D78" s="387"/>
      <c r="E78" s="104">
        <f t="shared" si="2"/>
        <v>12</v>
      </c>
      <c r="F78" s="116">
        <v>0</v>
      </c>
      <c r="G78" s="116">
        <v>0</v>
      </c>
      <c r="H78" s="116">
        <v>0</v>
      </c>
      <c r="I78" s="116"/>
      <c r="J78" s="116">
        <v>0</v>
      </c>
      <c r="K78" s="116">
        <v>0</v>
      </c>
      <c r="L78" s="132">
        <v>1</v>
      </c>
      <c r="M78" s="116">
        <v>11</v>
      </c>
      <c r="N78" s="116"/>
      <c r="O78" s="116">
        <v>0</v>
      </c>
      <c r="P78" s="12"/>
      <c r="R78" s="17"/>
    </row>
    <row r="79" spans="1:18" x14ac:dyDescent="0.2">
      <c r="A79" s="387" t="s">
        <v>487</v>
      </c>
      <c r="B79" s="387"/>
      <c r="C79" s="387"/>
      <c r="D79" s="387"/>
      <c r="E79" s="104">
        <f t="shared" si="2"/>
        <v>25</v>
      </c>
      <c r="F79" s="116">
        <v>0</v>
      </c>
      <c r="G79" s="116">
        <v>0</v>
      </c>
      <c r="H79" s="116">
        <v>0</v>
      </c>
      <c r="I79" s="116"/>
      <c r="J79" s="116">
        <v>0</v>
      </c>
      <c r="K79" s="116">
        <v>0</v>
      </c>
      <c r="L79" s="132">
        <v>0</v>
      </c>
      <c r="M79" s="116">
        <v>25</v>
      </c>
      <c r="N79" s="116"/>
      <c r="O79" s="116">
        <v>0</v>
      </c>
      <c r="P79" s="12"/>
      <c r="R79" s="17"/>
    </row>
    <row r="80" spans="1:18" x14ac:dyDescent="0.2">
      <c r="A80" s="387" t="s">
        <v>488</v>
      </c>
      <c r="B80" s="387"/>
      <c r="C80" s="387"/>
      <c r="D80" s="387"/>
      <c r="E80" s="104">
        <f t="shared" si="2"/>
        <v>35</v>
      </c>
      <c r="F80" s="116">
        <v>4</v>
      </c>
      <c r="G80" s="116">
        <v>1</v>
      </c>
      <c r="H80" s="116">
        <v>0</v>
      </c>
      <c r="I80" s="116"/>
      <c r="J80" s="116">
        <v>0</v>
      </c>
      <c r="K80" s="116">
        <v>0</v>
      </c>
      <c r="L80" s="132">
        <v>2</v>
      </c>
      <c r="M80" s="116">
        <v>28</v>
      </c>
      <c r="N80" s="116"/>
      <c r="O80" s="116">
        <v>0</v>
      </c>
      <c r="P80" s="12"/>
      <c r="R80" s="17"/>
    </row>
    <row r="81" spans="1:18" x14ac:dyDescent="0.2">
      <c r="A81" s="387" t="s">
        <v>489</v>
      </c>
      <c r="B81" s="387"/>
      <c r="C81" s="387"/>
      <c r="D81" s="387"/>
      <c r="E81" s="104">
        <f t="shared" si="2"/>
        <v>22</v>
      </c>
      <c r="F81" s="116">
        <v>0</v>
      </c>
      <c r="G81" s="116">
        <v>1</v>
      </c>
      <c r="H81" s="116">
        <v>0</v>
      </c>
      <c r="I81" s="116"/>
      <c r="J81" s="116">
        <v>0</v>
      </c>
      <c r="K81" s="116">
        <v>0</v>
      </c>
      <c r="L81" s="132">
        <v>4</v>
      </c>
      <c r="M81" s="116">
        <v>17</v>
      </c>
      <c r="N81" s="116"/>
      <c r="O81" s="116">
        <v>0</v>
      </c>
      <c r="P81" s="12"/>
      <c r="R81" s="17"/>
    </row>
    <row r="82" spans="1:18" x14ac:dyDescent="0.2">
      <c r="A82" s="387" t="s">
        <v>490</v>
      </c>
      <c r="B82" s="387"/>
      <c r="C82" s="387"/>
      <c r="D82" s="387"/>
      <c r="E82" s="104">
        <f t="shared" si="2"/>
        <v>72</v>
      </c>
      <c r="F82" s="116">
        <v>9</v>
      </c>
      <c r="G82" s="116">
        <v>8</v>
      </c>
      <c r="H82" s="116">
        <v>0</v>
      </c>
      <c r="I82" s="116"/>
      <c r="J82" s="116">
        <v>0</v>
      </c>
      <c r="K82" s="116">
        <v>0</v>
      </c>
      <c r="L82" s="132">
        <v>5</v>
      </c>
      <c r="M82" s="116">
        <v>50</v>
      </c>
      <c r="N82" s="116"/>
      <c r="O82" s="116">
        <v>0</v>
      </c>
      <c r="P82" s="12"/>
      <c r="R82" s="17"/>
    </row>
    <row r="83" spans="1:18" x14ac:dyDescent="0.2">
      <c r="A83" s="387" t="s">
        <v>491</v>
      </c>
      <c r="B83" s="387"/>
      <c r="C83" s="387"/>
      <c r="D83" s="387"/>
      <c r="E83" s="104">
        <f t="shared" si="2"/>
        <v>33</v>
      </c>
      <c r="F83" s="116">
        <v>0</v>
      </c>
      <c r="G83" s="116">
        <v>1</v>
      </c>
      <c r="H83" s="116">
        <v>0</v>
      </c>
      <c r="I83" s="116"/>
      <c r="J83" s="116">
        <v>0</v>
      </c>
      <c r="K83" s="116">
        <v>0</v>
      </c>
      <c r="L83" s="132">
        <v>7</v>
      </c>
      <c r="M83" s="116">
        <v>25</v>
      </c>
      <c r="N83" s="116"/>
      <c r="O83" s="116">
        <v>0</v>
      </c>
      <c r="P83" s="12"/>
      <c r="R83" s="17"/>
    </row>
    <row r="84" spans="1:18" x14ac:dyDescent="0.2">
      <c r="A84" s="387" t="s">
        <v>492</v>
      </c>
      <c r="B84" s="387"/>
      <c r="C84" s="387"/>
      <c r="D84" s="387"/>
      <c r="E84" s="104">
        <f t="shared" si="2"/>
        <v>14</v>
      </c>
      <c r="F84" s="117" t="s">
        <v>690</v>
      </c>
      <c r="G84" s="116">
        <v>1</v>
      </c>
      <c r="H84" s="116">
        <v>0</v>
      </c>
      <c r="I84" s="116"/>
      <c r="J84" s="116">
        <v>0</v>
      </c>
      <c r="K84" s="116">
        <v>0</v>
      </c>
      <c r="L84" s="132">
        <v>6</v>
      </c>
      <c r="M84" s="116">
        <v>7</v>
      </c>
      <c r="N84" s="116"/>
      <c r="O84" s="116">
        <v>0</v>
      </c>
      <c r="P84" s="12"/>
      <c r="R84" s="17"/>
    </row>
    <row r="85" spans="1:18" x14ac:dyDescent="0.2">
      <c r="A85" s="387" t="s">
        <v>493</v>
      </c>
      <c r="B85" s="387"/>
      <c r="C85" s="387"/>
      <c r="D85" s="387"/>
      <c r="E85" s="104">
        <f t="shared" si="2"/>
        <v>8</v>
      </c>
      <c r="F85" s="116">
        <v>0</v>
      </c>
      <c r="G85" s="116">
        <v>0</v>
      </c>
      <c r="H85" s="116">
        <v>0</v>
      </c>
      <c r="I85" s="116"/>
      <c r="J85" s="116">
        <v>0</v>
      </c>
      <c r="K85" s="116">
        <v>0</v>
      </c>
      <c r="L85" s="132">
        <v>0</v>
      </c>
      <c r="M85" s="116">
        <v>8</v>
      </c>
      <c r="N85" s="116"/>
      <c r="O85" s="116">
        <v>0</v>
      </c>
      <c r="P85" s="12"/>
      <c r="R85" s="17"/>
    </row>
    <row r="86" spans="1:18" x14ac:dyDescent="0.2">
      <c r="A86" s="387" t="s">
        <v>494</v>
      </c>
      <c r="B86" s="387"/>
      <c r="C86" s="387"/>
      <c r="D86" s="387"/>
      <c r="E86" s="104">
        <f t="shared" si="2"/>
        <v>5</v>
      </c>
      <c r="F86" s="116">
        <v>0</v>
      </c>
      <c r="G86" s="116">
        <v>0</v>
      </c>
      <c r="H86" s="116">
        <v>0</v>
      </c>
      <c r="I86" s="116"/>
      <c r="J86" s="116">
        <v>0</v>
      </c>
      <c r="K86" s="116">
        <v>0</v>
      </c>
      <c r="L86" s="132">
        <v>2</v>
      </c>
      <c r="M86" s="116">
        <v>3</v>
      </c>
      <c r="N86" s="116"/>
      <c r="O86" s="116">
        <v>0</v>
      </c>
      <c r="P86" s="12"/>
      <c r="R86" s="17"/>
    </row>
    <row r="87" spans="1:18" x14ac:dyDescent="0.2">
      <c r="A87" s="387" t="s">
        <v>640</v>
      </c>
      <c r="B87" s="387"/>
      <c r="C87" s="387"/>
      <c r="D87" s="387"/>
      <c r="E87" s="104">
        <f t="shared" si="2"/>
        <v>9</v>
      </c>
      <c r="F87" s="116">
        <v>0</v>
      </c>
      <c r="G87" s="116">
        <v>0</v>
      </c>
      <c r="H87" s="116">
        <v>0</v>
      </c>
      <c r="I87" s="116"/>
      <c r="J87" s="116">
        <v>0</v>
      </c>
      <c r="K87" s="116">
        <v>0</v>
      </c>
      <c r="L87" s="132">
        <v>5</v>
      </c>
      <c r="M87" s="116">
        <v>4</v>
      </c>
      <c r="N87" s="116"/>
      <c r="O87" s="116">
        <v>0</v>
      </c>
      <c r="P87" s="12"/>
      <c r="R87" s="17"/>
    </row>
    <row r="88" spans="1:18" x14ac:dyDescent="0.2">
      <c r="A88" s="387" t="s">
        <v>496</v>
      </c>
      <c r="B88" s="387"/>
      <c r="C88" s="387"/>
      <c r="D88" s="387"/>
      <c r="E88" s="104">
        <f t="shared" si="2"/>
        <v>74</v>
      </c>
      <c r="F88" s="116">
        <v>9</v>
      </c>
      <c r="G88" s="116">
        <v>1</v>
      </c>
      <c r="H88" s="116">
        <v>0</v>
      </c>
      <c r="I88" s="116"/>
      <c r="J88" s="116">
        <v>0</v>
      </c>
      <c r="K88" s="116">
        <v>0</v>
      </c>
      <c r="L88" s="132">
        <v>3</v>
      </c>
      <c r="M88" s="116">
        <v>61</v>
      </c>
      <c r="N88" s="116"/>
      <c r="O88" s="116">
        <v>0</v>
      </c>
      <c r="P88" s="12"/>
      <c r="R88" s="17"/>
    </row>
    <row r="89" spans="1:18" x14ac:dyDescent="0.2">
      <c r="A89" s="387" t="s">
        <v>497</v>
      </c>
      <c r="B89" s="387"/>
      <c r="C89" s="387"/>
      <c r="D89" s="387"/>
      <c r="E89" s="104">
        <f t="shared" si="2"/>
        <v>16</v>
      </c>
      <c r="F89" s="116">
        <v>0</v>
      </c>
      <c r="G89" s="116">
        <v>0</v>
      </c>
      <c r="H89" s="116">
        <v>0</v>
      </c>
      <c r="I89" s="116"/>
      <c r="J89" s="116">
        <v>0</v>
      </c>
      <c r="K89" s="116">
        <v>0</v>
      </c>
      <c r="L89" s="132">
        <v>3</v>
      </c>
      <c r="M89" s="116">
        <v>13</v>
      </c>
      <c r="N89" s="116"/>
      <c r="O89" s="116">
        <v>0</v>
      </c>
      <c r="P89" s="12"/>
      <c r="R89" s="17"/>
    </row>
    <row r="90" spans="1:18" x14ac:dyDescent="0.2">
      <c r="A90" s="387" t="s">
        <v>498</v>
      </c>
      <c r="B90" s="387"/>
      <c r="C90" s="387"/>
      <c r="D90" s="387"/>
      <c r="E90" s="104">
        <f t="shared" si="2"/>
        <v>6</v>
      </c>
      <c r="F90" s="116">
        <v>0</v>
      </c>
      <c r="G90" s="116">
        <v>0</v>
      </c>
      <c r="H90" s="116">
        <v>0</v>
      </c>
      <c r="I90" s="116"/>
      <c r="J90" s="116">
        <v>0</v>
      </c>
      <c r="K90" s="116">
        <v>0</v>
      </c>
      <c r="L90" s="132">
        <v>1</v>
      </c>
      <c r="M90" s="116">
        <v>5</v>
      </c>
      <c r="N90" s="116"/>
      <c r="O90" s="116">
        <v>0</v>
      </c>
      <c r="P90" s="12"/>
      <c r="R90" s="17"/>
    </row>
    <row r="91" spans="1:18" x14ac:dyDescent="0.2">
      <c r="A91" s="387" t="s">
        <v>499</v>
      </c>
      <c r="B91" s="387"/>
      <c r="C91" s="387"/>
      <c r="D91" s="387"/>
      <c r="E91" s="104">
        <f t="shared" si="2"/>
        <v>30</v>
      </c>
      <c r="F91" s="116">
        <v>20</v>
      </c>
      <c r="G91" s="116">
        <v>0</v>
      </c>
      <c r="H91" s="116">
        <v>0</v>
      </c>
      <c r="I91" s="116"/>
      <c r="J91" s="116">
        <v>0</v>
      </c>
      <c r="K91" s="116">
        <v>0</v>
      </c>
      <c r="L91" s="132">
        <v>1</v>
      </c>
      <c r="M91" s="116">
        <v>9</v>
      </c>
      <c r="N91" s="116"/>
      <c r="O91" s="116">
        <v>0</v>
      </c>
      <c r="P91" s="12"/>
      <c r="R91" s="17"/>
    </row>
    <row r="92" spans="1:18" x14ac:dyDescent="0.2">
      <c r="A92" s="387" t="s">
        <v>500</v>
      </c>
      <c r="B92" s="387"/>
      <c r="C92" s="387"/>
      <c r="D92" s="387"/>
      <c r="E92" s="104">
        <f t="shared" si="2"/>
        <v>9</v>
      </c>
      <c r="F92" s="116">
        <v>0</v>
      </c>
      <c r="G92" s="116">
        <v>0</v>
      </c>
      <c r="H92" s="116">
        <v>0</v>
      </c>
      <c r="I92" s="116"/>
      <c r="J92" s="116">
        <v>0</v>
      </c>
      <c r="K92" s="116">
        <v>0</v>
      </c>
      <c r="L92" s="132">
        <v>3</v>
      </c>
      <c r="M92" s="116">
        <v>6</v>
      </c>
      <c r="N92" s="116"/>
      <c r="O92" s="116">
        <v>0</v>
      </c>
      <c r="P92" s="12"/>
      <c r="R92" s="17"/>
    </row>
    <row r="93" spans="1:18" x14ac:dyDescent="0.2">
      <c r="A93" s="387" t="s">
        <v>501</v>
      </c>
      <c r="B93" s="387"/>
      <c r="C93" s="387"/>
      <c r="D93" s="387"/>
      <c r="E93" s="104">
        <f t="shared" si="2"/>
        <v>29</v>
      </c>
      <c r="F93" s="116">
        <v>0</v>
      </c>
      <c r="G93" s="116">
        <v>0</v>
      </c>
      <c r="H93" s="116">
        <v>0</v>
      </c>
      <c r="I93" s="116"/>
      <c r="J93" s="116">
        <v>0</v>
      </c>
      <c r="K93" s="116">
        <v>0</v>
      </c>
      <c r="L93" s="132">
        <v>0</v>
      </c>
      <c r="M93" s="116">
        <v>29</v>
      </c>
      <c r="N93" s="116"/>
      <c r="O93" s="116">
        <v>0</v>
      </c>
      <c r="P93" s="12"/>
      <c r="R93" s="17"/>
    </row>
    <row r="94" spans="1:18" x14ac:dyDescent="0.2">
      <c r="A94" s="387" t="s">
        <v>502</v>
      </c>
      <c r="B94" s="387"/>
      <c r="C94" s="387"/>
      <c r="D94" s="387"/>
      <c r="E94" s="104">
        <f t="shared" si="2"/>
        <v>42</v>
      </c>
      <c r="F94" s="116">
        <v>0</v>
      </c>
      <c r="G94" s="116">
        <v>1</v>
      </c>
      <c r="H94" s="116">
        <v>0</v>
      </c>
      <c r="I94" s="116"/>
      <c r="J94" s="116">
        <v>0</v>
      </c>
      <c r="K94" s="116">
        <v>0</v>
      </c>
      <c r="L94" s="132">
        <v>10</v>
      </c>
      <c r="M94" s="116">
        <v>31</v>
      </c>
      <c r="N94" s="116"/>
      <c r="O94" s="116">
        <v>0</v>
      </c>
      <c r="P94" s="12"/>
      <c r="R94" s="17"/>
    </row>
    <row r="95" spans="1:18" x14ac:dyDescent="0.2">
      <c r="A95" s="387" t="s">
        <v>503</v>
      </c>
      <c r="B95" s="387"/>
      <c r="C95" s="387"/>
      <c r="D95" s="387"/>
      <c r="E95" s="104">
        <f t="shared" si="2"/>
        <v>5</v>
      </c>
      <c r="F95" s="116">
        <v>2</v>
      </c>
      <c r="G95" s="116">
        <v>0</v>
      </c>
      <c r="H95" s="116">
        <v>0</v>
      </c>
      <c r="I95" s="116"/>
      <c r="J95" s="116">
        <v>0</v>
      </c>
      <c r="K95" s="116">
        <v>0</v>
      </c>
      <c r="L95" s="132">
        <v>0</v>
      </c>
      <c r="M95" s="116">
        <v>3</v>
      </c>
      <c r="N95" s="116"/>
      <c r="O95" s="116">
        <v>0</v>
      </c>
      <c r="P95" s="12"/>
      <c r="R95" s="17"/>
    </row>
    <row r="96" spans="1:18" x14ac:dyDescent="0.2">
      <c r="A96" s="387" t="s">
        <v>504</v>
      </c>
      <c r="B96" s="387"/>
      <c r="C96" s="387"/>
      <c r="D96" s="387"/>
      <c r="E96" s="104">
        <f t="shared" si="2"/>
        <v>43</v>
      </c>
      <c r="F96" s="116">
        <v>8</v>
      </c>
      <c r="G96" s="116">
        <v>0</v>
      </c>
      <c r="H96" s="116">
        <v>0</v>
      </c>
      <c r="I96" s="116"/>
      <c r="J96" s="116">
        <v>0</v>
      </c>
      <c r="K96" s="116">
        <v>0</v>
      </c>
      <c r="L96" s="132">
        <v>2</v>
      </c>
      <c r="M96" s="116">
        <v>33</v>
      </c>
      <c r="N96" s="116"/>
      <c r="O96" s="116">
        <v>0</v>
      </c>
      <c r="P96" s="12"/>
      <c r="R96" s="17"/>
    </row>
    <row r="97" spans="1:18" x14ac:dyDescent="0.2">
      <c r="A97" s="387" t="s">
        <v>505</v>
      </c>
      <c r="B97" s="387"/>
      <c r="C97" s="387"/>
      <c r="D97" s="387"/>
      <c r="E97" s="104">
        <f t="shared" si="2"/>
        <v>21</v>
      </c>
      <c r="F97" s="116">
        <v>0</v>
      </c>
      <c r="G97" s="116">
        <v>0</v>
      </c>
      <c r="H97" s="116">
        <v>0</v>
      </c>
      <c r="I97" s="116"/>
      <c r="J97" s="116">
        <v>0</v>
      </c>
      <c r="K97" s="116">
        <v>0</v>
      </c>
      <c r="L97" s="132">
        <v>2</v>
      </c>
      <c r="M97" s="116">
        <v>19</v>
      </c>
      <c r="N97" s="116"/>
      <c r="O97" s="116">
        <v>0</v>
      </c>
      <c r="P97" s="12"/>
      <c r="R97" s="17"/>
    </row>
    <row r="98" spans="1:18" x14ac:dyDescent="0.2">
      <c r="A98" s="387" t="s">
        <v>506</v>
      </c>
      <c r="B98" s="387"/>
      <c r="C98" s="387"/>
      <c r="D98" s="387"/>
      <c r="E98" s="104">
        <f t="shared" si="2"/>
        <v>4</v>
      </c>
      <c r="F98" s="116">
        <v>0</v>
      </c>
      <c r="G98" s="116">
        <v>0</v>
      </c>
      <c r="H98" s="116">
        <v>0</v>
      </c>
      <c r="I98" s="116"/>
      <c r="J98" s="116">
        <v>0</v>
      </c>
      <c r="K98" s="116">
        <v>0</v>
      </c>
      <c r="L98" s="132">
        <v>1</v>
      </c>
      <c r="M98" s="116">
        <v>3</v>
      </c>
      <c r="N98" s="116"/>
      <c r="O98" s="116">
        <v>0</v>
      </c>
      <c r="P98" s="12"/>
      <c r="R98" s="17"/>
    </row>
    <row r="99" spans="1:18" x14ac:dyDescent="0.2">
      <c r="A99" s="387" t="s">
        <v>507</v>
      </c>
      <c r="B99" s="387"/>
      <c r="C99" s="387"/>
      <c r="D99" s="387"/>
      <c r="E99" s="104">
        <f t="shared" si="2"/>
        <v>78</v>
      </c>
      <c r="F99" s="116">
        <v>9</v>
      </c>
      <c r="G99" s="116">
        <v>1</v>
      </c>
      <c r="H99" s="116">
        <v>0</v>
      </c>
      <c r="I99" s="116"/>
      <c r="J99" s="116">
        <v>0</v>
      </c>
      <c r="K99" s="116">
        <v>0</v>
      </c>
      <c r="L99" s="132">
        <v>53</v>
      </c>
      <c r="M99" s="116">
        <v>15</v>
      </c>
      <c r="N99" s="116"/>
      <c r="O99" s="116">
        <v>0</v>
      </c>
      <c r="P99" s="12"/>
      <c r="R99" s="17"/>
    </row>
    <row r="100" spans="1:18" x14ac:dyDescent="0.2">
      <c r="A100" s="387" t="s">
        <v>508</v>
      </c>
      <c r="B100" s="387"/>
      <c r="C100" s="387"/>
      <c r="D100" s="387"/>
      <c r="E100" s="104">
        <f t="shared" si="2"/>
        <v>6</v>
      </c>
      <c r="F100" s="116">
        <v>0</v>
      </c>
      <c r="G100" s="116">
        <v>0</v>
      </c>
      <c r="H100" s="116">
        <v>0</v>
      </c>
      <c r="I100" s="116"/>
      <c r="J100" s="116">
        <v>0</v>
      </c>
      <c r="K100" s="116">
        <v>0</v>
      </c>
      <c r="L100" s="132">
        <v>0</v>
      </c>
      <c r="M100" s="116">
        <v>6</v>
      </c>
      <c r="N100" s="116"/>
      <c r="O100" s="116">
        <v>0</v>
      </c>
      <c r="P100" s="12"/>
      <c r="R100" s="17"/>
    </row>
    <row r="101" spans="1:18" x14ac:dyDescent="0.2">
      <c r="A101" s="387" t="s">
        <v>509</v>
      </c>
      <c r="B101" s="387"/>
      <c r="C101" s="387"/>
      <c r="D101" s="387"/>
      <c r="E101" s="104">
        <f t="shared" si="2"/>
        <v>47</v>
      </c>
      <c r="F101" s="116">
        <v>2</v>
      </c>
      <c r="G101" s="116">
        <v>0</v>
      </c>
      <c r="H101" s="116">
        <v>0</v>
      </c>
      <c r="I101" s="116"/>
      <c r="J101" s="116">
        <v>0</v>
      </c>
      <c r="K101" s="116">
        <v>0</v>
      </c>
      <c r="L101" s="132">
        <v>8</v>
      </c>
      <c r="M101" s="116">
        <v>37</v>
      </c>
      <c r="N101" s="116"/>
      <c r="O101" s="116">
        <v>0</v>
      </c>
      <c r="P101" s="12"/>
      <c r="R101" s="17"/>
    </row>
    <row r="102" spans="1:18" x14ac:dyDescent="0.2">
      <c r="A102" s="387" t="s">
        <v>510</v>
      </c>
      <c r="B102" s="387"/>
      <c r="C102" s="387"/>
      <c r="D102" s="387"/>
      <c r="E102" s="104">
        <f t="shared" si="2"/>
        <v>17</v>
      </c>
      <c r="F102" s="116">
        <v>11</v>
      </c>
      <c r="G102" s="116">
        <v>0</v>
      </c>
      <c r="H102" s="116">
        <v>0</v>
      </c>
      <c r="I102" s="116"/>
      <c r="J102" s="116">
        <v>0</v>
      </c>
      <c r="K102" s="116">
        <v>0</v>
      </c>
      <c r="L102" s="132">
        <v>0</v>
      </c>
      <c r="M102" s="116">
        <v>6</v>
      </c>
      <c r="N102" s="116"/>
      <c r="O102" s="116">
        <v>0</v>
      </c>
      <c r="P102" s="12"/>
      <c r="R102" s="17"/>
    </row>
    <row r="103" spans="1:18" x14ac:dyDescent="0.2">
      <c r="A103" s="387" t="s">
        <v>511</v>
      </c>
      <c r="B103" s="387"/>
      <c r="C103" s="387"/>
      <c r="D103" s="387"/>
      <c r="E103" s="104">
        <f t="shared" si="2"/>
        <v>43</v>
      </c>
      <c r="F103" s="117" t="s">
        <v>690</v>
      </c>
      <c r="G103" s="116">
        <v>1</v>
      </c>
      <c r="H103" s="116">
        <v>0</v>
      </c>
      <c r="I103" s="116"/>
      <c r="J103" s="116">
        <v>0</v>
      </c>
      <c r="K103" s="116">
        <v>0</v>
      </c>
      <c r="L103" s="132">
        <v>5</v>
      </c>
      <c r="M103" s="116">
        <v>37</v>
      </c>
      <c r="N103" s="116"/>
      <c r="O103" s="116">
        <v>0</v>
      </c>
      <c r="P103" s="12"/>
      <c r="R103" s="17"/>
    </row>
    <row r="104" spans="1:18" x14ac:dyDescent="0.2">
      <c r="A104" s="387" t="s">
        <v>512</v>
      </c>
      <c r="B104" s="387"/>
      <c r="C104" s="387"/>
      <c r="D104" s="387"/>
      <c r="E104" s="104">
        <f t="shared" si="2"/>
        <v>13</v>
      </c>
      <c r="F104" s="116">
        <v>0</v>
      </c>
      <c r="G104" s="116">
        <v>1</v>
      </c>
      <c r="H104" s="116">
        <v>0</v>
      </c>
      <c r="I104" s="116"/>
      <c r="J104" s="116">
        <v>0</v>
      </c>
      <c r="K104" s="116">
        <v>0</v>
      </c>
      <c r="L104" s="132">
        <v>5</v>
      </c>
      <c r="M104" s="116">
        <v>7</v>
      </c>
      <c r="N104" s="116"/>
      <c r="O104" s="116">
        <v>0</v>
      </c>
      <c r="P104" s="12"/>
      <c r="R104" s="17"/>
    </row>
    <row r="105" spans="1:18" x14ac:dyDescent="0.2">
      <c r="A105" s="387" t="s">
        <v>513</v>
      </c>
      <c r="B105" s="387"/>
      <c r="C105" s="387"/>
      <c r="D105" s="387"/>
      <c r="E105" s="104">
        <f t="shared" si="2"/>
        <v>16</v>
      </c>
      <c r="F105" s="116">
        <v>0</v>
      </c>
      <c r="G105" s="116">
        <v>0</v>
      </c>
      <c r="H105" s="116">
        <v>0</v>
      </c>
      <c r="I105" s="116"/>
      <c r="J105" s="116">
        <v>0</v>
      </c>
      <c r="K105" s="116">
        <v>0</v>
      </c>
      <c r="L105" s="132">
        <v>5</v>
      </c>
      <c r="M105" s="116">
        <v>11</v>
      </c>
      <c r="N105" s="116"/>
      <c r="O105" s="116">
        <v>0</v>
      </c>
      <c r="P105" s="12"/>
      <c r="R105" s="17"/>
    </row>
    <row r="106" spans="1:18" x14ac:dyDescent="0.2">
      <c r="A106" s="387" t="s">
        <v>514</v>
      </c>
      <c r="B106" s="387"/>
      <c r="C106" s="387"/>
      <c r="D106" s="387"/>
      <c r="E106" s="104">
        <f t="shared" si="2"/>
        <v>132</v>
      </c>
      <c r="F106" s="116">
        <v>91</v>
      </c>
      <c r="G106" s="116">
        <v>0</v>
      </c>
      <c r="H106" s="116">
        <v>0</v>
      </c>
      <c r="I106" s="116"/>
      <c r="J106" s="116">
        <v>0</v>
      </c>
      <c r="K106" s="116">
        <v>0</v>
      </c>
      <c r="L106" s="132">
        <v>1</v>
      </c>
      <c r="M106" s="116">
        <v>40</v>
      </c>
      <c r="N106" s="116"/>
      <c r="O106" s="116">
        <v>0</v>
      </c>
      <c r="P106" s="12"/>
      <c r="R106" s="17"/>
    </row>
    <row r="107" spans="1:18" x14ac:dyDescent="0.2">
      <c r="A107" s="387" t="s">
        <v>697</v>
      </c>
      <c r="B107" s="387"/>
      <c r="C107" s="387"/>
      <c r="D107" s="387"/>
      <c r="E107" s="104">
        <f t="shared" si="2"/>
        <v>2</v>
      </c>
      <c r="F107" s="116">
        <v>0</v>
      </c>
      <c r="G107" s="116">
        <v>0</v>
      </c>
      <c r="H107" s="116">
        <v>0</v>
      </c>
      <c r="I107" s="116"/>
      <c r="J107" s="116">
        <v>0</v>
      </c>
      <c r="K107" s="116">
        <v>0</v>
      </c>
      <c r="L107" s="132">
        <v>0</v>
      </c>
      <c r="M107" s="116">
        <v>2</v>
      </c>
      <c r="N107" s="116"/>
      <c r="O107" s="116">
        <v>0</v>
      </c>
      <c r="P107" s="12"/>
      <c r="R107" s="17"/>
    </row>
    <row r="108" spans="1:18" x14ac:dyDescent="0.2">
      <c r="A108" s="387" t="s">
        <v>516</v>
      </c>
      <c r="B108" s="387"/>
      <c r="C108" s="387"/>
      <c r="D108" s="387"/>
      <c r="E108" s="104">
        <f t="shared" si="2"/>
        <v>11</v>
      </c>
      <c r="F108" s="116">
        <v>0</v>
      </c>
      <c r="G108" s="116">
        <v>0</v>
      </c>
      <c r="H108" s="116">
        <v>0</v>
      </c>
      <c r="I108" s="116"/>
      <c r="J108" s="116">
        <v>0</v>
      </c>
      <c r="K108" s="116">
        <v>0</v>
      </c>
      <c r="L108" s="132">
        <v>6</v>
      </c>
      <c r="M108" s="116">
        <v>5</v>
      </c>
      <c r="N108" s="116"/>
      <c r="O108" s="116">
        <v>0</v>
      </c>
      <c r="P108" s="12"/>
      <c r="R108" s="17"/>
    </row>
    <row r="109" spans="1:18" x14ac:dyDescent="0.2">
      <c r="A109" s="387" t="s">
        <v>517</v>
      </c>
      <c r="B109" s="387"/>
      <c r="C109" s="387"/>
      <c r="D109" s="387"/>
      <c r="E109" s="104">
        <f t="shared" si="2"/>
        <v>110</v>
      </c>
      <c r="F109" s="116">
        <v>7</v>
      </c>
      <c r="G109" s="116">
        <v>2</v>
      </c>
      <c r="H109" s="116">
        <v>26</v>
      </c>
      <c r="I109" s="116"/>
      <c r="J109" s="116">
        <v>0</v>
      </c>
      <c r="K109" s="116">
        <v>0</v>
      </c>
      <c r="L109" s="132">
        <v>9</v>
      </c>
      <c r="M109" s="116">
        <v>66</v>
      </c>
      <c r="N109" s="116"/>
      <c r="O109" s="116">
        <v>0</v>
      </c>
      <c r="P109" s="12"/>
      <c r="R109" s="17"/>
    </row>
    <row r="110" spans="1:18" x14ac:dyDescent="0.2">
      <c r="A110" s="387" t="s">
        <v>641</v>
      </c>
      <c r="B110" s="387"/>
      <c r="C110" s="387"/>
      <c r="D110" s="387"/>
      <c r="E110" s="104">
        <f t="shared" si="2"/>
        <v>4</v>
      </c>
      <c r="F110" s="116">
        <v>0</v>
      </c>
      <c r="G110" s="116">
        <v>0</v>
      </c>
      <c r="H110" s="116">
        <v>0</v>
      </c>
      <c r="I110" s="116"/>
      <c r="J110" s="116">
        <v>0</v>
      </c>
      <c r="K110" s="116">
        <v>0</v>
      </c>
      <c r="L110" s="132">
        <v>0</v>
      </c>
      <c r="M110" s="116">
        <v>4</v>
      </c>
      <c r="N110" s="116"/>
      <c r="O110" s="116">
        <v>0</v>
      </c>
      <c r="P110" s="12"/>
      <c r="R110" s="17"/>
    </row>
    <row r="111" spans="1:18" x14ac:dyDescent="0.2">
      <c r="A111" s="387" t="s">
        <v>519</v>
      </c>
      <c r="B111" s="387"/>
      <c r="C111" s="387"/>
      <c r="D111" s="387"/>
      <c r="E111" s="104">
        <f t="shared" si="2"/>
        <v>6</v>
      </c>
      <c r="F111" s="116">
        <v>0</v>
      </c>
      <c r="G111" s="116">
        <v>0</v>
      </c>
      <c r="H111" s="116">
        <v>0</v>
      </c>
      <c r="I111" s="116"/>
      <c r="J111" s="116">
        <v>0</v>
      </c>
      <c r="K111" s="116">
        <v>0</v>
      </c>
      <c r="L111" s="132">
        <v>0</v>
      </c>
      <c r="M111" s="116">
        <v>6</v>
      </c>
      <c r="N111" s="116"/>
      <c r="O111" s="116">
        <v>0</v>
      </c>
      <c r="P111" s="12"/>
      <c r="R111" s="17"/>
    </row>
    <row r="112" spans="1:18" x14ac:dyDescent="0.2">
      <c r="A112" s="387" t="s">
        <v>520</v>
      </c>
      <c r="B112" s="387"/>
      <c r="C112" s="387"/>
      <c r="D112" s="387"/>
      <c r="E112" s="104">
        <f t="shared" si="2"/>
        <v>79</v>
      </c>
      <c r="F112" s="116">
        <v>72</v>
      </c>
      <c r="G112" s="116">
        <v>1</v>
      </c>
      <c r="H112" s="116">
        <v>0</v>
      </c>
      <c r="I112" s="116"/>
      <c r="J112" s="116">
        <v>0</v>
      </c>
      <c r="K112" s="116">
        <v>0</v>
      </c>
      <c r="L112" s="132">
        <v>0</v>
      </c>
      <c r="M112" s="116">
        <v>6</v>
      </c>
      <c r="N112" s="116"/>
      <c r="O112" s="116">
        <v>0</v>
      </c>
      <c r="P112" s="12"/>
      <c r="R112" s="17"/>
    </row>
    <row r="113" spans="1:18" x14ac:dyDescent="0.2">
      <c r="A113" s="387" t="s">
        <v>698</v>
      </c>
      <c r="B113" s="387"/>
      <c r="C113" s="387"/>
      <c r="D113" s="387"/>
      <c r="E113" s="104">
        <f t="shared" si="2"/>
        <v>2</v>
      </c>
      <c r="F113" s="116">
        <v>0</v>
      </c>
      <c r="G113" s="116">
        <v>0</v>
      </c>
      <c r="H113" s="116">
        <v>0</v>
      </c>
      <c r="I113" s="116"/>
      <c r="J113" s="116">
        <v>0</v>
      </c>
      <c r="K113" s="116">
        <v>0</v>
      </c>
      <c r="L113" s="132">
        <v>2</v>
      </c>
      <c r="M113" s="116">
        <v>0</v>
      </c>
      <c r="N113" s="116"/>
      <c r="O113" s="116">
        <v>0</v>
      </c>
      <c r="P113" s="12"/>
      <c r="R113" s="17"/>
    </row>
    <row r="114" spans="1:18" x14ac:dyDescent="0.2">
      <c r="A114" s="387" t="s">
        <v>699</v>
      </c>
      <c r="B114" s="387"/>
      <c r="C114" s="387"/>
      <c r="D114" s="387"/>
      <c r="E114" s="104">
        <f t="shared" si="2"/>
        <v>1</v>
      </c>
      <c r="F114" s="116">
        <v>0</v>
      </c>
      <c r="G114" s="116">
        <v>0</v>
      </c>
      <c r="H114" s="116">
        <v>0</v>
      </c>
      <c r="I114" s="116"/>
      <c r="J114" s="116">
        <v>0</v>
      </c>
      <c r="K114" s="116">
        <v>0</v>
      </c>
      <c r="L114" s="132">
        <v>1</v>
      </c>
      <c r="M114" s="116">
        <v>0</v>
      </c>
      <c r="N114" s="116"/>
      <c r="O114" s="116">
        <v>0</v>
      </c>
      <c r="P114" s="12"/>
      <c r="R114" s="17"/>
    </row>
    <row r="115" spans="1:18" x14ac:dyDescent="0.2">
      <c r="A115" s="387" t="s">
        <v>523</v>
      </c>
      <c r="B115" s="387"/>
      <c r="C115" s="387"/>
      <c r="D115" s="387"/>
      <c r="E115" s="104">
        <f t="shared" si="2"/>
        <v>10</v>
      </c>
      <c r="F115" s="116">
        <v>0</v>
      </c>
      <c r="G115" s="116">
        <v>0</v>
      </c>
      <c r="H115" s="116">
        <v>0</v>
      </c>
      <c r="I115" s="116"/>
      <c r="J115" s="116">
        <v>0</v>
      </c>
      <c r="K115" s="116">
        <v>0</v>
      </c>
      <c r="L115" s="132">
        <v>2</v>
      </c>
      <c r="M115" s="116">
        <v>8</v>
      </c>
      <c r="N115" s="116"/>
      <c r="O115" s="116">
        <v>0</v>
      </c>
      <c r="P115" s="12"/>
      <c r="R115" s="17"/>
    </row>
    <row r="116" spans="1:18" x14ac:dyDescent="0.2">
      <c r="A116" s="387" t="s">
        <v>524</v>
      </c>
      <c r="B116" s="387"/>
      <c r="C116" s="387"/>
      <c r="D116" s="387"/>
      <c r="E116" s="104">
        <f t="shared" si="2"/>
        <v>17</v>
      </c>
      <c r="F116" s="116">
        <v>7</v>
      </c>
      <c r="G116" s="116">
        <v>0</v>
      </c>
      <c r="H116" s="116">
        <v>0</v>
      </c>
      <c r="I116" s="116"/>
      <c r="J116" s="116">
        <v>0</v>
      </c>
      <c r="K116" s="116">
        <v>0</v>
      </c>
      <c r="L116" s="132">
        <v>4</v>
      </c>
      <c r="M116" s="116">
        <v>6</v>
      </c>
      <c r="N116" s="116"/>
      <c r="O116" s="116">
        <v>0</v>
      </c>
      <c r="P116" s="12"/>
      <c r="R116" s="17"/>
    </row>
    <row r="117" spans="1:18" x14ac:dyDescent="0.2">
      <c r="A117" s="387" t="s">
        <v>525</v>
      </c>
      <c r="B117" s="387"/>
      <c r="C117" s="387"/>
      <c r="D117" s="387"/>
      <c r="E117" s="104">
        <f t="shared" si="2"/>
        <v>21</v>
      </c>
      <c r="F117" s="116">
        <v>0</v>
      </c>
      <c r="G117" s="116">
        <v>0</v>
      </c>
      <c r="H117" s="116">
        <v>0</v>
      </c>
      <c r="I117" s="116"/>
      <c r="J117" s="116">
        <v>0</v>
      </c>
      <c r="K117" s="116">
        <v>0</v>
      </c>
      <c r="L117" s="132">
        <v>2</v>
      </c>
      <c r="M117" s="116">
        <v>19</v>
      </c>
      <c r="N117" s="116"/>
      <c r="O117" s="116">
        <v>0</v>
      </c>
      <c r="P117" s="12"/>
      <c r="R117" s="17"/>
    </row>
    <row r="118" spans="1:18" x14ac:dyDescent="0.2">
      <c r="A118" s="387" t="s">
        <v>526</v>
      </c>
      <c r="B118" s="387"/>
      <c r="C118" s="387"/>
      <c r="D118" s="387"/>
      <c r="E118" s="104">
        <f t="shared" si="2"/>
        <v>242</v>
      </c>
      <c r="F118" s="116">
        <v>102</v>
      </c>
      <c r="G118" s="116">
        <v>15</v>
      </c>
      <c r="H118" s="116">
        <v>0</v>
      </c>
      <c r="I118" s="116"/>
      <c r="J118" s="116">
        <v>2</v>
      </c>
      <c r="K118" s="116">
        <v>0</v>
      </c>
      <c r="L118" s="132">
        <v>0</v>
      </c>
      <c r="M118" s="116">
        <v>123</v>
      </c>
      <c r="N118" s="116"/>
      <c r="O118" s="116">
        <v>0</v>
      </c>
      <c r="P118" s="12"/>
      <c r="R118" s="17"/>
    </row>
    <row r="119" spans="1:18" x14ac:dyDescent="0.2">
      <c r="A119" s="387" t="s">
        <v>642</v>
      </c>
      <c r="B119" s="387"/>
      <c r="C119" s="387"/>
      <c r="D119" s="387"/>
      <c r="E119" s="104">
        <f t="shared" si="2"/>
        <v>6</v>
      </c>
      <c r="F119" s="116">
        <v>0</v>
      </c>
      <c r="G119" s="116">
        <v>0</v>
      </c>
      <c r="H119" s="116">
        <v>0</v>
      </c>
      <c r="I119" s="116"/>
      <c r="J119" s="116">
        <v>0</v>
      </c>
      <c r="K119" s="116">
        <v>0</v>
      </c>
      <c r="L119" s="132">
        <v>3</v>
      </c>
      <c r="M119" s="116">
        <v>3</v>
      </c>
      <c r="N119" s="116"/>
      <c r="O119" s="116">
        <v>0</v>
      </c>
      <c r="P119" s="12"/>
    </row>
    <row r="120" spans="1:18" x14ac:dyDescent="0.2">
      <c r="A120" s="387" t="s">
        <v>643</v>
      </c>
      <c r="B120" s="387"/>
      <c r="C120" s="387"/>
      <c r="D120" s="387"/>
      <c r="E120" s="104">
        <f t="shared" si="2"/>
        <v>44</v>
      </c>
      <c r="F120" s="116">
        <v>0</v>
      </c>
      <c r="G120" s="116">
        <v>0</v>
      </c>
      <c r="H120" s="116">
        <v>0</v>
      </c>
      <c r="I120" s="116"/>
      <c r="J120" s="116">
        <v>0</v>
      </c>
      <c r="K120" s="116">
        <v>0</v>
      </c>
      <c r="L120" s="132">
        <v>3</v>
      </c>
      <c r="M120" s="116">
        <v>41</v>
      </c>
      <c r="N120" s="116"/>
      <c r="O120" s="116">
        <v>0</v>
      </c>
      <c r="P120" s="12"/>
    </row>
    <row r="121" spans="1:18" x14ac:dyDescent="0.2">
      <c r="A121" s="387" t="s">
        <v>529</v>
      </c>
      <c r="B121" s="387"/>
      <c r="C121" s="387"/>
      <c r="D121" s="387"/>
      <c r="E121" s="104">
        <f t="shared" si="2"/>
        <v>29</v>
      </c>
      <c r="F121" s="116">
        <v>2</v>
      </c>
      <c r="G121" s="116">
        <v>1</v>
      </c>
      <c r="H121" s="116">
        <v>0</v>
      </c>
      <c r="I121" s="116"/>
      <c r="J121" s="116">
        <v>0</v>
      </c>
      <c r="K121" s="116">
        <v>0</v>
      </c>
      <c r="L121" s="132">
        <v>0</v>
      </c>
      <c r="M121" s="116">
        <v>26</v>
      </c>
      <c r="N121" s="116"/>
      <c r="O121" s="116">
        <v>0</v>
      </c>
      <c r="P121" s="12"/>
      <c r="R121" s="17"/>
    </row>
    <row r="122" spans="1:18" x14ac:dyDescent="0.2">
      <c r="A122" s="387" t="s">
        <v>644</v>
      </c>
      <c r="B122" s="387"/>
      <c r="C122" s="387"/>
      <c r="D122" s="387"/>
      <c r="E122" s="104">
        <f t="shared" si="2"/>
        <v>3</v>
      </c>
      <c r="F122" s="116">
        <v>0</v>
      </c>
      <c r="G122" s="116">
        <v>0</v>
      </c>
      <c r="H122" s="116">
        <v>0</v>
      </c>
      <c r="I122" s="116"/>
      <c r="J122" s="116">
        <v>0</v>
      </c>
      <c r="K122" s="116">
        <v>0</v>
      </c>
      <c r="L122" s="132">
        <v>0</v>
      </c>
      <c r="M122" s="116">
        <v>3</v>
      </c>
      <c r="N122" s="116"/>
      <c r="O122" s="116">
        <v>0</v>
      </c>
      <c r="P122" s="12"/>
      <c r="R122" s="17"/>
    </row>
    <row r="123" spans="1:18" x14ac:dyDescent="0.2">
      <c r="A123" s="387" t="s">
        <v>531</v>
      </c>
      <c r="B123" s="387"/>
      <c r="C123" s="387"/>
      <c r="D123" s="387"/>
      <c r="E123" s="104">
        <f t="shared" si="2"/>
        <v>451</v>
      </c>
      <c r="F123" s="116">
        <v>136</v>
      </c>
      <c r="G123" s="116">
        <v>18</v>
      </c>
      <c r="H123" s="116">
        <v>161</v>
      </c>
      <c r="I123" s="116"/>
      <c r="J123" s="116">
        <v>0</v>
      </c>
      <c r="K123" s="116">
        <v>0</v>
      </c>
      <c r="L123" s="132">
        <v>10</v>
      </c>
      <c r="M123" s="116">
        <v>126</v>
      </c>
      <c r="N123" s="116"/>
      <c r="O123" s="116">
        <v>0</v>
      </c>
      <c r="P123" s="12"/>
      <c r="R123" s="17"/>
    </row>
    <row r="124" spans="1:18" x14ac:dyDescent="0.2">
      <c r="A124" s="387" t="s">
        <v>532</v>
      </c>
      <c r="B124" s="387"/>
      <c r="C124" s="387"/>
      <c r="D124" s="387"/>
      <c r="E124" s="104">
        <f t="shared" si="2"/>
        <v>74</v>
      </c>
      <c r="F124" s="116">
        <v>6</v>
      </c>
      <c r="G124" s="116">
        <v>3</v>
      </c>
      <c r="H124" s="116">
        <v>0</v>
      </c>
      <c r="I124" s="116"/>
      <c r="J124" s="116">
        <v>0</v>
      </c>
      <c r="K124" s="116">
        <v>0</v>
      </c>
      <c r="L124" s="132">
        <v>4</v>
      </c>
      <c r="M124" s="116">
        <v>61</v>
      </c>
      <c r="N124" s="116"/>
      <c r="O124" s="116">
        <v>0</v>
      </c>
      <c r="P124" s="12"/>
      <c r="R124" s="17"/>
    </row>
    <row r="125" spans="1:18" x14ac:dyDescent="0.2">
      <c r="A125" s="387" t="s">
        <v>645</v>
      </c>
      <c r="B125" s="387"/>
      <c r="C125" s="387"/>
      <c r="D125" s="387"/>
      <c r="E125" s="104">
        <f t="shared" si="2"/>
        <v>5</v>
      </c>
      <c r="F125" s="116">
        <v>0</v>
      </c>
      <c r="G125" s="116">
        <v>0</v>
      </c>
      <c r="H125" s="116">
        <v>0</v>
      </c>
      <c r="I125" s="116"/>
      <c r="J125" s="116">
        <v>0</v>
      </c>
      <c r="K125" s="116">
        <v>0</v>
      </c>
      <c r="L125" s="132">
        <v>2</v>
      </c>
      <c r="M125" s="116">
        <v>3</v>
      </c>
      <c r="N125" s="116"/>
      <c r="O125" s="116">
        <v>0</v>
      </c>
      <c r="P125" s="12"/>
      <c r="R125" s="17"/>
    </row>
    <row r="126" spans="1:18" x14ac:dyDescent="0.2">
      <c r="A126" s="387" t="s">
        <v>534</v>
      </c>
      <c r="B126" s="387"/>
      <c r="C126" s="387"/>
      <c r="D126" s="387"/>
      <c r="E126" s="104">
        <f t="shared" si="2"/>
        <v>23</v>
      </c>
      <c r="F126" s="116">
        <v>0</v>
      </c>
      <c r="G126" s="116">
        <v>0</v>
      </c>
      <c r="H126" s="116">
        <v>8</v>
      </c>
      <c r="I126" s="116"/>
      <c r="J126" s="116">
        <v>0</v>
      </c>
      <c r="K126" s="116">
        <v>0</v>
      </c>
      <c r="L126" s="132">
        <v>1</v>
      </c>
      <c r="M126" s="116">
        <v>14</v>
      </c>
      <c r="N126" s="116"/>
      <c r="O126" s="116">
        <v>0</v>
      </c>
      <c r="P126" s="12"/>
      <c r="R126" s="17"/>
    </row>
    <row r="127" spans="1:18" ht="22.5" customHeight="1" x14ac:dyDescent="0.2">
      <c r="A127" s="387" t="s">
        <v>774</v>
      </c>
      <c r="B127" s="387"/>
      <c r="C127" s="387"/>
      <c r="D127" s="387"/>
      <c r="E127" s="258">
        <f t="shared" si="2"/>
        <v>60</v>
      </c>
      <c r="F127" s="267">
        <v>7</v>
      </c>
      <c r="G127" s="267">
        <v>0</v>
      </c>
      <c r="H127" s="267">
        <v>41</v>
      </c>
      <c r="I127" s="267"/>
      <c r="J127" s="267">
        <v>0</v>
      </c>
      <c r="K127" s="267">
        <v>0</v>
      </c>
      <c r="L127" s="268">
        <v>0</v>
      </c>
      <c r="M127" s="267">
        <v>12</v>
      </c>
      <c r="N127" s="267"/>
      <c r="O127" s="267">
        <v>0</v>
      </c>
      <c r="P127" s="12"/>
    </row>
    <row r="128" spans="1:18" x14ac:dyDescent="0.2">
      <c r="A128" s="387" t="s">
        <v>536</v>
      </c>
      <c r="B128" s="387"/>
      <c r="C128" s="387"/>
      <c r="D128" s="387"/>
      <c r="E128" s="104">
        <f t="shared" si="2"/>
        <v>34</v>
      </c>
      <c r="F128" s="116">
        <v>0</v>
      </c>
      <c r="G128" s="116">
        <v>0</v>
      </c>
      <c r="H128" s="116">
        <v>0</v>
      </c>
      <c r="I128" s="116"/>
      <c r="J128" s="116">
        <v>0</v>
      </c>
      <c r="K128" s="116">
        <v>0</v>
      </c>
      <c r="L128" s="132">
        <v>4</v>
      </c>
      <c r="M128" s="116">
        <v>30</v>
      </c>
      <c r="N128" s="116"/>
      <c r="O128" s="116">
        <v>0</v>
      </c>
      <c r="P128" s="12"/>
      <c r="R128" s="17"/>
    </row>
    <row r="129" spans="1:18" x14ac:dyDescent="0.2">
      <c r="A129" s="387" t="s">
        <v>646</v>
      </c>
      <c r="B129" s="387"/>
      <c r="C129" s="387"/>
      <c r="D129" s="387"/>
      <c r="E129" s="104">
        <f t="shared" si="2"/>
        <v>6</v>
      </c>
      <c r="F129" s="116">
        <v>0</v>
      </c>
      <c r="G129" s="116">
        <v>0</v>
      </c>
      <c r="H129" s="116">
        <v>0</v>
      </c>
      <c r="I129" s="116"/>
      <c r="J129" s="116">
        <v>0</v>
      </c>
      <c r="K129" s="116">
        <v>0</v>
      </c>
      <c r="L129" s="132">
        <v>1</v>
      </c>
      <c r="M129" s="116">
        <v>5</v>
      </c>
      <c r="N129" s="116"/>
      <c r="O129" s="116">
        <v>0</v>
      </c>
      <c r="P129" s="12"/>
      <c r="R129" s="17"/>
    </row>
    <row r="130" spans="1:18" x14ac:dyDescent="0.2">
      <c r="A130" s="387" t="s">
        <v>538</v>
      </c>
      <c r="B130" s="387"/>
      <c r="C130" s="387"/>
      <c r="D130" s="387"/>
      <c r="E130" s="104">
        <f t="shared" si="2"/>
        <v>73</v>
      </c>
      <c r="F130" s="116">
        <v>6</v>
      </c>
      <c r="G130" s="116">
        <v>12</v>
      </c>
      <c r="H130" s="116">
        <v>20</v>
      </c>
      <c r="I130" s="116"/>
      <c r="J130" s="116">
        <v>0</v>
      </c>
      <c r="K130" s="116">
        <v>0</v>
      </c>
      <c r="L130" s="132">
        <v>1</v>
      </c>
      <c r="M130" s="116">
        <v>34</v>
      </c>
      <c r="N130" s="116"/>
      <c r="O130" s="116">
        <v>0</v>
      </c>
      <c r="P130" s="12"/>
      <c r="R130" s="17"/>
    </row>
    <row r="131" spans="1:18" x14ac:dyDescent="0.2">
      <c r="A131" s="387" t="s">
        <v>539</v>
      </c>
      <c r="B131" s="387"/>
      <c r="C131" s="387"/>
      <c r="D131" s="387"/>
      <c r="E131" s="104">
        <f t="shared" si="2"/>
        <v>10</v>
      </c>
      <c r="F131" s="116">
        <v>0</v>
      </c>
      <c r="G131" s="116">
        <v>1</v>
      </c>
      <c r="H131" s="116">
        <v>0</v>
      </c>
      <c r="I131" s="116"/>
      <c r="J131" s="116">
        <v>0</v>
      </c>
      <c r="K131" s="116">
        <v>0</v>
      </c>
      <c r="L131" s="132">
        <v>1</v>
      </c>
      <c r="M131" s="116">
        <v>8</v>
      </c>
      <c r="N131" s="116"/>
      <c r="O131" s="116">
        <v>0</v>
      </c>
      <c r="P131" s="12"/>
      <c r="R131" s="17"/>
    </row>
    <row r="132" spans="1:18" x14ac:dyDescent="0.2">
      <c r="A132" s="387" t="s">
        <v>540</v>
      </c>
      <c r="B132" s="387"/>
      <c r="C132" s="387"/>
      <c r="D132" s="387"/>
      <c r="E132" s="104">
        <f t="shared" si="2"/>
        <v>40</v>
      </c>
      <c r="F132" s="116">
        <v>12</v>
      </c>
      <c r="G132" s="116">
        <v>1</v>
      </c>
      <c r="H132" s="116">
        <v>6</v>
      </c>
      <c r="I132" s="116"/>
      <c r="J132" s="116">
        <v>0</v>
      </c>
      <c r="K132" s="116">
        <v>0</v>
      </c>
      <c r="L132" s="132">
        <v>1</v>
      </c>
      <c r="M132" s="116">
        <v>20</v>
      </c>
      <c r="N132" s="116"/>
      <c r="O132" s="116">
        <v>0</v>
      </c>
      <c r="P132" s="12"/>
      <c r="R132" s="17"/>
    </row>
    <row r="133" spans="1:18" x14ac:dyDescent="0.2">
      <c r="A133" s="387" t="s">
        <v>541</v>
      </c>
      <c r="B133" s="387"/>
      <c r="C133" s="387"/>
      <c r="D133" s="387"/>
      <c r="E133" s="104">
        <f t="shared" si="2"/>
        <v>65</v>
      </c>
      <c r="F133" s="116">
        <v>0</v>
      </c>
      <c r="G133" s="116">
        <v>0</v>
      </c>
      <c r="H133" s="116">
        <v>0</v>
      </c>
      <c r="I133" s="116"/>
      <c r="J133" s="116">
        <v>0</v>
      </c>
      <c r="K133" s="116">
        <v>0</v>
      </c>
      <c r="L133" s="132">
        <v>0</v>
      </c>
      <c r="M133" s="116">
        <v>65</v>
      </c>
      <c r="N133" s="116"/>
      <c r="O133" s="116">
        <v>0</v>
      </c>
      <c r="P133" s="12"/>
      <c r="R133" s="17"/>
    </row>
    <row r="134" spans="1:18" x14ac:dyDescent="0.2">
      <c r="A134" s="387" t="s">
        <v>542</v>
      </c>
      <c r="B134" s="387"/>
      <c r="C134" s="387"/>
      <c r="D134" s="387"/>
      <c r="E134" s="104">
        <f t="shared" si="2"/>
        <v>32</v>
      </c>
      <c r="F134" s="116">
        <v>22</v>
      </c>
      <c r="G134" s="116">
        <v>0</v>
      </c>
      <c r="H134" s="116">
        <v>0</v>
      </c>
      <c r="I134" s="116"/>
      <c r="J134" s="116">
        <v>0</v>
      </c>
      <c r="K134" s="116">
        <v>0</v>
      </c>
      <c r="L134" s="132">
        <v>3</v>
      </c>
      <c r="M134" s="116">
        <v>7</v>
      </c>
      <c r="N134" s="116"/>
      <c r="O134" s="116">
        <v>0</v>
      </c>
      <c r="P134" s="12"/>
      <c r="R134" s="17"/>
    </row>
    <row r="135" spans="1:18" x14ac:dyDescent="0.2">
      <c r="A135" s="387" t="s">
        <v>543</v>
      </c>
      <c r="B135" s="387"/>
      <c r="C135" s="387"/>
      <c r="D135" s="387"/>
      <c r="E135" s="104">
        <f t="shared" si="2"/>
        <v>1030</v>
      </c>
      <c r="F135" s="116">
        <v>849</v>
      </c>
      <c r="G135" s="116">
        <v>91</v>
      </c>
      <c r="H135" s="116">
        <v>0</v>
      </c>
      <c r="I135" s="116"/>
      <c r="J135" s="116">
        <v>0</v>
      </c>
      <c r="K135" s="116">
        <v>0</v>
      </c>
      <c r="L135" s="132">
        <v>42</v>
      </c>
      <c r="M135" s="116">
        <v>48</v>
      </c>
      <c r="N135" s="116"/>
      <c r="O135" s="116">
        <v>0</v>
      </c>
      <c r="P135" s="12"/>
      <c r="R135" s="17"/>
    </row>
    <row r="136" spans="1:18" x14ac:dyDescent="0.2">
      <c r="A136" s="387" t="s">
        <v>544</v>
      </c>
      <c r="B136" s="387"/>
      <c r="C136" s="387"/>
      <c r="D136" s="387"/>
      <c r="E136" s="104">
        <f t="shared" si="2"/>
        <v>6</v>
      </c>
      <c r="F136" s="116">
        <v>3</v>
      </c>
      <c r="G136" s="116">
        <v>0</v>
      </c>
      <c r="H136" s="116">
        <v>0</v>
      </c>
      <c r="I136" s="116"/>
      <c r="J136" s="116">
        <v>0</v>
      </c>
      <c r="K136" s="116">
        <v>0</v>
      </c>
      <c r="L136" s="132">
        <v>0</v>
      </c>
      <c r="M136" s="116">
        <v>3</v>
      </c>
      <c r="N136" s="116"/>
      <c r="O136" s="116">
        <v>0</v>
      </c>
      <c r="P136" s="12"/>
      <c r="R136" s="17"/>
    </row>
    <row r="137" spans="1:18" x14ac:dyDescent="0.2">
      <c r="A137" s="387" t="s">
        <v>545</v>
      </c>
      <c r="B137" s="387"/>
      <c r="C137" s="387"/>
      <c r="D137" s="387"/>
      <c r="E137" s="104">
        <f t="shared" ref="E137:E199" si="3">SUM(F137:O137)</f>
        <v>9</v>
      </c>
      <c r="F137" s="116">
        <v>0</v>
      </c>
      <c r="G137" s="116">
        <v>0</v>
      </c>
      <c r="H137" s="116">
        <v>0</v>
      </c>
      <c r="I137" s="116"/>
      <c r="J137" s="116">
        <v>0</v>
      </c>
      <c r="K137" s="116">
        <v>0</v>
      </c>
      <c r="L137" s="132">
        <v>0</v>
      </c>
      <c r="M137" s="116">
        <v>9</v>
      </c>
      <c r="N137" s="116"/>
      <c r="O137" s="116">
        <v>0</v>
      </c>
      <c r="P137" s="12"/>
      <c r="R137" s="17"/>
    </row>
    <row r="138" spans="1:18" x14ac:dyDescent="0.2">
      <c r="A138" s="387" t="s">
        <v>546</v>
      </c>
      <c r="B138" s="387"/>
      <c r="C138" s="387"/>
      <c r="D138" s="387"/>
      <c r="E138" s="104">
        <f t="shared" si="3"/>
        <v>36</v>
      </c>
      <c r="F138" s="116">
        <v>0</v>
      </c>
      <c r="G138" s="116">
        <v>1</v>
      </c>
      <c r="H138" s="116">
        <v>0</v>
      </c>
      <c r="I138" s="116"/>
      <c r="J138" s="116">
        <v>0</v>
      </c>
      <c r="K138" s="116">
        <v>0</v>
      </c>
      <c r="L138" s="132">
        <v>5</v>
      </c>
      <c r="M138" s="116">
        <v>30</v>
      </c>
      <c r="N138" s="116"/>
      <c r="O138" s="116">
        <v>0</v>
      </c>
      <c r="P138" s="12"/>
      <c r="R138" s="17"/>
    </row>
    <row r="139" spans="1:18" x14ac:dyDescent="0.2">
      <c r="A139" s="387" t="s">
        <v>547</v>
      </c>
      <c r="B139" s="387"/>
      <c r="C139" s="387"/>
      <c r="D139" s="387"/>
      <c r="E139" s="104">
        <f t="shared" si="3"/>
        <v>9</v>
      </c>
      <c r="F139" s="116">
        <v>0</v>
      </c>
      <c r="G139" s="116">
        <v>0</v>
      </c>
      <c r="H139" s="116">
        <v>0</v>
      </c>
      <c r="I139" s="116"/>
      <c r="J139" s="116">
        <v>0</v>
      </c>
      <c r="K139" s="116">
        <v>0</v>
      </c>
      <c r="L139" s="132">
        <v>2</v>
      </c>
      <c r="M139" s="116">
        <v>7</v>
      </c>
      <c r="N139" s="116"/>
      <c r="O139" s="116">
        <v>0</v>
      </c>
      <c r="P139" s="12"/>
      <c r="R139" s="17"/>
    </row>
    <row r="140" spans="1:18" x14ac:dyDescent="0.2">
      <c r="A140" s="387" t="s">
        <v>548</v>
      </c>
      <c r="B140" s="387"/>
      <c r="C140" s="387"/>
      <c r="D140" s="387"/>
      <c r="E140" s="104">
        <f t="shared" si="3"/>
        <v>119</v>
      </c>
      <c r="F140" s="116">
        <v>15</v>
      </c>
      <c r="G140" s="116">
        <v>9</v>
      </c>
      <c r="H140" s="116">
        <v>4</v>
      </c>
      <c r="I140" s="116"/>
      <c r="J140" s="116">
        <v>0</v>
      </c>
      <c r="K140" s="116">
        <v>0</v>
      </c>
      <c r="L140" s="132">
        <v>2</v>
      </c>
      <c r="M140" s="116">
        <v>89</v>
      </c>
      <c r="N140" s="116"/>
      <c r="O140" s="116">
        <v>0</v>
      </c>
      <c r="P140" s="12"/>
      <c r="R140" s="17"/>
    </row>
    <row r="141" spans="1:18" x14ac:dyDescent="0.2">
      <c r="A141" s="387" t="s">
        <v>549</v>
      </c>
      <c r="B141" s="387"/>
      <c r="C141" s="387"/>
      <c r="D141" s="387"/>
      <c r="E141" s="104">
        <f t="shared" si="3"/>
        <v>180</v>
      </c>
      <c r="F141" s="116">
        <v>14</v>
      </c>
      <c r="G141" s="116">
        <v>3</v>
      </c>
      <c r="H141" s="116">
        <v>5</v>
      </c>
      <c r="I141" s="116"/>
      <c r="J141" s="116">
        <v>0</v>
      </c>
      <c r="K141" s="116">
        <v>0</v>
      </c>
      <c r="L141" s="132">
        <v>74</v>
      </c>
      <c r="M141" s="116">
        <v>84</v>
      </c>
      <c r="N141" s="116"/>
      <c r="O141" s="116">
        <v>0</v>
      </c>
      <c r="P141" s="12"/>
      <c r="R141" s="17"/>
    </row>
    <row r="142" spans="1:18" x14ac:dyDescent="0.2">
      <c r="A142" s="387" t="s">
        <v>550</v>
      </c>
      <c r="B142" s="387"/>
      <c r="C142" s="387"/>
      <c r="D142" s="387"/>
      <c r="E142" s="104">
        <f t="shared" si="3"/>
        <v>27</v>
      </c>
      <c r="F142" s="116">
        <v>11</v>
      </c>
      <c r="G142" s="116">
        <v>1</v>
      </c>
      <c r="H142" s="116">
        <v>0</v>
      </c>
      <c r="I142" s="116"/>
      <c r="J142" s="116">
        <v>0</v>
      </c>
      <c r="K142" s="116">
        <v>0</v>
      </c>
      <c r="L142" s="132">
        <v>4</v>
      </c>
      <c r="M142" s="116">
        <v>11</v>
      </c>
      <c r="N142" s="116"/>
      <c r="O142" s="116">
        <v>0</v>
      </c>
      <c r="P142" s="12"/>
      <c r="R142" s="17"/>
    </row>
    <row r="143" spans="1:18" x14ac:dyDescent="0.2">
      <c r="A143" s="387" t="s">
        <v>551</v>
      </c>
      <c r="B143" s="387"/>
      <c r="C143" s="387"/>
      <c r="D143" s="387"/>
      <c r="E143" s="104">
        <f t="shared" si="3"/>
        <v>15</v>
      </c>
      <c r="F143" s="116">
        <v>6</v>
      </c>
      <c r="G143" s="116">
        <v>0</v>
      </c>
      <c r="H143" s="116">
        <v>0</v>
      </c>
      <c r="I143" s="116"/>
      <c r="J143" s="116">
        <v>0</v>
      </c>
      <c r="K143" s="116">
        <v>0</v>
      </c>
      <c r="L143" s="132">
        <v>3</v>
      </c>
      <c r="M143" s="116">
        <v>6</v>
      </c>
      <c r="N143" s="116"/>
      <c r="O143" s="116">
        <v>0</v>
      </c>
      <c r="P143" s="12"/>
      <c r="R143" s="17"/>
    </row>
    <row r="144" spans="1:18" x14ac:dyDescent="0.2">
      <c r="A144" s="387" t="s">
        <v>552</v>
      </c>
      <c r="B144" s="387"/>
      <c r="C144" s="387"/>
      <c r="D144" s="387"/>
      <c r="E144" s="104">
        <f t="shared" si="3"/>
        <v>72</v>
      </c>
      <c r="F144" s="116">
        <v>13</v>
      </c>
      <c r="G144" s="116">
        <v>3</v>
      </c>
      <c r="H144" s="116">
        <v>0</v>
      </c>
      <c r="I144" s="116"/>
      <c r="J144" s="116">
        <v>2</v>
      </c>
      <c r="K144" s="116">
        <v>0</v>
      </c>
      <c r="L144" s="132">
        <v>3</v>
      </c>
      <c r="M144" s="116">
        <v>51</v>
      </c>
      <c r="N144" s="116"/>
      <c r="O144" s="116">
        <v>0</v>
      </c>
      <c r="P144" s="12"/>
      <c r="R144" s="17"/>
    </row>
    <row r="145" spans="1:18" x14ac:dyDescent="0.2">
      <c r="A145" s="387" t="s">
        <v>553</v>
      </c>
      <c r="B145" s="387"/>
      <c r="C145" s="387"/>
      <c r="D145" s="387"/>
      <c r="E145" s="104">
        <f t="shared" si="3"/>
        <v>51</v>
      </c>
      <c r="F145" s="116">
        <v>3</v>
      </c>
      <c r="G145" s="116">
        <v>1</v>
      </c>
      <c r="H145" s="116">
        <v>0</v>
      </c>
      <c r="I145" s="116"/>
      <c r="J145" s="116">
        <v>0</v>
      </c>
      <c r="K145" s="116">
        <v>0</v>
      </c>
      <c r="L145" s="132">
        <v>3</v>
      </c>
      <c r="M145" s="116">
        <v>44</v>
      </c>
      <c r="N145" s="116"/>
      <c r="O145" s="116">
        <v>0</v>
      </c>
      <c r="P145" s="12"/>
      <c r="R145" s="17"/>
    </row>
    <row r="146" spans="1:18" x14ac:dyDescent="0.2">
      <c r="A146" s="387" t="s">
        <v>554</v>
      </c>
      <c r="B146" s="387"/>
      <c r="C146" s="387"/>
      <c r="D146" s="387"/>
      <c r="E146" s="104">
        <f t="shared" si="3"/>
        <v>34</v>
      </c>
      <c r="F146" s="116">
        <v>0</v>
      </c>
      <c r="G146" s="116">
        <v>1</v>
      </c>
      <c r="H146" s="116">
        <v>0</v>
      </c>
      <c r="I146" s="116"/>
      <c r="J146" s="116">
        <v>0</v>
      </c>
      <c r="K146" s="116">
        <v>0</v>
      </c>
      <c r="L146" s="132">
        <v>6</v>
      </c>
      <c r="M146" s="116">
        <v>27</v>
      </c>
      <c r="N146" s="116"/>
      <c r="O146" s="116">
        <v>0</v>
      </c>
      <c r="P146" s="12"/>
      <c r="R146" s="17"/>
    </row>
    <row r="147" spans="1:18" x14ac:dyDescent="0.2">
      <c r="A147" s="387" t="s">
        <v>555</v>
      </c>
      <c r="B147" s="387"/>
      <c r="C147" s="387"/>
      <c r="D147" s="387"/>
      <c r="E147" s="104">
        <f t="shared" si="3"/>
        <v>714</v>
      </c>
      <c r="F147" s="116">
        <v>253</v>
      </c>
      <c r="G147" s="116">
        <v>91</v>
      </c>
      <c r="H147" s="116">
        <v>142</v>
      </c>
      <c r="I147" s="116"/>
      <c r="J147" s="116">
        <v>0</v>
      </c>
      <c r="K147" s="116">
        <v>0</v>
      </c>
      <c r="L147" s="132">
        <v>2</v>
      </c>
      <c r="M147" s="116">
        <v>226</v>
      </c>
      <c r="N147" s="116"/>
      <c r="O147" s="116">
        <v>0</v>
      </c>
      <c r="P147" s="12"/>
      <c r="R147" s="17"/>
    </row>
    <row r="148" spans="1:18" x14ac:dyDescent="0.2">
      <c r="A148" s="387" t="s">
        <v>556</v>
      </c>
      <c r="B148" s="387"/>
      <c r="C148" s="387"/>
      <c r="D148" s="387"/>
      <c r="E148" s="104">
        <f t="shared" si="3"/>
        <v>40</v>
      </c>
      <c r="F148" s="116">
        <v>6</v>
      </c>
      <c r="G148" s="116">
        <v>1</v>
      </c>
      <c r="H148" s="116">
        <v>4</v>
      </c>
      <c r="I148" s="116"/>
      <c r="J148" s="116">
        <v>1</v>
      </c>
      <c r="K148" s="116">
        <v>0</v>
      </c>
      <c r="L148" s="132">
        <v>2</v>
      </c>
      <c r="M148" s="116">
        <v>26</v>
      </c>
      <c r="N148" s="116"/>
      <c r="O148" s="116">
        <v>0</v>
      </c>
      <c r="P148" s="12"/>
      <c r="R148" s="17"/>
    </row>
    <row r="149" spans="1:18" x14ac:dyDescent="0.2">
      <c r="A149" s="387" t="s">
        <v>557</v>
      </c>
      <c r="B149" s="387"/>
      <c r="C149" s="387"/>
      <c r="D149" s="387"/>
      <c r="E149" s="104">
        <f t="shared" si="3"/>
        <v>7</v>
      </c>
      <c r="F149" s="116">
        <v>0</v>
      </c>
      <c r="G149" s="116">
        <v>2</v>
      </c>
      <c r="H149" s="116">
        <v>0</v>
      </c>
      <c r="I149" s="116"/>
      <c r="J149" s="116">
        <v>0</v>
      </c>
      <c r="K149" s="116">
        <v>0</v>
      </c>
      <c r="L149" s="132">
        <v>1</v>
      </c>
      <c r="M149" s="116">
        <v>4</v>
      </c>
      <c r="N149" s="116"/>
      <c r="O149" s="116">
        <v>0</v>
      </c>
      <c r="P149" s="12"/>
      <c r="R149" s="17"/>
    </row>
    <row r="150" spans="1:18" x14ac:dyDescent="0.2">
      <c r="A150" s="387" t="s">
        <v>558</v>
      </c>
      <c r="B150" s="387"/>
      <c r="C150" s="387"/>
      <c r="D150" s="387"/>
      <c r="E150" s="104">
        <f t="shared" si="3"/>
        <v>9</v>
      </c>
      <c r="F150" s="116">
        <v>0</v>
      </c>
      <c r="G150" s="116">
        <v>0</v>
      </c>
      <c r="H150" s="116">
        <v>0</v>
      </c>
      <c r="I150" s="116"/>
      <c r="J150" s="116">
        <v>0</v>
      </c>
      <c r="K150" s="116">
        <v>0</v>
      </c>
      <c r="L150" s="132">
        <v>1</v>
      </c>
      <c r="M150" s="116">
        <v>8</v>
      </c>
      <c r="N150" s="116"/>
      <c r="O150" s="116">
        <v>0</v>
      </c>
      <c r="P150" s="12"/>
      <c r="R150" s="17"/>
    </row>
    <row r="151" spans="1:18" x14ac:dyDescent="0.2">
      <c r="A151" s="387" t="s">
        <v>559</v>
      </c>
      <c r="B151" s="387"/>
      <c r="C151" s="387"/>
      <c r="D151" s="387"/>
      <c r="E151" s="104">
        <f t="shared" si="3"/>
        <v>4</v>
      </c>
      <c r="F151" s="116">
        <v>0</v>
      </c>
      <c r="G151" s="116">
        <v>0</v>
      </c>
      <c r="H151" s="116">
        <v>0</v>
      </c>
      <c r="I151" s="116"/>
      <c r="J151" s="116">
        <v>0</v>
      </c>
      <c r="K151" s="116">
        <v>0</v>
      </c>
      <c r="L151" s="132">
        <v>0</v>
      </c>
      <c r="M151" s="116">
        <v>4</v>
      </c>
      <c r="N151" s="116"/>
      <c r="O151" s="116">
        <v>0</v>
      </c>
      <c r="P151" s="12"/>
      <c r="R151" s="17"/>
    </row>
    <row r="152" spans="1:18" x14ac:dyDescent="0.2">
      <c r="A152" s="387" t="s">
        <v>560</v>
      </c>
      <c r="B152" s="387"/>
      <c r="C152" s="387"/>
      <c r="D152" s="387"/>
      <c r="E152" s="104">
        <f t="shared" si="3"/>
        <v>256</v>
      </c>
      <c r="F152" s="116">
        <v>13</v>
      </c>
      <c r="G152" s="116">
        <v>0</v>
      </c>
      <c r="H152" s="116">
        <v>0</v>
      </c>
      <c r="I152" s="116"/>
      <c r="J152" s="116">
        <v>0</v>
      </c>
      <c r="K152" s="116">
        <v>0</v>
      </c>
      <c r="L152" s="139" t="s">
        <v>690</v>
      </c>
      <c r="M152" s="116">
        <v>243</v>
      </c>
      <c r="N152" s="116"/>
      <c r="O152" s="116">
        <v>0</v>
      </c>
      <c r="P152" s="12"/>
      <c r="R152" s="17"/>
    </row>
    <row r="153" spans="1:18" x14ac:dyDescent="0.2">
      <c r="A153" s="387" t="s">
        <v>561</v>
      </c>
      <c r="B153" s="387"/>
      <c r="C153" s="387"/>
      <c r="D153" s="387"/>
      <c r="E153" s="104">
        <f t="shared" si="3"/>
        <v>12</v>
      </c>
      <c r="F153" s="116">
        <v>6</v>
      </c>
      <c r="G153" s="116">
        <v>0</v>
      </c>
      <c r="H153" s="116">
        <v>0</v>
      </c>
      <c r="I153" s="116"/>
      <c r="J153" s="116">
        <v>0</v>
      </c>
      <c r="K153" s="116">
        <v>0</v>
      </c>
      <c r="L153" s="132">
        <v>0</v>
      </c>
      <c r="M153" s="116">
        <v>6</v>
      </c>
      <c r="N153" s="116"/>
      <c r="O153" s="116">
        <v>0</v>
      </c>
      <c r="P153" s="12"/>
      <c r="R153" s="17"/>
    </row>
    <row r="154" spans="1:18" x14ac:dyDescent="0.2">
      <c r="A154" s="387" t="s">
        <v>647</v>
      </c>
      <c r="B154" s="387"/>
      <c r="C154" s="387"/>
      <c r="D154" s="387"/>
      <c r="E154" s="104">
        <f t="shared" si="3"/>
        <v>5</v>
      </c>
      <c r="F154" s="116">
        <v>0</v>
      </c>
      <c r="G154" s="116">
        <v>0</v>
      </c>
      <c r="H154" s="116">
        <v>0</v>
      </c>
      <c r="I154" s="116"/>
      <c r="J154" s="116">
        <v>0</v>
      </c>
      <c r="K154" s="116">
        <v>0</v>
      </c>
      <c r="L154" s="132">
        <v>0</v>
      </c>
      <c r="M154" s="116">
        <v>5</v>
      </c>
      <c r="N154" s="116"/>
      <c r="O154" s="116">
        <v>0</v>
      </c>
      <c r="P154" s="12"/>
      <c r="R154" s="17"/>
    </row>
    <row r="155" spans="1:18" x14ac:dyDescent="0.2">
      <c r="A155" s="387" t="s">
        <v>563</v>
      </c>
      <c r="B155" s="387"/>
      <c r="C155" s="387"/>
      <c r="D155" s="387"/>
      <c r="E155" s="104">
        <f t="shared" si="3"/>
        <v>195</v>
      </c>
      <c r="F155" s="116">
        <v>48</v>
      </c>
      <c r="G155" s="116">
        <v>17</v>
      </c>
      <c r="H155" s="116">
        <v>0</v>
      </c>
      <c r="I155" s="116"/>
      <c r="J155" s="116">
        <v>0</v>
      </c>
      <c r="K155" s="116">
        <v>0</v>
      </c>
      <c r="L155" s="132">
        <v>11</v>
      </c>
      <c r="M155" s="116">
        <v>119</v>
      </c>
      <c r="N155" s="116"/>
      <c r="O155" s="116">
        <v>0</v>
      </c>
      <c r="P155" s="12"/>
      <c r="R155" s="17"/>
    </row>
    <row r="156" spans="1:18" x14ac:dyDescent="0.2">
      <c r="A156" s="387" t="s">
        <v>564</v>
      </c>
      <c r="B156" s="387"/>
      <c r="C156" s="387"/>
      <c r="D156" s="387"/>
      <c r="E156" s="104">
        <f t="shared" si="3"/>
        <v>15</v>
      </c>
      <c r="F156" s="116">
        <v>0</v>
      </c>
      <c r="G156" s="116">
        <v>1</v>
      </c>
      <c r="H156" s="116">
        <v>0</v>
      </c>
      <c r="I156" s="116"/>
      <c r="J156" s="116">
        <v>0</v>
      </c>
      <c r="K156" s="116">
        <v>0</v>
      </c>
      <c r="L156" s="132">
        <v>3</v>
      </c>
      <c r="M156" s="116">
        <v>11</v>
      </c>
      <c r="N156" s="116"/>
      <c r="O156" s="116">
        <v>0</v>
      </c>
      <c r="P156" s="12"/>
      <c r="R156" s="17"/>
    </row>
    <row r="157" spans="1:18" x14ac:dyDescent="0.2">
      <c r="A157" s="387" t="s">
        <v>565</v>
      </c>
      <c r="B157" s="387"/>
      <c r="C157" s="387"/>
      <c r="D157" s="387"/>
      <c r="E157" s="104">
        <f t="shared" si="3"/>
        <v>23</v>
      </c>
      <c r="F157" s="116">
        <v>8</v>
      </c>
      <c r="G157" s="116">
        <v>0</v>
      </c>
      <c r="H157" s="116">
        <v>0</v>
      </c>
      <c r="I157" s="116"/>
      <c r="J157" s="116">
        <v>0</v>
      </c>
      <c r="K157" s="116">
        <v>0</v>
      </c>
      <c r="L157" s="132">
        <v>0</v>
      </c>
      <c r="M157" s="116">
        <v>15</v>
      </c>
      <c r="N157" s="116"/>
      <c r="O157" s="116">
        <v>0</v>
      </c>
      <c r="P157" s="12"/>
      <c r="R157" s="17"/>
    </row>
    <row r="158" spans="1:18" x14ac:dyDescent="0.2">
      <c r="A158" s="387" t="s">
        <v>566</v>
      </c>
      <c r="B158" s="387"/>
      <c r="C158" s="387"/>
      <c r="D158" s="387"/>
      <c r="E158" s="104">
        <f t="shared" si="3"/>
        <v>8</v>
      </c>
      <c r="F158" s="116">
        <v>0</v>
      </c>
      <c r="G158" s="116">
        <v>0</v>
      </c>
      <c r="H158" s="116">
        <v>0</v>
      </c>
      <c r="I158" s="116"/>
      <c r="J158" s="116">
        <v>0</v>
      </c>
      <c r="K158" s="116">
        <v>0</v>
      </c>
      <c r="L158" s="132">
        <v>5</v>
      </c>
      <c r="M158" s="116">
        <v>3</v>
      </c>
      <c r="N158" s="116"/>
      <c r="O158" s="116">
        <v>0</v>
      </c>
      <c r="P158" s="12"/>
      <c r="R158" s="17"/>
    </row>
    <row r="159" spans="1:18" x14ac:dyDescent="0.2">
      <c r="A159" s="387" t="s">
        <v>567</v>
      </c>
      <c r="B159" s="387"/>
      <c r="C159" s="387"/>
      <c r="D159" s="387"/>
      <c r="E159" s="104">
        <f t="shared" si="3"/>
        <v>70</v>
      </c>
      <c r="F159" s="116">
        <v>12</v>
      </c>
      <c r="G159" s="116">
        <v>1</v>
      </c>
      <c r="H159" s="116">
        <v>0</v>
      </c>
      <c r="I159" s="116"/>
      <c r="J159" s="116">
        <v>0</v>
      </c>
      <c r="K159" s="116">
        <v>0</v>
      </c>
      <c r="L159" s="132">
        <v>3</v>
      </c>
      <c r="M159" s="116">
        <v>54</v>
      </c>
      <c r="N159" s="116"/>
      <c r="O159" s="116">
        <v>0</v>
      </c>
      <c r="P159" s="12"/>
      <c r="R159" s="17"/>
    </row>
    <row r="160" spans="1:18" x14ac:dyDescent="0.2">
      <c r="A160" s="387" t="s">
        <v>568</v>
      </c>
      <c r="B160" s="387"/>
      <c r="C160" s="387"/>
      <c r="D160" s="387"/>
      <c r="E160" s="104">
        <f t="shared" si="3"/>
        <v>16</v>
      </c>
      <c r="F160" s="117" t="s">
        <v>690</v>
      </c>
      <c r="G160" s="116">
        <v>0</v>
      </c>
      <c r="H160" s="116">
        <v>0</v>
      </c>
      <c r="I160" s="116"/>
      <c r="J160" s="116">
        <v>0</v>
      </c>
      <c r="K160" s="116">
        <v>0</v>
      </c>
      <c r="L160" s="132">
        <v>6</v>
      </c>
      <c r="M160" s="116">
        <v>10</v>
      </c>
      <c r="N160" s="116"/>
      <c r="O160" s="116">
        <v>0</v>
      </c>
      <c r="P160" s="12"/>
      <c r="R160" s="17"/>
    </row>
    <row r="161" spans="1:18" x14ac:dyDescent="0.2">
      <c r="A161" s="387" t="s">
        <v>648</v>
      </c>
      <c r="B161" s="387"/>
      <c r="C161" s="387"/>
      <c r="D161" s="387"/>
      <c r="E161" s="104">
        <f t="shared" si="3"/>
        <v>2</v>
      </c>
      <c r="F161" s="116">
        <v>0</v>
      </c>
      <c r="G161" s="116">
        <v>0</v>
      </c>
      <c r="H161" s="116">
        <v>0</v>
      </c>
      <c r="I161" s="116"/>
      <c r="J161" s="116">
        <v>0</v>
      </c>
      <c r="K161" s="116">
        <v>0</v>
      </c>
      <c r="L161" s="132">
        <v>0</v>
      </c>
      <c r="M161" s="116">
        <v>2</v>
      </c>
      <c r="N161" s="116"/>
      <c r="O161" s="116">
        <v>0</v>
      </c>
      <c r="P161" s="12"/>
      <c r="R161" s="17"/>
    </row>
    <row r="162" spans="1:18" x14ac:dyDescent="0.2">
      <c r="A162" s="387" t="s">
        <v>570</v>
      </c>
      <c r="B162" s="387"/>
      <c r="C162" s="387"/>
      <c r="D162" s="387"/>
      <c r="E162" s="104">
        <f t="shared" si="3"/>
        <v>7</v>
      </c>
      <c r="F162" s="116">
        <v>0</v>
      </c>
      <c r="G162" s="116">
        <v>0</v>
      </c>
      <c r="H162" s="116">
        <v>0</v>
      </c>
      <c r="I162" s="116"/>
      <c r="J162" s="116">
        <v>0</v>
      </c>
      <c r="K162" s="116">
        <v>0</v>
      </c>
      <c r="L162" s="132">
        <v>1</v>
      </c>
      <c r="M162" s="116">
        <v>6</v>
      </c>
      <c r="N162" s="116"/>
      <c r="O162" s="116">
        <v>0</v>
      </c>
      <c r="P162" s="12"/>
      <c r="R162" s="17"/>
    </row>
    <row r="163" spans="1:18" x14ac:dyDescent="0.2">
      <c r="A163" s="387" t="s">
        <v>649</v>
      </c>
      <c r="B163" s="387"/>
      <c r="C163" s="387"/>
      <c r="D163" s="387"/>
      <c r="E163" s="104">
        <f t="shared" si="3"/>
        <v>14</v>
      </c>
      <c r="F163" s="116">
        <v>0</v>
      </c>
      <c r="G163" s="116">
        <v>0</v>
      </c>
      <c r="H163" s="116">
        <v>0</v>
      </c>
      <c r="I163" s="116"/>
      <c r="J163" s="116">
        <v>0</v>
      </c>
      <c r="K163" s="116">
        <v>0</v>
      </c>
      <c r="L163" s="132">
        <v>4</v>
      </c>
      <c r="M163" s="116">
        <v>10</v>
      </c>
      <c r="N163" s="116"/>
      <c r="O163" s="116">
        <v>0</v>
      </c>
      <c r="P163" s="12"/>
      <c r="R163" s="17"/>
    </row>
    <row r="164" spans="1:18" x14ac:dyDescent="0.2">
      <c r="A164" s="387" t="s">
        <v>572</v>
      </c>
      <c r="B164" s="387"/>
      <c r="C164" s="387"/>
      <c r="D164" s="387"/>
      <c r="E164" s="104">
        <f t="shared" si="3"/>
        <v>13</v>
      </c>
      <c r="F164" s="116">
        <v>0</v>
      </c>
      <c r="G164" s="116">
        <v>1</v>
      </c>
      <c r="H164" s="116">
        <v>0</v>
      </c>
      <c r="I164" s="116"/>
      <c r="J164" s="116">
        <v>0</v>
      </c>
      <c r="K164" s="116">
        <v>0</v>
      </c>
      <c r="L164" s="132">
        <v>2</v>
      </c>
      <c r="M164" s="116">
        <v>10</v>
      </c>
      <c r="N164" s="116"/>
      <c r="O164" s="116">
        <v>0</v>
      </c>
      <c r="P164" s="12"/>
      <c r="R164" s="17"/>
    </row>
    <row r="165" spans="1:18" x14ac:dyDescent="0.2">
      <c r="A165" s="387" t="s">
        <v>573</v>
      </c>
      <c r="B165" s="387"/>
      <c r="C165" s="387"/>
      <c r="D165" s="387"/>
      <c r="E165" s="104">
        <f t="shared" si="3"/>
        <v>19</v>
      </c>
      <c r="F165" s="116">
        <v>0</v>
      </c>
      <c r="G165" s="116">
        <v>0</v>
      </c>
      <c r="H165" s="116">
        <v>0</v>
      </c>
      <c r="I165" s="116"/>
      <c r="J165" s="116">
        <v>0</v>
      </c>
      <c r="K165" s="116">
        <v>0</v>
      </c>
      <c r="L165" s="132">
        <v>3</v>
      </c>
      <c r="M165" s="116">
        <v>16</v>
      </c>
      <c r="N165" s="116"/>
      <c r="O165" s="116">
        <v>0</v>
      </c>
      <c r="P165" s="12"/>
      <c r="R165" s="17"/>
    </row>
    <row r="166" spans="1:18" x14ac:dyDescent="0.2">
      <c r="A166" s="387" t="s">
        <v>574</v>
      </c>
      <c r="B166" s="387"/>
      <c r="C166" s="387"/>
      <c r="D166" s="387"/>
      <c r="E166" s="104">
        <f t="shared" si="3"/>
        <v>9</v>
      </c>
      <c r="F166" s="116">
        <v>1</v>
      </c>
      <c r="G166" s="116">
        <v>0</v>
      </c>
      <c r="H166" s="116">
        <v>0</v>
      </c>
      <c r="I166" s="116"/>
      <c r="J166" s="116">
        <v>0</v>
      </c>
      <c r="K166" s="116">
        <v>0</v>
      </c>
      <c r="L166" s="132">
        <v>1</v>
      </c>
      <c r="M166" s="116">
        <v>7</v>
      </c>
      <c r="N166" s="116"/>
      <c r="O166" s="116">
        <v>0</v>
      </c>
      <c r="P166" s="12"/>
      <c r="R166" s="17"/>
    </row>
    <row r="167" spans="1:18" x14ac:dyDescent="0.2">
      <c r="A167" s="387" t="s">
        <v>575</v>
      </c>
      <c r="B167" s="387"/>
      <c r="C167" s="387"/>
      <c r="D167" s="387"/>
      <c r="E167" s="104">
        <f t="shared" si="3"/>
        <v>21</v>
      </c>
      <c r="F167" s="116">
        <v>3</v>
      </c>
      <c r="G167" s="116">
        <v>1</v>
      </c>
      <c r="H167" s="116">
        <v>0</v>
      </c>
      <c r="I167" s="116"/>
      <c r="J167" s="116">
        <v>0</v>
      </c>
      <c r="K167" s="116">
        <v>0</v>
      </c>
      <c r="L167" s="132">
        <v>4</v>
      </c>
      <c r="M167" s="116">
        <v>13</v>
      </c>
      <c r="N167" s="116"/>
      <c r="O167" s="116">
        <v>0</v>
      </c>
      <c r="P167" s="12"/>
      <c r="R167" s="17"/>
    </row>
    <row r="168" spans="1:18" x14ac:dyDescent="0.2">
      <c r="A168" s="387" t="s">
        <v>576</v>
      </c>
      <c r="B168" s="387"/>
      <c r="C168" s="387"/>
      <c r="D168" s="387"/>
      <c r="E168" s="104">
        <f t="shared" si="3"/>
        <v>16</v>
      </c>
      <c r="F168" s="116">
        <v>2</v>
      </c>
      <c r="G168" s="116">
        <v>0</v>
      </c>
      <c r="H168" s="116">
        <v>0</v>
      </c>
      <c r="I168" s="116"/>
      <c r="J168" s="116">
        <v>0</v>
      </c>
      <c r="K168" s="116">
        <v>0</v>
      </c>
      <c r="L168" s="132">
        <v>2</v>
      </c>
      <c r="M168" s="116">
        <v>12</v>
      </c>
      <c r="N168" s="116"/>
      <c r="O168" s="116">
        <v>0</v>
      </c>
      <c r="P168" s="12"/>
      <c r="R168" s="17"/>
    </row>
    <row r="169" spans="1:18" x14ac:dyDescent="0.2">
      <c r="A169" s="387" t="s">
        <v>577</v>
      </c>
      <c r="B169" s="387"/>
      <c r="C169" s="387"/>
      <c r="D169" s="387"/>
      <c r="E169" s="104">
        <f t="shared" si="3"/>
        <v>7</v>
      </c>
      <c r="F169" s="116">
        <v>0</v>
      </c>
      <c r="G169" s="116">
        <v>0</v>
      </c>
      <c r="H169" s="116">
        <v>0</v>
      </c>
      <c r="I169" s="116"/>
      <c r="J169" s="116">
        <v>0</v>
      </c>
      <c r="K169" s="116">
        <v>0</v>
      </c>
      <c r="L169" s="132">
        <v>1</v>
      </c>
      <c r="M169" s="116">
        <v>6</v>
      </c>
      <c r="N169" s="116"/>
      <c r="O169" s="116">
        <v>0</v>
      </c>
      <c r="P169" s="12"/>
      <c r="R169" s="17"/>
    </row>
    <row r="170" spans="1:18" x14ac:dyDescent="0.2">
      <c r="A170" s="387" t="s">
        <v>578</v>
      </c>
      <c r="B170" s="387"/>
      <c r="C170" s="387"/>
      <c r="D170" s="387"/>
      <c r="E170" s="104">
        <f t="shared" si="3"/>
        <v>12</v>
      </c>
      <c r="F170" s="116">
        <v>0</v>
      </c>
      <c r="G170" s="116">
        <v>0</v>
      </c>
      <c r="H170" s="116">
        <v>0</v>
      </c>
      <c r="I170" s="116"/>
      <c r="J170" s="116">
        <v>0</v>
      </c>
      <c r="K170" s="116">
        <v>0</v>
      </c>
      <c r="L170" s="132">
        <v>3</v>
      </c>
      <c r="M170" s="116">
        <v>9</v>
      </c>
      <c r="N170" s="116"/>
      <c r="O170" s="116">
        <v>0</v>
      </c>
      <c r="P170" s="12"/>
      <c r="R170" s="17"/>
    </row>
    <row r="171" spans="1:18" x14ac:dyDescent="0.2">
      <c r="A171" s="387" t="s">
        <v>579</v>
      </c>
      <c r="B171" s="387"/>
      <c r="C171" s="387"/>
      <c r="D171" s="387"/>
      <c r="E171" s="104">
        <f t="shared" si="3"/>
        <v>87</v>
      </c>
      <c r="F171" s="116">
        <v>11</v>
      </c>
      <c r="G171" s="116">
        <v>7</v>
      </c>
      <c r="H171" s="116">
        <v>0</v>
      </c>
      <c r="I171" s="116"/>
      <c r="J171" s="116">
        <v>0</v>
      </c>
      <c r="K171" s="116">
        <v>0</v>
      </c>
      <c r="L171" s="132">
        <v>12</v>
      </c>
      <c r="M171" s="116">
        <v>57</v>
      </c>
      <c r="N171" s="116"/>
      <c r="O171" s="116">
        <v>0</v>
      </c>
      <c r="P171" s="12"/>
      <c r="R171" s="17"/>
    </row>
    <row r="172" spans="1:18" x14ac:dyDescent="0.2">
      <c r="A172" s="387" t="s">
        <v>580</v>
      </c>
      <c r="B172" s="387"/>
      <c r="C172" s="387"/>
      <c r="D172" s="387"/>
      <c r="E172" s="104">
        <f t="shared" si="3"/>
        <v>8</v>
      </c>
      <c r="F172" s="116">
        <v>0</v>
      </c>
      <c r="G172" s="116">
        <v>1</v>
      </c>
      <c r="H172" s="116">
        <v>0</v>
      </c>
      <c r="I172" s="116"/>
      <c r="J172" s="116">
        <v>0</v>
      </c>
      <c r="K172" s="116">
        <v>0</v>
      </c>
      <c r="L172" s="132">
        <v>2</v>
      </c>
      <c r="M172" s="116">
        <v>5</v>
      </c>
      <c r="N172" s="116"/>
      <c r="O172" s="116">
        <v>0</v>
      </c>
      <c r="P172" s="12"/>
      <c r="R172" s="17"/>
    </row>
    <row r="173" spans="1:18" x14ac:dyDescent="0.2">
      <c r="A173" s="387" t="s">
        <v>650</v>
      </c>
      <c r="B173" s="387"/>
      <c r="C173" s="387"/>
      <c r="D173" s="387"/>
      <c r="E173" s="104">
        <f t="shared" si="3"/>
        <v>3</v>
      </c>
      <c r="F173" s="116">
        <v>0</v>
      </c>
      <c r="G173" s="116">
        <v>0</v>
      </c>
      <c r="H173" s="116">
        <v>0</v>
      </c>
      <c r="I173" s="116"/>
      <c r="J173" s="116">
        <v>0</v>
      </c>
      <c r="K173" s="116">
        <v>0</v>
      </c>
      <c r="L173" s="132">
        <v>0</v>
      </c>
      <c r="M173" s="116">
        <v>3</v>
      </c>
      <c r="N173" s="116"/>
      <c r="O173" s="116">
        <v>0</v>
      </c>
      <c r="P173" s="12"/>
      <c r="R173" s="17"/>
    </row>
    <row r="174" spans="1:18" x14ac:dyDescent="0.2">
      <c r="A174" s="387" t="s">
        <v>582</v>
      </c>
      <c r="B174" s="387"/>
      <c r="C174" s="387"/>
      <c r="D174" s="387"/>
      <c r="E174" s="104">
        <f t="shared" si="3"/>
        <v>9</v>
      </c>
      <c r="F174" s="116">
        <v>0</v>
      </c>
      <c r="G174" s="116">
        <v>0</v>
      </c>
      <c r="H174" s="116">
        <v>0</v>
      </c>
      <c r="I174" s="116"/>
      <c r="J174" s="116">
        <v>0</v>
      </c>
      <c r="K174" s="116">
        <v>0</v>
      </c>
      <c r="L174" s="132">
        <v>2</v>
      </c>
      <c r="M174" s="116">
        <v>7</v>
      </c>
      <c r="N174" s="116"/>
      <c r="O174" s="116">
        <v>0</v>
      </c>
      <c r="P174" s="12"/>
      <c r="R174" s="17"/>
    </row>
    <row r="175" spans="1:18" x14ac:dyDescent="0.2">
      <c r="A175" s="387" t="s">
        <v>651</v>
      </c>
      <c r="B175" s="387"/>
      <c r="C175" s="387"/>
      <c r="D175" s="387"/>
      <c r="E175" s="104">
        <f>SUM(F175:O175)</f>
        <v>11</v>
      </c>
      <c r="F175" s="116">
        <v>0</v>
      </c>
      <c r="G175" s="116">
        <v>0</v>
      </c>
      <c r="H175" s="116">
        <v>0</v>
      </c>
      <c r="I175" s="116"/>
      <c r="J175" s="116">
        <v>0</v>
      </c>
      <c r="K175" s="116">
        <v>0</v>
      </c>
      <c r="L175" s="132">
        <v>2</v>
      </c>
      <c r="M175" s="116">
        <v>9</v>
      </c>
      <c r="N175" s="116"/>
      <c r="O175" s="116">
        <v>0</v>
      </c>
      <c r="P175" s="12"/>
      <c r="R175" s="17"/>
    </row>
    <row r="176" spans="1:18" x14ac:dyDescent="0.2">
      <c r="A176" s="387" t="s">
        <v>584</v>
      </c>
      <c r="B176" s="387"/>
      <c r="C176" s="387"/>
      <c r="D176" s="387"/>
      <c r="E176" s="104">
        <f t="shared" si="3"/>
        <v>45</v>
      </c>
      <c r="F176" s="116">
        <v>0</v>
      </c>
      <c r="G176" s="116">
        <v>1</v>
      </c>
      <c r="H176" s="116">
        <v>0</v>
      </c>
      <c r="I176" s="116"/>
      <c r="J176" s="116">
        <v>1</v>
      </c>
      <c r="K176" s="116">
        <v>0</v>
      </c>
      <c r="L176" s="132">
        <v>7</v>
      </c>
      <c r="M176" s="116">
        <v>36</v>
      </c>
      <c r="N176" s="116"/>
      <c r="O176" s="116">
        <v>0</v>
      </c>
      <c r="P176" s="12"/>
      <c r="R176" s="17"/>
    </row>
    <row r="177" spans="1:18" x14ac:dyDescent="0.2">
      <c r="A177" s="387" t="s">
        <v>585</v>
      </c>
      <c r="B177" s="387"/>
      <c r="C177" s="387"/>
      <c r="D177" s="387"/>
      <c r="E177" s="104">
        <f t="shared" si="3"/>
        <v>3</v>
      </c>
      <c r="F177" s="116">
        <v>0</v>
      </c>
      <c r="G177" s="116">
        <v>0</v>
      </c>
      <c r="H177" s="116">
        <v>0</v>
      </c>
      <c r="I177" s="116"/>
      <c r="J177" s="116">
        <v>0</v>
      </c>
      <c r="K177" s="116">
        <v>0</v>
      </c>
      <c r="L177" s="132">
        <v>0</v>
      </c>
      <c r="M177" s="116">
        <v>3</v>
      </c>
      <c r="N177" s="116"/>
      <c r="O177" s="116">
        <v>0</v>
      </c>
      <c r="P177" s="12"/>
      <c r="R177" s="17"/>
    </row>
    <row r="178" spans="1:18" x14ac:dyDescent="0.2">
      <c r="A178" s="387" t="s">
        <v>652</v>
      </c>
      <c r="B178" s="387"/>
      <c r="C178" s="387"/>
      <c r="D178" s="387"/>
      <c r="E178" s="104">
        <f t="shared" si="3"/>
        <v>5</v>
      </c>
      <c r="F178" s="116">
        <v>0</v>
      </c>
      <c r="G178" s="116">
        <v>0</v>
      </c>
      <c r="H178" s="116">
        <v>0</v>
      </c>
      <c r="I178" s="116"/>
      <c r="J178" s="116">
        <v>0</v>
      </c>
      <c r="K178" s="116">
        <v>0</v>
      </c>
      <c r="L178" s="132">
        <v>1</v>
      </c>
      <c r="M178" s="116">
        <v>4</v>
      </c>
      <c r="N178" s="116"/>
      <c r="O178" s="116">
        <v>0</v>
      </c>
      <c r="P178" s="12"/>
      <c r="R178" s="17"/>
    </row>
    <row r="179" spans="1:18" x14ac:dyDescent="0.2">
      <c r="A179" s="387" t="s">
        <v>587</v>
      </c>
      <c r="B179" s="387"/>
      <c r="C179" s="387"/>
      <c r="D179" s="387"/>
      <c r="E179" s="104">
        <f t="shared" si="3"/>
        <v>33</v>
      </c>
      <c r="F179" s="116">
        <v>0</v>
      </c>
      <c r="G179" s="116">
        <v>0</v>
      </c>
      <c r="H179" s="116">
        <v>0</v>
      </c>
      <c r="I179" s="116"/>
      <c r="J179" s="116">
        <v>0</v>
      </c>
      <c r="K179" s="116">
        <v>0</v>
      </c>
      <c r="L179" s="132">
        <v>0</v>
      </c>
      <c r="M179" s="116">
        <v>33</v>
      </c>
      <c r="N179" s="116"/>
      <c r="O179" s="116">
        <v>0</v>
      </c>
      <c r="P179" s="12"/>
      <c r="R179" s="17"/>
    </row>
    <row r="180" spans="1:18" x14ac:dyDescent="0.2">
      <c r="A180" s="387" t="s">
        <v>588</v>
      </c>
      <c r="B180" s="387"/>
      <c r="C180" s="387"/>
      <c r="D180" s="387"/>
      <c r="E180" s="104">
        <f t="shared" si="3"/>
        <v>5</v>
      </c>
      <c r="F180" s="116">
        <v>0</v>
      </c>
      <c r="G180" s="116">
        <v>0</v>
      </c>
      <c r="H180" s="116">
        <v>0</v>
      </c>
      <c r="I180" s="116"/>
      <c r="J180" s="116">
        <v>0</v>
      </c>
      <c r="K180" s="116">
        <v>0</v>
      </c>
      <c r="L180" s="132">
        <v>1</v>
      </c>
      <c r="M180" s="116">
        <v>4</v>
      </c>
      <c r="N180" s="116"/>
      <c r="O180" s="116">
        <v>0</v>
      </c>
      <c r="P180" s="12"/>
      <c r="R180" s="17"/>
    </row>
    <row r="181" spans="1:18" x14ac:dyDescent="0.2">
      <c r="A181" s="387" t="s">
        <v>589</v>
      </c>
      <c r="B181" s="387"/>
      <c r="C181" s="387"/>
      <c r="D181" s="387"/>
      <c r="E181" s="104">
        <f t="shared" si="3"/>
        <v>5</v>
      </c>
      <c r="F181" s="116">
        <v>0</v>
      </c>
      <c r="G181" s="116">
        <v>0</v>
      </c>
      <c r="H181" s="116">
        <v>0</v>
      </c>
      <c r="I181" s="116"/>
      <c r="J181" s="116">
        <v>0</v>
      </c>
      <c r="K181" s="116">
        <v>0</v>
      </c>
      <c r="L181" s="132">
        <v>1</v>
      </c>
      <c r="M181" s="116">
        <v>4</v>
      </c>
      <c r="N181" s="116"/>
      <c r="O181" s="116">
        <v>0</v>
      </c>
      <c r="P181" s="12"/>
      <c r="R181" s="17"/>
    </row>
    <row r="182" spans="1:18" x14ac:dyDescent="0.2">
      <c r="A182" s="387" t="s">
        <v>590</v>
      </c>
      <c r="B182" s="387"/>
      <c r="C182" s="387"/>
      <c r="D182" s="387"/>
      <c r="E182" s="104">
        <f t="shared" si="3"/>
        <v>15</v>
      </c>
      <c r="F182" s="116">
        <v>0</v>
      </c>
      <c r="G182" s="116">
        <v>0</v>
      </c>
      <c r="H182" s="116">
        <v>0</v>
      </c>
      <c r="I182" s="116"/>
      <c r="J182" s="116">
        <v>0</v>
      </c>
      <c r="K182" s="116">
        <v>0</v>
      </c>
      <c r="L182" s="132">
        <v>0</v>
      </c>
      <c r="M182" s="116">
        <v>15</v>
      </c>
      <c r="N182" s="116"/>
      <c r="O182" s="116">
        <v>0</v>
      </c>
      <c r="P182" s="12"/>
      <c r="R182" s="17"/>
    </row>
    <row r="183" spans="1:18" x14ac:dyDescent="0.2">
      <c r="A183" s="387" t="s">
        <v>591</v>
      </c>
      <c r="B183" s="387"/>
      <c r="C183" s="387"/>
      <c r="D183" s="387"/>
      <c r="E183" s="104">
        <f t="shared" si="3"/>
        <v>10</v>
      </c>
      <c r="F183" s="116">
        <v>0</v>
      </c>
      <c r="G183" s="116">
        <v>0</v>
      </c>
      <c r="H183" s="116">
        <v>0</v>
      </c>
      <c r="I183" s="116"/>
      <c r="J183" s="116">
        <v>0</v>
      </c>
      <c r="K183" s="116">
        <v>0</v>
      </c>
      <c r="L183" s="132">
        <v>2</v>
      </c>
      <c r="M183" s="116">
        <v>8</v>
      </c>
      <c r="N183" s="116"/>
      <c r="O183" s="116">
        <v>0</v>
      </c>
      <c r="P183" s="12"/>
      <c r="R183" s="17"/>
    </row>
    <row r="184" spans="1:18" x14ac:dyDescent="0.2">
      <c r="A184" s="387" t="s">
        <v>700</v>
      </c>
      <c r="B184" s="387"/>
      <c r="C184" s="387"/>
      <c r="D184" s="387"/>
      <c r="E184" s="104">
        <f t="shared" si="3"/>
        <v>9</v>
      </c>
      <c r="F184" s="116">
        <v>0</v>
      </c>
      <c r="G184" s="116">
        <v>0</v>
      </c>
      <c r="H184" s="116">
        <v>0</v>
      </c>
      <c r="I184" s="116"/>
      <c r="J184" s="116">
        <v>0</v>
      </c>
      <c r="K184" s="116">
        <v>0</v>
      </c>
      <c r="L184" s="132">
        <v>9</v>
      </c>
      <c r="M184" s="116">
        <v>0</v>
      </c>
      <c r="N184" s="116"/>
      <c r="O184" s="116">
        <v>0</v>
      </c>
      <c r="P184" s="12"/>
      <c r="R184" s="17"/>
    </row>
    <row r="185" spans="1:18" x14ac:dyDescent="0.2">
      <c r="A185" s="387" t="s">
        <v>701</v>
      </c>
      <c r="B185" s="387"/>
      <c r="C185" s="387"/>
      <c r="D185" s="387"/>
      <c r="E185" s="104">
        <f t="shared" si="3"/>
        <v>1</v>
      </c>
      <c r="F185" s="116">
        <v>0</v>
      </c>
      <c r="G185" s="116">
        <v>0</v>
      </c>
      <c r="H185" s="116">
        <v>0</v>
      </c>
      <c r="I185" s="116"/>
      <c r="J185" s="116">
        <v>0</v>
      </c>
      <c r="K185" s="116">
        <v>0</v>
      </c>
      <c r="L185" s="132">
        <v>1</v>
      </c>
      <c r="M185" s="116">
        <v>0</v>
      </c>
      <c r="N185" s="116"/>
      <c r="O185" s="116">
        <v>0</v>
      </c>
      <c r="P185" s="12"/>
      <c r="R185" s="17"/>
    </row>
    <row r="186" spans="1:18" x14ac:dyDescent="0.2">
      <c r="A186" s="387" t="s">
        <v>594</v>
      </c>
      <c r="B186" s="387"/>
      <c r="C186" s="387"/>
      <c r="D186" s="387"/>
      <c r="E186" s="104">
        <f t="shared" si="3"/>
        <v>14</v>
      </c>
      <c r="F186" s="116">
        <v>2</v>
      </c>
      <c r="G186" s="116">
        <v>0</v>
      </c>
      <c r="H186" s="116">
        <v>0</v>
      </c>
      <c r="I186" s="116"/>
      <c r="J186" s="116">
        <v>0</v>
      </c>
      <c r="K186" s="116">
        <v>0</v>
      </c>
      <c r="L186" s="132">
        <v>1</v>
      </c>
      <c r="M186" s="116">
        <v>11</v>
      </c>
      <c r="N186" s="116"/>
      <c r="O186" s="116">
        <v>0</v>
      </c>
      <c r="P186" s="12"/>
      <c r="R186" s="17"/>
    </row>
    <row r="187" spans="1:18" x14ac:dyDescent="0.2">
      <c r="A187" s="387" t="s">
        <v>595</v>
      </c>
      <c r="B187" s="387"/>
      <c r="C187" s="387"/>
      <c r="D187" s="387"/>
      <c r="E187" s="104">
        <f t="shared" si="3"/>
        <v>51</v>
      </c>
      <c r="F187" s="117" t="s">
        <v>690</v>
      </c>
      <c r="G187" s="116">
        <v>1</v>
      </c>
      <c r="H187" s="116">
        <v>0</v>
      </c>
      <c r="I187" s="116"/>
      <c r="J187" s="116">
        <v>0</v>
      </c>
      <c r="K187" s="116">
        <v>0</v>
      </c>
      <c r="L187" s="132">
        <v>10</v>
      </c>
      <c r="M187" s="116">
        <v>40</v>
      </c>
      <c r="N187" s="116"/>
      <c r="O187" s="116">
        <v>0</v>
      </c>
      <c r="P187" s="12"/>
      <c r="R187" s="17"/>
    </row>
    <row r="188" spans="1:18" x14ac:dyDescent="0.2">
      <c r="A188" s="387" t="s">
        <v>596</v>
      </c>
      <c r="B188" s="387"/>
      <c r="C188" s="387"/>
      <c r="D188" s="387"/>
      <c r="E188" s="104">
        <f t="shared" si="3"/>
        <v>126</v>
      </c>
      <c r="F188" s="116">
        <v>41</v>
      </c>
      <c r="G188" s="116">
        <v>10</v>
      </c>
      <c r="H188" s="116">
        <v>0</v>
      </c>
      <c r="I188" s="116"/>
      <c r="J188" s="116">
        <v>0</v>
      </c>
      <c r="K188" s="116">
        <v>0</v>
      </c>
      <c r="L188" s="132">
        <v>10</v>
      </c>
      <c r="M188" s="116">
        <v>65</v>
      </c>
      <c r="N188" s="116"/>
      <c r="O188" s="116">
        <v>0</v>
      </c>
      <c r="P188" s="12"/>
      <c r="R188" s="17"/>
    </row>
    <row r="189" spans="1:18" x14ac:dyDescent="0.2">
      <c r="A189" s="387" t="s">
        <v>597</v>
      </c>
      <c r="B189" s="387"/>
      <c r="C189" s="387"/>
      <c r="D189" s="387"/>
      <c r="E189" s="104">
        <f t="shared" si="3"/>
        <v>46</v>
      </c>
      <c r="F189" s="116">
        <v>0</v>
      </c>
      <c r="G189" s="116">
        <v>1</v>
      </c>
      <c r="H189" s="116">
        <v>0</v>
      </c>
      <c r="I189" s="116"/>
      <c r="J189" s="116">
        <v>0</v>
      </c>
      <c r="K189" s="116">
        <v>0</v>
      </c>
      <c r="L189" s="132">
        <v>6</v>
      </c>
      <c r="M189" s="116">
        <v>39</v>
      </c>
      <c r="N189" s="116"/>
      <c r="O189" s="116">
        <v>0</v>
      </c>
      <c r="P189" s="12"/>
      <c r="R189" s="17"/>
    </row>
    <row r="190" spans="1:18" x14ac:dyDescent="0.2">
      <c r="A190" s="387" t="s">
        <v>598</v>
      </c>
      <c r="B190" s="387"/>
      <c r="C190" s="387"/>
      <c r="D190" s="387"/>
      <c r="E190" s="104">
        <f t="shared" si="3"/>
        <v>16</v>
      </c>
      <c r="F190" s="116">
        <v>0</v>
      </c>
      <c r="G190" s="116">
        <v>0</v>
      </c>
      <c r="H190" s="116">
        <v>0</v>
      </c>
      <c r="I190" s="116"/>
      <c r="J190" s="116">
        <v>0</v>
      </c>
      <c r="K190" s="116">
        <v>0</v>
      </c>
      <c r="L190" s="132">
        <v>10</v>
      </c>
      <c r="M190" s="116">
        <v>6</v>
      </c>
      <c r="N190" s="116"/>
      <c r="O190" s="116">
        <v>0</v>
      </c>
      <c r="P190" s="12"/>
      <c r="R190" s="17"/>
    </row>
    <row r="191" spans="1:18" x14ac:dyDescent="0.2">
      <c r="A191" s="387" t="s">
        <v>599</v>
      </c>
      <c r="B191" s="387"/>
      <c r="C191" s="387"/>
      <c r="D191" s="387"/>
      <c r="E191" s="104">
        <f t="shared" si="3"/>
        <v>5</v>
      </c>
      <c r="F191" s="116">
        <v>3</v>
      </c>
      <c r="G191" s="116">
        <v>0</v>
      </c>
      <c r="H191" s="116">
        <v>0</v>
      </c>
      <c r="I191" s="116"/>
      <c r="J191" s="116">
        <v>0</v>
      </c>
      <c r="K191" s="116">
        <v>0</v>
      </c>
      <c r="L191" s="132">
        <v>0</v>
      </c>
      <c r="M191" s="116">
        <v>2</v>
      </c>
      <c r="N191" s="116"/>
      <c r="O191" s="116">
        <v>0</v>
      </c>
      <c r="P191" s="12"/>
      <c r="R191" s="17"/>
    </row>
    <row r="192" spans="1:18" x14ac:dyDescent="0.2">
      <c r="A192" s="387" t="s">
        <v>600</v>
      </c>
      <c r="B192" s="387"/>
      <c r="C192" s="387"/>
      <c r="D192" s="387"/>
      <c r="E192" s="104">
        <f t="shared" si="3"/>
        <v>7</v>
      </c>
      <c r="F192" s="116">
        <v>0</v>
      </c>
      <c r="G192" s="116">
        <v>0</v>
      </c>
      <c r="H192" s="116">
        <v>0</v>
      </c>
      <c r="I192" s="116"/>
      <c r="J192" s="116">
        <v>0</v>
      </c>
      <c r="K192" s="116">
        <v>0</v>
      </c>
      <c r="L192" s="132">
        <v>0</v>
      </c>
      <c r="M192" s="116">
        <v>7</v>
      </c>
      <c r="N192" s="116"/>
      <c r="O192" s="116">
        <v>0</v>
      </c>
      <c r="P192" s="12"/>
      <c r="R192" s="17"/>
    </row>
    <row r="193" spans="1:18" x14ac:dyDescent="0.2">
      <c r="A193" s="387" t="s">
        <v>601</v>
      </c>
      <c r="B193" s="387"/>
      <c r="C193" s="387"/>
      <c r="D193" s="387"/>
      <c r="E193" s="104">
        <f t="shared" si="3"/>
        <v>26</v>
      </c>
      <c r="F193" s="116">
        <v>1</v>
      </c>
      <c r="G193" s="116">
        <v>1</v>
      </c>
      <c r="H193" s="116">
        <v>0</v>
      </c>
      <c r="I193" s="116"/>
      <c r="J193" s="116">
        <v>0</v>
      </c>
      <c r="K193" s="116">
        <v>0</v>
      </c>
      <c r="L193" s="132">
        <v>1</v>
      </c>
      <c r="M193" s="116">
        <v>23</v>
      </c>
      <c r="N193" s="116"/>
      <c r="O193" s="116">
        <v>0</v>
      </c>
      <c r="P193" s="12"/>
      <c r="R193" s="17"/>
    </row>
    <row r="194" spans="1:18" x14ac:dyDescent="0.2">
      <c r="A194" s="387" t="s">
        <v>653</v>
      </c>
      <c r="B194" s="387"/>
      <c r="C194" s="387"/>
      <c r="D194" s="387"/>
      <c r="E194" s="104">
        <f t="shared" si="3"/>
        <v>2</v>
      </c>
      <c r="F194" s="116">
        <v>0</v>
      </c>
      <c r="G194" s="116">
        <v>0</v>
      </c>
      <c r="H194" s="116">
        <v>0</v>
      </c>
      <c r="I194" s="116"/>
      <c r="J194" s="116">
        <v>0</v>
      </c>
      <c r="K194" s="116">
        <v>0</v>
      </c>
      <c r="L194" s="132">
        <v>0</v>
      </c>
      <c r="M194" s="116">
        <v>2</v>
      </c>
      <c r="N194" s="116"/>
      <c r="O194" s="116">
        <v>0</v>
      </c>
      <c r="P194" s="12"/>
      <c r="R194" s="17"/>
    </row>
    <row r="195" spans="1:18" x14ac:dyDescent="0.2">
      <c r="A195" s="387" t="s">
        <v>603</v>
      </c>
      <c r="B195" s="387"/>
      <c r="C195" s="387"/>
      <c r="D195" s="387"/>
      <c r="E195" s="104">
        <f t="shared" si="3"/>
        <v>57</v>
      </c>
      <c r="F195" s="117" t="s">
        <v>690</v>
      </c>
      <c r="G195" s="116">
        <v>1</v>
      </c>
      <c r="H195" s="116">
        <v>0</v>
      </c>
      <c r="I195" s="116"/>
      <c r="J195" s="116">
        <v>0</v>
      </c>
      <c r="K195" s="116">
        <v>0</v>
      </c>
      <c r="L195" s="132">
        <v>3</v>
      </c>
      <c r="M195" s="116">
        <v>53</v>
      </c>
      <c r="N195" s="116"/>
      <c r="O195" s="116">
        <v>0</v>
      </c>
      <c r="P195" s="12"/>
      <c r="R195" s="17"/>
    </row>
    <row r="196" spans="1:18" x14ac:dyDescent="0.2">
      <c r="A196" s="387" t="s">
        <v>604</v>
      </c>
      <c r="B196" s="387"/>
      <c r="C196" s="387"/>
      <c r="D196" s="387"/>
      <c r="E196" s="104">
        <f t="shared" si="3"/>
        <v>7</v>
      </c>
      <c r="F196" s="116">
        <v>0</v>
      </c>
      <c r="G196" s="116">
        <v>0</v>
      </c>
      <c r="H196" s="116">
        <v>0</v>
      </c>
      <c r="I196" s="116"/>
      <c r="J196" s="116">
        <v>0</v>
      </c>
      <c r="K196" s="116">
        <v>0</v>
      </c>
      <c r="L196" s="132">
        <v>0</v>
      </c>
      <c r="M196" s="116">
        <v>7</v>
      </c>
      <c r="N196" s="116"/>
      <c r="O196" s="116">
        <v>0</v>
      </c>
      <c r="P196" s="12"/>
      <c r="R196" s="17"/>
    </row>
    <row r="197" spans="1:18" x14ac:dyDescent="0.2">
      <c r="A197" s="387" t="s">
        <v>605</v>
      </c>
      <c r="B197" s="387"/>
      <c r="C197" s="387"/>
      <c r="D197" s="387"/>
      <c r="E197" s="104">
        <f t="shared" si="3"/>
        <v>6</v>
      </c>
      <c r="F197" s="116">
        <v>0</v>
      </c>
      <c r="G197" s="116">
        <v>0</v>
      </c>
      <c r="H197" s="116">
        <v>0</v>
      </c>
      <c r="I197" s="116"/>
      <c r="J197" s="116">
        <v>0</v>
      </c>
      <c r="K197" s="116">
        <v>0</v>
      </c>
      <c r="L197" s="132">
        <v>0</v>
      </c>
      <c r="M197" s="116">
        <v>6</v>
      </c>
      <c r="N197" s="116"/>
      <c r="O197" s="116">
        <v>0</v>
      </c>
      <c r="P197" s="12"/>
      <c r="R197" s="17"/>
    </row>
    <row r="198" spans="1:18" x14ac:dyDescent="0.2">
      <c r="A198" s="387" t="s">
        <v>606</v>
      </c>
      <c r="B198" s="387"/>
      <c r="C198" s="387"/>
      <c r="D198" s="387"/>
      <c r="E198" s="104">
        <f t="shared" si="3"/>
        <v>73</v>
      </c>
      <c r="F198" s="116">
        <v>5</v>
      </c>
      <c r="G198" s="116">
        <v>1</v>
      </c>
      <c r="H198" s="116">
        <v>0</v>
      </c>
      <c r="I198" s="116"/>
      <c r="J198" s="116">
        <v>0</v>
      </c>
      <c r="K198" s="116">
        <v>0</v>
      </c>
      <c r="L198" s="132">
        <v>3</v>
      </c>
      <c r="M198" s="116">
        <v>64</v>
      </c>
      <c r="N198" s="116"/>
      <c r="O198" s="116">
        <v>0</v>
      </c>
      <c r="P198" s="12"/>
      <c r="R198" s="17"/>
    </row>
    <row r="199" spans="1:18" x14ac:dyDescent="0.2">
      <c r="A199" s="387" t="s">
        <v>607</v>
      </c>
      <c r="B199" s="387"/>
      <c r="C199" s="387"/>
      <c r="D199" s="387"/>
      <c r="E199" s="104">
        <f t="shared" si="3"/>
        <v>46</v>
      </c>
      <c r="F199" s="116">
        <v>0</v>
      </c>
      <c r="G199" s="116">
        <v>0</v>
      </c>
      <c r="H199" s="116">
        <v>0</v>
      </c>
      <c r="I199" s="116"/>
      <c r="J199" s="116">
        <v>0</v>
      </c>
      <c r="K199" s="116">
        <v>0</v>
      </c>
      <c r="L199" s="132">
        <v>1</v>
      </c>
      <c r="M199" s="116">
        <v>45</v>
      </c>
      <c r="N199" s="116"/>
      <c r="O199" s="116">
        <v>0</v>
      </c>
      <c r="P199" s="12"/>
      <c r="R199" s="17"/>
    </row>
    <row r="200" spans="1:18" x14ac:dyDescent="0.2">
      <c r="A200" s="387" t="s">
        <v>702</v>
      </c>
      <c r="B200" s="387"/>
      <c r="C200" s="387"/>
      <c r="D200" s="387"/>
      <c r="E200" s="104">
        <f t="shared" ref="E200:E222" si="4">SUM(F200:O200)</f>
        <v>5</v>
      </c>
      <c r="F200" s="116">
        <v>0</v>
      </c>
      <c r="G200" s="116">
        <v>0</v>
      </c>
      <c r="H200" s="116">
        <v>0</v>
      </c>
      <c r="I200" s="116"/>
      <c r="J200" s="116">
        <v>0</v>
      </c>
      <c r="K200" s="116">
        <v>0</v>
      </c>
      <c r="L200" s="132">
        <v>0</v>
      </c>
      <c r="M200" s="116">
        <v>5</v>
      </c>
      <c r="N200" s="116"/>
      <c r="O200" s="116">
        <v>0</v>
      </c>
      <c r="P200" s="12"/>
      <c r="R200" s="17"/>
    </row>
    <row r="201" spans="1:18" x14ac:dyDescent="0.2">
      <c r="A201" s="387" t="s">
        <v>609</v>
      </c>
      <c r="B201" s="387"/>
      <c r="C201" s="387"/>
      <c r="D201" s="387"/>
      <c r="E201" s="104">
        <f t="shared" si="4"/>
        <v>3</v>
      </c>
      <c r="F201" s="116">
        <v>0</v>
      </c>
      <c r="G201" s="116">
        <v>0</v>
      </c>
      <c r="H201" s="116">
        <v>0</v>
      </c>
      <c r="I201" s="116"/>
      <c r="J201" s="116">
        <v>0</v>
      </c>
      <c r="K201" s="116">
        <v>0</v>
      </c>
      <c r="L201" s="132">
        <v>1</v>
      </c>
      <c r="M201" s="116">
        <v>2</v>
      </c>
      <c r="N201" s="116"/>
      <c r="O201" s="116">
        <v>0</v>
      </c>
      <c r="P201" s="12"/>
      <c r="R201" s="17"/>
    </row>
    <row r="202" spans="1:18" x14ac:dyDescent="0.2">
      <c r="A202" s="387" t="s">
        <v>654</v>
      </c>
      <c r="B202" s="387"/>
      <c r="C202" s="387"/>
      <c r="D202" s="387"/>
      <c r="E202" s="104">
        <f t="shared" si="4"/>
        <v>4</v>
      </c>
      <c r="F202" s="116">
        <v>0</v>
      </c>
      <c r="G202" s="116">
        <v>0</v>
      </c>
      <c r="H202" s="116">
        <v>0</v>
      </c>
      <c r="I202" s="116"/>
      <c r="J202" s="116">
        <v>0</v>
      </c>
      <c r="K202" s="116">
        <v>0</v>
      </c>
      <c r="L202" s="132">
        <v>1</v>
      </c>
      <c r="M202" s="116">
        <v>3</v>
      </c>
      <c r="N202" s="116"/>
      <c r="O202" s="116">
        <v>0</v>
      </c>
      <c r="P202" s="12"/>
      <c r="R202" s="17"/>
    </row>
    <row r="203" spans="1:18" x14ac:dyDescent="0.2">
      <c r="A203" s="387" t="s">
        <v>611</v>
      </c>
      <c r="B203" s="387"/>
      <c r="C203" s="387"/>
      <c r="D203" s="387"/>
      <c r="E203" s="104">
        <f t="shared" si="4"/>
        <v>10</v>
      </c>
      <c r="F203" s="116">
        <v>0</v>
      </c>
      <c r="G203" s="116">
        <v>0</v>
      </c>
      <c r="H203" s="116">
        <v>0</v>
      </c>
      <c r="I203" s="116"/>
      <c r="J203" s="116">
        <v>0</v>
      </c>
      <c r="K203" s="116">
        <v>0</v>
      </c>
      <c r="L203" s="132">
        <v>2</v>
      </c>
      <c r="M203" s="116">
        <v>8</v>
      </c>
      <c r="N203" s="116"/>
      <c r="O203" s="116">
        <v>0</v>
      </c>
      <c r="P203" s="12"/>
      <c r="R203" s="17"/>
    </row>
    <row r="204" spans="1:18" x14ac:dyDescent="0.2">
      <c r="A204" s="387" t="s">
        <v>612</v>
      </c>
      <c r="B204" s="387"/>
      <c r="C204" s="387"/>
      <c r="D204" s="387"/>
      <c r="E204" s="104">
        <f t="shared" si="4"/>
        <v>29</v>
      </c>
      <c r="F204" s="116">
        <v>15</v>
      </c>
      <c r="G204" s="116">
        <v>0</v>
      </c>
      <c r="H204" s="116">
        <v>0</v>
      </c>
      <c r="I204" s="116"/>
      <c r="J204" s="116">
        <v>0</v>
      </c>
      <c r="K204" s="116">
        <v>0</v>
      </c>
      <c r="L204" s="132">
        <v>1</v>
      </c>
      <c r="M204" s="116">
        <v>13</v>
      </c>
      <c r="N204" s="116"/>
      <c r="O204" s="116">
        <v>0</v>
      </c>
      <c r="P204" s="12"/>
      <c r="R204" s="17"/>
    </row>
    <row r="205" spans="1:18" x14ac:dyDescent="0.2">
      <c r="A205" s="387" t="s">
        <v>613</v>
      </c>
      <c r="B205" s="387"/>
      <c r="C205" s="387"/>
      <c r="D205" s="387"/>
      <c r="E205" s="104">
        <f t="shared" si="4"/>
        <v>326</v>
      </c>
      <c r="F205" s="116">
        <v>76</v>
      </c>
      <c r="G205" s="116">
        <v>67</v>
      </c>
      <c r="H205" s="116">
        <v>12</v>
      </c>
      <c r="I205" s="116"/>
      <c r="J205" s="116">
        <v>36</v>
      </c>
      <c r="K205" s="116">
        <v>30</v>
      </c>
      <c r="L205" s="132">
        <v>4</v>
      </c>
      <c r="M205" s="116">
        <v>101</v>
      </c>
      <c r="N205" s="116"/>
      <c r="O205" s="116">
        <v>0</v>
      </c>
      <c r="P205" s="12"/>
      <c r="R205" s="17"/>
    </row>
    <row r="206" spans="1:18" x14ac:dyDescent="0.2">
      <c r="A206" s="387" t="s">
        <v>703</v>
      </c>
      <c r="B206" s="387"/>
      <c r="C206" s="387"/>
      <c r="D206" s="387"/>
      <c r="E206" s="104">
        <f t="shared" si="4"/>
        <v>3</v>
      </c>
      <c r="F206" s="116">
        <v>1</v>
      </c>
      <c r="G206" s="116">
        <v>0</v>
      </c>
      <c r="H206" s="116">
        <v>0</v>
      </c>
      <c r="I206" s="116"/>
      <c r="J206" s="116">
        <v>0</v>
      </c>
      <c r="K206" s="116">
        <v>0</v>
      </c>
      <c r="L206" s="132">
        <v>0</v>
      </c>
      <c r="M206" s="116">
        <v>2</v>
      </c>
      <c r="N206" s="116"/>
      <c r="O206" s="116">
        <v>0</v>
      </c>
      <c r="P206" s="12"/>
      <c r="R206" s="17"/>
    </row>
    <row r="207" spans="1:18" x14ac:dyDescent="0.2">
      <c r="A207" s="387" t="s">
        <v>615</v>
      </c>
      <c r="B207" s="387"/>
      <c r="C207" s="387"/>
      <c r="D207" s="387"/>
      <c r="E207" s="104">
        <f t="shared" si="4"/>
        <v>33</v>
      </c>
      <c r="F207" s="116">
        <v>22</v>
      </c>
      <c r="G207" s="116">
        <v>1</v>
      </c>
      <c r="H207" s="116">
        <v>0</v>
      </c>
      <c r="I207" s="116"/>
      <c r="J207" s="116">
        <v>0</v>
      </c>
      <c r="K207" s="116">
        <v>0</v>
      </c>
      <c r="L207" s="132">
        <v>1</v>
      </c>
      <c r="M207" s="116">
        <v>9</v>
      </c>
      <c r="N207" s="116"/>
      <c r="O207" s="116">
        <v>0</v>
      </c>
      <c r="P207" s="12"/>
      <c r="R207" s="17"/>
    </row>
    <row r="208" spans="1:18" x14ac:dyDescent="0.2">
      <c r="A208" s="387" t="s">
        <v>616</v>
      </c>
      <c r="B208" s="387"/>
      <c r="C208" s="387"/>
      <c r="D208" s="387"/>
      <c r="E208" s="104">
        <f t="shared" si="4"/>
        <v>54</v>
      </c>
      <c r="F208" s="116">
        <v>0</v>
      </c>
      <c r="G208" s="116">
        <v>0</v>
      </c>
      <c r="H208" s="116">
        <v>0</v>
      </c>
      <c r="I208" s="116"/>
      <c r="J208" s="116">
        <v>0</v>
      </c>
      <c r="K208" s="116">
        <v>0</v>
      </c>
      <c r="L208" s="132">
        <v>5</v>
      </c>
      <c r="M208" s="116">
        <v>49</v>
      </c>
      <c r="N208" s="116"/>
      <c r="O208" s="116">
        <v>0</v>
      </c>
      <c r="P208" s="12"/>
      <c r="R208" s="17"/>
    </row>
    <row r="209" spans="1:28" x14ac:dyDescent="0.2">
      <c r="A209" s="387" t="s">
        <v>617</v>
      </c>
      <c r="B209" s="387"/>
      <c r="C209" s="387"/>
      <c r="D209" s="387"/>
      <c r="E209" s="104">
        <f t="shared" si="4"/>
        <v>13</v>
      </c>
      <c r="F209" s="116">
        <v>0</v>
      </c>
      <c r="G209" s="116">
        <v>1</v>
      </c>
      <c r="H209" s="116">
        <v>0</v>
      </c>
      <c r="I209" s="116"/>
      <c r="J209" s="116">
        <v>0</v>
      </c>
      <c r="K209" s="116">
        <v>0</v>
      </c>
      <c r="L209" s="132">
        <v>2</v>
      </c>
      <c r="M209" s="116">
        <v>10</v>
      </c>
      <c r="N209" s="116"/>
      <c r="O209" s="116">
        <v>0</v>
      </c>
      <c r="P209" s="12"/>
      <c r="R209" s="17"/>
    </row>
    <row r="210" spans="1:28" x14ac:dyDescent="0.2">
      <c r="A210" s="387" t="s">
        <v>618</v>
      </c>
      <c r="B210" s="387"/>
      <c r="C210" s="387"/>
      <c r="D210" s="387"/>
      <c r="E210" s="104">
        <f t="shared" si="4"/>
        <v>1782</v>
      </c>
      <c r="F210" s="116">
        <v>697</v>
      </c>
      <c r="G210" s="116">
        <v>322</v>
      </c>
      <c r="H210" s="116">
        <v>85</v>
      </c>
      <c r="I210" s="116"/>
      <c r="J210" s="116">
        <v>0</v>
      </c>
      <c r="K210" s="116">
        <v>151</v>
      </c>
      <c r="L210" s="139" t="s">
        <v>690</v>
      </c>
      <c r="M210" s="116">
        <v>527</v>
      </c>
      <c r="N210" s="116"/>
      <c r="O210" s="116">
        <v>0</v>
      </c>
      <c r="P210" s="12"/>
      <c r="R210" s="17"/>
    </row>
    <row r="211" spans="1:28" x14ac:dyDescent="0.2">
      <c r="A211" s="387" t="s">
        <v>619</v>
      </c>
      <c r="B211" s="387"/>
      <c r="C211" s="387"/>
      <c r="D211" s="387"/>
      <c r="E211" s="104">
        <f t="shared" si="4"/>
        <v>5</v>
      </c>
      <c r="F211" s="116">
        <v>0</v>
      </c>
      <c r="G211" s="116">
        <v>0</v>
      </c>
      <c r="H211" s="116">
        <v>0</v>
      </c>
      <c r="I211" s="116"/>
      <c r="J211" s="116">
        <v>0</v>
      </c>
      <c r="K211" s="116">
        <v>0</v>
      </c>
      <c r="L211" s="132">
        <v>0</v>
      </c>
      <c r="M211" s="116">
        <v>5</v>
      </c>
      <c r="N211" s="116"/>
      <c r="O211" s="116">
        <v>0</v>
      </c>
      <c r="P211" s="12"/>
      <c r="R211" s="17"/>
    </row>
    <row r="212" spans="1:28" x14ac:dyDescent="0.2">
      <c r="A212" s="387" t="s">
        <v>620</v>
      </c>
      <c r="B212" s="387"/>
      <c r="C212" s="387"/>
      <c r="D212" s="387"/>
      <c r="E212" s="104">
        <f t="shared" si="4"/>
        <v>1951</v>
      </c>
      <c r="F212" s="116">
        <v>573</v>
      </c>
      <c r="G212" s="116">
        <v>196</v>
      </c>
      <c r="H212" s="116">
        <v>0</v>
      </c>
      <c r="I212" s="116"/>
      <c r="J212" s="116">
        <v>2</v>
      </c>
      <c r="K212" s="116">
        <v>0</v>
      </c>
      <c r="L212" s="132">
        <v>0</v>
      </c>
      <c r="M212" s="116">
        <v>1154</v>
      </c>
      <c r="N212" s="116"/>
      <c r="O212" s="116">
        <v>26</v>
      </c>
      <c r="P212" s="12"/>
      <c r="R212" s="17"/>
    </row>
    <row r="213" spans="1:28" x14ac:dyDescent="0.2">
      <c r="A213" s="387" t="s">
        <v>621</v>
      </c>
      <c r="B213" s="387"/>
      <c r="C213" s="387"/>
      <c r="D213" s="387"/>
      <c r="E213" s="104">
        <f t="shared" si="4"/>
        <v>27</v>
      </c>
      <c r="F213" s="116">
        <v>0</v>
      </c>
      <c r="G213" s="116">
        <v>1</v>
      </c>
      <c r="H213" s="116">
        <v>0</v>
      </c>
      <c r="I213" s="116"/>
      <c r="J213" s="116">
        <v>0</v>
      </c>
      <c r="K213" s="116">
        <v>0</v>
      </c>
      <c r="L213" s="132">
        <v>2</v>
      </c>
      <c r="M213" s="116">
        <v>24</v>
      </c>
      <c r="N213" s="116"/>
      <c r="O213" s="116">
        <v>0</v>
      </c>
      <c r="P213" s="12"/>
      <c r="R213" s="17"/>
    </row>
    <row r="214" spans="1:28" x14ac:dyDescent="0.2">
      <c r="A214" s="387" t="s">
        <v>655</v>
      </c>
      <c r="B214" s="387"/>
      <c r="C214" s="387"/>
      <c r="D214" s="387"/>
      <c r="E214" s="104">
        <f t="shared" si="4"/>
        <v>5</v>
      </c>
      <c r="F214" s="116">
        <v>0</v>
      </c>
      <c r="G214" s="116">
        <v>0</v>
      </c>
      <c r="H214" s="116">
        <v>0</v>
      </c>
      <c r="I214" s="116"/>
      <c r="J214" s="116">
        <v>0</v>
      </c>
      <c r="K214" s="116">
        <v>0</v>
      </c>
      <c r="L214" s="132">
        <v>0</v>
      </c>
      <c r="M214" s="116">
        <v>5</v>
      </c>
      <c r="N214" s="116"/>
      <c r="O214" s="116">
        <v>0</v>
      </c>
      <c r="P214" s="12"/>
      <c r="R214" s="17"/>
    </row>
    <row r="215" spans="1:28" x14ac:dyDescent="0.2">
      <c r="A215" s="387" t="s">
        <v>623</v>
      </c>
      <c r="B215" s="387"/>
      <c r="C215" s="387"/>
      <c r="D215" s="387"/>
      <c r="E215" s="104">
        <f t="shared" si="4"/>
        <v>12</v>
      </c>
      <c r="F215" s="116">
        <v>5</v>
      </c>
      <c r="G215" s="116">
        <v>0</v>
      </c>
      <c r="H215" s="116">
        <v>0</v>
      </c>
      <c r="I215" s="116"/>
      <c r="J215" s="116">
        <v>0</v>
      </c>
      <c r="K215" s="116">
        <v>0</v>
      </c>
      <c r="L215" s="132">
        <v>0</v>
      </c>
      <c r="M215" s="116">
        <v>7</v>
      </c>
      <c r="N215" s="116"/>
      <c r="O215" s="116">
        <v>0</v>
      </c>
      <c r="P215" s="12"/>
      <c r="R215" s="17"/>
    </row>
    <row r="216" spans="1:28" x14ac:dyDescent="0.2">
      <c r="A216" s="387" t="s">
        <v>624</v>
      </c>
      <c r="B216" s="387"/>
      <c r="C216" s="387"/>
      <c r="D216" s="387"/>
      <c r="E216" s="104">
        <f t="shared" si="4"/>
        <v>11</v>
      </c>
      <c r="F216" s="116">
        <v>0</v>
      </c>
      <c r="G216" s="116">
        <v>0</v>
      </c>
      <c r="H216" s="116">
        <v>0</v>
      </c>
      <c r="I216" s="116"/>
      <c r="J216" s="116">
        <v>0</v>
      </c>
      <c r="K216" s="116">
        <v>0</v>
      </c>
      <c r="L216" s="132">
        <v>3</v>
      </c>
      <c r="M216" s="116">
        <v>8</v>
      </c>
      <c r="N216" s="116"/>
      <c r="O216" s="116">
        <v>0</v>
      </c>
      <c r="P216" s="12"/>
      <c r="R216" s="17"/>
    </row>
    <row r="217" spans="1:28" x14ac:dyDescent="0.2">
      <c r="A217" s="387" t="s">
        <v>625</v>
      </c>
      <c r="B217" s="387"/>
      <c r="C217" s="387"/>
      <c r="D217" s="387"/>
      <c r="E217" s="104">
        <f t="shared" si="4"/>
        <v>10</v>
      </c>
      <c r="F217" s="116">
        <v>0</v>
      </c>
      <c r="G217" s="116">
        <v>0</v>
      </c>
      <c r="H217" s="116">
        <v>0</v>
      </c>
      <c r="I217" s="116"/>
      <c r="J217" s="116">
        <v>0</v>
      </c>
      <c r="K217" s="116">
        <v>0</v>
      </c>
      <c r="L217" s="132">
        <v>4</v>
      </c>
      <c r="M217" s="116">
        <v>6</v>
      </c>
      <c r="N217" s="116"/>
      <c r="O217" s="116">
        <v>0</v>
      </c>
      <c r="P217" s="12"/>
      <c r="R217" s="17"/>
    </row>
    <row r="218" spans="1:28" x14ac:dyDescent="0.2">
      <c r="A218" s="387" t="s">
        <v>626</v>
      </c>
      <c r="B218" s="387"/>
      <c r="C218" s="387"/>
      <c r="D218" s="387"/>
      <c r="E218" s="104">
        <f t="shared" si="4"/>
        <v>10</v>
      </c>
      <c r="F218" s="116">
        <v>0</v>
      </c>
      <c r="G218" s="116">
        <v>0</v>
      </c>
      <c r="H218" s="116">
        <v>0</v>
      </c>
      <c r="I218" s="116"/>
      <c r="J218" s="116">
        <v>0</v>
      </c>
      <c r="K218" s="116">
        <v>0</v>
      </c>
      <c r="L218" s="132">
        <v>0</v>
      </c>
      <c r="M218" s="116">
        <v>10</v>
      </c>
      <c r="N218" s="116"/>
      <c r="O218" s="116">
        <v>0</v>
      </c>
      <c r="P218" s="12"/>
      <c r="R218" s="17"/>
    </row>
    <row r="219" spans="1:28" x14ac:dyDescent="0.2">
      <c r="A219" s="387" t="s">
        <v>627</v>
      </c>
      <c r="B219" s="387"/>
      <c r="C219" s="387"/>
      <c r="D219" s="387"/>
      <c r="E219" s="104">
        <f t="shared" si="4"/>
        <v>8</v>
      </c>
      <c r="F219" s="116">
        <v>0</v>
      </c>
      <c r="G219" s="116">
        <v>0</v>
      </c>
      <c r="H219" s="116">
        <v>0</v>
      </c>
      <c r="I219" s="116"/>
      <c r="J219" s="116">
        <v>0</v>
      </c>
      <c r="K219" s="116">
        <v>0</v>
      </c>
      <c r="L219" s="132">
        <v>2</v>
      </c>
      <c r="M219" s="116">
        <v>6</v>
      </c>
      <c r="N219" s="116"/>
      <c r="O219" s="116">
        <v>0</v>
      </c>
      <c r="P219" s="12"/>
      <c r="R219" s="17"/>
    </row>
    <row r="220" spans="1:28" x14ac:dyDescent="0.2">
      <c r="A220" s="387" t="s">
        <v>628</v>
      </c>
      <c r="B220" s="387"/>
      <c r="C220" s="387"/>
      <c r="D220" s="387"/>
      <c r="E220" s="104">
        <f t="shared" si="4"/>
        <v>76</v>
      </c>
      <c r="F220" s="116">
        <v>0</v>
      </c>
      <c r="G220" s="116">
        <v>1</v>
      </c>
      <c r="H220" s="116">
        <v>0</v>
      </c>
      <c r="I220" s="116"/>
      <c r="J220" s="116">
        <v>0</v>
      </c>
      <c r="K220" s="116">
        <v>0</v>
      </c>
      <c r="L220" s="132">
        <v>60</v>
      </c>
      <c r="M220" s="116">
        <v>15</v>
      </c>
      <c r="N220" s="116"/>
      <c r="O220" s="116">
        <v>0</v>
      </c>
      <c r="P220" s="12"/>
      <c r="R220" s="17"/>
    </row>
    <row r="221" spans="1:28" ht="22.5" customHeight="1" x14ac:dyDescent="0.2">
      <c r="A221" s="387" t="s">
        <v>629</v>
      </c>
      <c r="B221" s="387"/>
      <c r="C221" s="387"/>
      <c r="D221" s="387"/>
      <c r="E221" s="258">
        <f t="shared" si="4"/>
        <v>7</v>
      </c>
      <c r="F221" s="267">
        <v>0</v>
      </c>
      <c r="G221" s="267">
        <v>0</v>
      </c>
      <c r="H221" s="267">
        <v>0</v>
      </c>
      <c r="I221" s="267"/>
      <c r="J221" s="267">
        <v>0</v>
      </c>
      <c r="K221" s="267">
        <v>0</v>
      </c>
      <c r="L221" s="268">
        <v>3</v>
      </c>
      <c r="M221" s="267">
        <v>4</v>
      </c>
      <c r="N221" s="267"/>
      <c r="O221" s="267">
        <v>0</v>
      </c>
      <c r="P221" s="12"/>
    </row>
    <row r="222" spans="1:28" x14ac:dyDescent="0.2">
      <c r="A222" s="387" t="s">
        <v>630</v>
      </c>
      <c r="B222" s="387"/>
      <c r="C222" s="387"/>
      <c r="D222" s="387"/>
      <c r="E222" s="104">
        <f t="shared" si="4"/>
        <v>7</v>
      </c>
      <c r="F222" s="116">
        <v>0</v>
      </c>
      <c r="G222" s="116">
        <v>0</v>
      </c>
      <c r="H222" s="116">
        <v>0</v>
      </c>
      <c r="I222" s="116"/>
      <c r="J222" s="116">
        <v>0</v>
      </c>
      <c r="K222" s="116">
        <v>0</v>
      </c>
      <c r="L222" s="132">
        <v>1</v>
      </c>
      <c r="M222" s="116">
        <v>6</v>
      </c>
      <c r="N222" s="116"/>
      <c r="O222" s="116">
        <v>0</v>
      </c>
      <c r="P222" s="12"/>
      <c r="R222" s="17"/>
    </row>
    <row r="223" spans="1:28" ht="17.25" customHeight="1" thickBot="1" x14ac:dyDescent="0.25">
      <c r="A223" s="341"/>
      <c r="B223" s="341"/>
      <c r="C223" s="341"/>
      <c r="D223" s="341"/>
      <c r="E223" s="44"/>
      <c r="F223" s="44"/>
      <c r="G223" s="44"/>
      <c r="H223" s="44"/>
      <c r="I223" s="34"/>
      <c r="J223" s="34"/>
      <c r="K223" s="34"/>
      <c r="L223" s="34"/>
      <c r="M223" s="34"/>
      <c r="N223" s="34"/>
      <c r="O223" s="34"/>
      <c r="P223" s="34"/>
      <c r="R223" s="7"/>
      <c r="S223" s="7"/>
      <c r="T223" s="7"/>
      <c r="U223" s="7"/>
      <c r="V223" s="7"/>
      <c r="W223" s="7"/>
      <c r="X223" s="7"/>
      <c r="Y223" s="7"/>
      <c r="Z223" s="7"/>
      <c r="AA223" s="7"/>
      <c r="AB223" s="7"/>
    </row>
    <row r="224" spans="1:28" ht="11.25" customHeight="1" x14ac:dyDescent="0.2">
      <c r="A224" s="88"/>
      <c r="B224" s="88"/>
      <c r="C224" s="88"/>
      <c r="D224" s="88"/>
      <c r="E224" s="87"/>
      <c r="F224" s="88"/>
      <c r="G224" s="88"/>
      <c r="H224" s="88"/>
      <c r="I224" s="88"/>
      <c r="J224" s="88"/>
      <c r="K224" s="88"/>
      <c r="L224" s="88"/>
      <c r="M224" s="88"/>
      <c r="N224" s="88"/>
      <c r="O224" s="88"/>
      <c r="P224" s="87"/>
      <c r="R224" s="7"/>
      <c r="S224" s="7"/>
      <c r="T224" s="7"/>
      <c r="U224" s="7"/>
      <c r="V224" s="7"/>
      <c r="W224" s="7"/>
      <c r="X224" s="7"/>
      <c r="Y224" s="7"/>
      <c r="Z224" s="7"/>
      <c r="AA224" s="7"/>
      <c r="AB224" s="7"/>
    </row>
    <row r="225" spans="1:16" ht="11.25" customHeight="1" x14ac:dyDescent="0.2">
      <c r="A225" s="13" t="s">
        <v>11</v>
      </c>
      <c r="D225" s="326" t="s">
        <v>824</v>
      </c>
      <c r="E225" s="326"/>
      <c r="F225" s="326"/>
      <c r="G225" s="326"/>
      <c r="H225" s="326"/>
      <c r="I225" s="326"/>
      <c r="J225" s="326"/>
      <c r="K225" s="326"/>
      <c r="L225" s="326"/>
      <c r="M225" s="326"/>
      <c r="N225" s="326"/>
      <c r="O225" s="326"/>
      <c r="P225" s="218"/>
    </row>
    <row r="226" spans="1:16" x14ac:dyDescent="0.2">
      <c r="A226" s="13"/>
      <c r="C226" s="159"/>
      <c r="D226" s="326"/>
      <c r="E226" s="326"/>
      <c r="F226" s="326"/>
      <c r="G226" s="326"/>
      <c r="H226" s="326"/>
      <c r="I226" s="326"/>
      <c r="J226" s="326"/>
      <c r="K226" s="326"/>
      <c r="L226" s="326"/>
      <c r="M226" s="326"/>
      <c r="N226" s="326"/>
      <c r="O226" s="326"/>
      <c r="P226" s="159"/>
    </row>
    <row r="227" spans="1:16" ht="11.25" customHeight="1" x14ac:dyDescent="0.2">
      <c r="A227" s="134" t="s">
        <v>12</v>
      </c>
      <c r="C227" s="216"/>
      <c r="D227" s="358" t="s">
        <v>727</v>
      </c>
      <c r="E227" s="358"/>
      <c r="F227" s="358"/>
      <c r="G227" s="358"/>
      <c r="H227" s="358"/>
      <c r="I227" s="358"/>
      <c r="J227" s="358"/>
      <c r="K227" s="358"/>
      <c r="L227" s="358"/>
      <c r="M227" s="358"/>
      <c r="N227" s="358"/>
      <c r="O227" s="358"/>
      <c r="P227" s="216"/>
    </row>
    <row r="228" spans="1:16" ht="11.25" customHeight="1" x14ac:dyDescent="0.2">
      <c r="A228" s="134" t="s">
        <v>9</v>
      </c>
      <c r="C228" s="213"/>
      <c r="D228" s="360" t="s">
        <v>765</v>
      </c>
      <c r="E228" s="360"/>
      <c r="F228" s="360"/>
      <c r="G228" s="360"/>
      <c r="H228" s="360"/>
      <c r="I228" s="360"/>
      <c r="J228" s="360"/>
      <c r="K228" s="360"/>
      <c r="L228" s="360"/>
      <c r="M228" s="360"/>
      <c r="N228" s="360"/>
      <c r="O228" s="360"/>
      <c r="P228" s="213"/>
    </row>
    <row r="229" spans="1:16" x14ac:dyDescent="0.2">
      <c r="A229" s="134"/>
      <c r="B229" s="217"/>
      <c r="C229" s="213"/>
      <c r="D229" s="360"/>
      <c r="E229" s="360"/>
      <c r="F229" s="360"/>
      <c r="G229" s="360"/>
      <c r="H229" s="360"/>
      <c r="I229" s="360"/>
      <c r="J229" s="360"/>
      <c r="K229" s="360"/>
      <c r="L229" s="360"/>
      <c r="M229" s="360"/>
      <c r="N229" s="360"/>
      <c r="O229" s="360"/>
      <c r="P229" s="213"/>
    </row>
    <row r="230" spans="1:16" x14ac:dyDescent="0.2">
      <c r="A230" s="134"/>
      <c r="B230" s="213"/>
      <c r="C230" s="213"/>
      <c r="D230" s="360"/>
      <c r="E230" s="360"/>
      <c r="F230" s="360"/>
      <c r="G230" s="360"/>
      <c r="H230" s="360"/>
      <c r="I230" s="360"/>
      <c r="J230" s="360"/>
      <c r="K230" s="360"/>
      <c r="L230" s="360"/>
      <c r="M230" s="360"/>
      <c r="N230" s="360"/>
      <c r="O230" s="360"/>
      <c r="P230" s="213"/>
    </row>
    <row r="231" spans="1:16" x14ac:dyDescent="0.2">
      <c r="A231" s="134"/>
      <c r="B231" s="213"/>
      <c r="C231" s="213"/>
      <c r="D231" s="360"/>
      <c r="E231" s="360"/>
      <c r="F231" s="360"/>
      <c r="G231" s="360"/>
      <c r="H231" s="360"/>
      <c r="I231" s="360"/>
      <c r="J231" s="360"/>
      <c r="K231" s="360"/>
      <c r="L231" s="360"/>
      <c r="M231" s="360"/>
      <c r="N231" s="360"/>
      <c r="O231" s="360"/>
      <c r="P231" s="213"/>
    </row>
    <row r="232" spans="1:16" ht="11.25" customHeight="1" x14ac:dyDescent="0.2">
      <c r="A232" s="134" t="s">
        <v>29</v>
      </c>
      <c r="C232" s="219"/>
      <c r="D232" s="386" t="s">
        <v>773</v>
      </c>
      <c r="E232" s="386"/>
      <c r="F232" s="386"/>
      <c r="G232" s="386"/>
      <c r="H232" s="386"/>
      <c r="I232" s="386"/>
      <c r="J232" s="386"/>
      <c r="K232" s="386"/>
      <c r="L232" s="386"/>
      <c r="M232" s="386"/>
      <c r="N232" s="386"/>
      <c r="O232" s="386"/>
      <c r="P232" s="219"/>
    </row>
    <row r="233" spans="1:16" x14ac:dyDescent="0.2">
      <c r="A233" s="13" t="s">
        <v>14</v>
      </c>
      <c r="B233" s="137"/>
      <c r="C233" s="137"/>
      <c r="D233" s="390" t="s">
        <v>767</v>
      </c>
      <c r="E233" s="390"/>
      <c r="F233" s="390"/>
      <c r="G233" s="390"/>
      <c r="H233" s="390"/>
      <c r="I233" s="390"/>
      <c r="J233" s="390"/>
      <c r="K233" s="390"/>
      <c r="L233" s="390"/>
      <c r="M233" s="390"/>
      <c r="N233" s="390"/>
      <c r="O233" s="390"/>
      <c r="P233" s="343"/>
    </row>
    <row r="234" spans="1:16" x14ac:dyDescent="0.2">
      <c r="A234" s="13"/>
      <c r="B234" s="137"/>
      <c r="C234" s="137"/>
      <c r="D234" s="390"/>
      <c r="E234" s="390"/>
      <c r="F234" s="390"/>
      <c r="G234" s="390"/>
      <c r="H234" s="390"/>
      <c r="I234" s="390"/>
      <c r="J234" s="390"/>
      <c r="K234" s="390"/>
      <c r="L234" s="390"/>
      <c r="M234" s="390"/>
      <c r="N234" s="390"/>
      <c r="O234" s="390"/>
      <c r="P234" s="343"/>
    </row>
    <row r="235" spans="1:16" x14ac:dyDescent="0.2">
      <c r="A235" s="13"/>
      <c r="B235" s="137"/>
      <c r="C235" s="137"/>
      <c r="D235" s="390" t="s">
        <v>756</v>
      </c>
      <c r="E235" s="390"/>
      <c r="F235" s="390"/>
      <c r="G235" s="390"/>
      <c r="H235" s="390"/>
      <c r="I235" s="390"/>
      <c r="J235" s="390"/>
      <c r="K235" s="390"/>
      <c r="L235" s="390"/>
      <c r="M235" s="390"/>
      <c r="N235" s="390"/>
      <c r="O235" s="390"/>
      <c r="P235" s="343"/>
    </row>
    <row r="236" spans="1:16" x14ac:dyDescent="0.2">
      <c r="A236" s="13"/>
      <c r="B236" s="137"/>
      <c r="C236" s="137"/>
      <c r="D236" s="390"/>
      <c r="E236" s="390"/>
      <c r="F236" s="390"/>
      <c r="G236" s="390"/>
      <c r="H236" s="390"/>
      <c r="I236" s="390"/>
      <c r="J236" s="390"/>
      <c r="K236" s="390"/>
      <c r="L236" s="390"/>
      <c r="M236" s="390"/>
      <c r="N236" s="390"/>
      <c r="O236" s="390"/>
      <c r="P236" s="343"/>
    </row>
    <row r="237" spans="1:16" x14ac:dyDescent="0.2">
      <c r="A237" s="13"/>
      <c r="B237" s="137"/>
      <c r="C237" s="137"/>
      <c r="D237" s="353" t="s">
        <v>757</v>
      </c>
      <c r="E237" s="353"/>
      <c r="F237" s="353"/>
      <c r="G237" s="353"/>
      <c r="H237" s="353"/>
      <c r="I237" s="353"/>
      <c r="J237" s="353"/>
      <c r="K237" s="353"/>
      <c r="L237" s="353"/>
      <c r="M237" s="353"/>
      <c r="N237" s="353"/>
      <c r="O237" s="353"/>
      <c r="P237" s="353"/>
    </row>
    <row r="238" spans="1:16" x14ac:dyDescent="0.2">
      <c r="A238" s="13"/>
      <c r="B238" s="137"/>
      <c r="C238" s="137"/>
      <c r="D238" s="354" t="s">
        <v>772</v>
      </c>
      <c r="E238" s="354"/>
      <c r="F238" s="354"/>
      <c r="G238" s="354"/>
      <c r="H238" s="354"/>
      <c r="I238" s="354"/>
      <c r="J238" s="354"/>
      <c r="K238" s="354"/>
      <c r="L238" s="354"/>
      <c r="M238" s="354"/>
      <c r="N238" s="354"/>
      <c r="O238" s="354"/>
      <c r="P238" s="354"/>
    </row>
    <row r="239" spans="1:16" x14ac:dyDescent="0.2">
      <c r="A239" s="13"/>
      <c r="B239" s="137"/>
      <c r="C239" s="137"/>
      <c r="D239" s="388" t="s">
        <v>758</v>
      </c>
      <c r="E239" s="388"/>
      <c r="F239" s="388"/>
      <c r="G239" s="388"/>
      <c r="H239" s="388"/>
      <c r="I239" s="388"/>
      <c r="J239" s="388"/>
      <c r="K239" s="388"/>
      <c r="L239" s="388"/>
      <c r="M239" s="388"/>
      <c r="N239" s="388"/>
      <c r="O239" s="388"/>
      <c r="P239" s="388"/>
    </row>
    <row r="240" spans="1:16" x14ac:dyDescent="0.2">
      <c r="A240" s="13"/>
      <c r="B240" s="137"/>
      <c r="C240" s="137"/>
      <c r="D240" s="388" t="s">
        <v>759</v>
      </c>
      <c r="E240" s="388"/>
      <c r="F240" s="388"/>
      <c r="G240" s="388"/>
      <c r="H240" s="388"/>
      <c r="I240" s="388"/>
      <c r="J240" s="388"/>
      <c r="K240" s="388"/>
      <c r="L240" s="388"/>
      <c r="M240" s="388"/>
      <c r="N240" s="388"/>
      <c r="O240" s="388"/>
      <c r="P240" s="388"/>
    </row>
    <row r="241" spans="1:16" x14ac:dyDescent="0.2">
      <c r="A241" s="13"/>
      <c r="B241" s="137"/>
      <c r="C241" s="137"/>
      <c r="D241" s="388" t="s">
        <v>760</v>
      </c>
      <c r="E241" s="388"/>
      <c r="F241" s="388"/>
      <c r="G241" s="388"/>
      <c r="H241" s="388"/>
      <c r="I241" s="388"/>
      <c r="J241" s="388"/>
      <c r="K241" s="388"/>
      <c r="L241" s="388"/>
      <c r="M241" s="388"/>
      <c r="N241" s="388"/>
      <c r="O241" s="388"/>
      <c r="P241" s="388"/>
    </row>
    <row r="242" spans="1:16" x14ac:dyDescent="0.2">
      <c r="A242" s="13"/>
      <c r="B242" s="137"/>
      <c r="C242" s="137"/>
      <c r="D242" s="388" t="s">
        <v>761</v>
      </c>
      <c r="E242" s="388"/>
      <c r="F242" s="388"/>
      <c r="G242" s="388"/>
      <c r="H242" s="388"/>
      <c r="I242" s="388"/>
      <c r="J242" s="388"/>
      <c r="K242" s="388"/>
      <c r="L242" s="388"/>
      <c r="M242" s="388"/>
      <c r="N242" s="388"/>
      <c r="O242" s="388"/>
      <c r="P242" s="388"/>
    </row>
    <row r="243" spans="1:16" x14ac:dyDescent="0.2">
      <c r="A243" s="13"/>
      <c r="B243" s="137"/>
      <c r="C243" s="137"/>
      <c r="D243" s="388" t="s">
        <v>762</v>
      </c>
      <c r="E243" s="388"/>
      <c r="F243" s="388"/>
      <c r="G243" s="388"/>
      <c r="H243" s="388"/>
      <c r="I243" s="388"/>
      <c r="J243" s="388"/>
      <c r="K243" s="388"/>
      <c r="L243" s="388"/>
      <c r="M243" s="388"/>
      <c r="N243" s="388"/>
      <c r="O243" s="388"/>
      <c r="P243" s="388"/>
    </row>
    <row r="244" spans="1:16" x14ac:dyDescent="0.2">
      <c r="A244" s="13"/>
      <c r="B244" s="137"/>
      <c r="C244" s="137"/>
      <c r="D244" s="389" t="s">
        <v>768</v>
      </c>
      <c r="E244" s="389"/>
      <c r="F244" s="389"/>
      <c r="G244" s="389"/>
      <c r="H244" s="389"/>
      <c r="I244" s="389"/>
      <c r="J244" s="389"/>
      <c r="K244" s="389"/>
      <c r="L244" s="389"/>
      <c r="M244" s="389"/>
      <c r="N244" s="389"/>
      <c r="O244" s="389"/>
      <c r="P244" s="343"/>
    </row>
    <row r="245" spans="1:16" x14ac:dyDescent="0.2">
      <c r="A245" s="13"/>
      <c r="B245" s="137"/>
      <c r="C245" s="137"/>
      <c r="D245" s="389"/>
      <c r="E245" s="389"/>
      <c r="F245" s="389"/>
      <c r="G245" s="389"/>
      <c r="H245" s="389"/>
      <c r="I245" s="389"/>
      <c r="J245" s="389"/>
      <c r="K245" s="389"/>
      <c r="L245" s="389"/>
      <c r="M245" s="389"/>
      <c r="N245" s="389"/>
      <c r="O245" s="389"/>
      <c r="P245" s="343"/>
    </row>
    <row r="246" spans="1:16" x14ac:dyDescent="0.2">
      <c r="D246" s="388" t="s">
        <v>769</v>
      </c>
      <c r="E246" s="388"/>
      <c r="F246" s="388"/>
      <c r="G246" s="388"/>
      <c r="H246" s="388"/>
      <c r="I246" s="388"/>
      <c r="J246" s="388"/>
      <c r="K246" s="388"/>
      <c r="L246" s="388"/>
      <c r="M246" s="388"/>
      <c r="N246" s="388"/>
      <c r="O246" s="388"/>
      <c r="P246" s="388"/>
    </row>
    <row r="247" spans="1:16" hidden="1" x14ac:dyDescent="0.2">
      <c r="A247" t="s">
        <v>1</v>
      </c>
    </row>
  </sheetData>
  <mergeCells count="234">
    <mergeCell ref="A7:D7"/>
    <mergeCell ref="A27:D27"/>
    <mergeCell ref="A28:D28"/>
    <mergeCell ref="A29:D29"/>
    <mergeCell ref="A30:D30"/>
    <mergeCell ref="A31:D31"/>
    <mergeCell ref="A2:L2"/>
    <mergeCell ref="A3:L3"/>
    <mergeCell ref="A4:L4"/>
    <mergeCell ref="A223:D223"/>
    <mergeCell ref="A11:D11"/>
    <mergeCell ref="A12:D12"/>
    <mergeCell ref="A25:D25"/>
    <mergeCell ref="A26:D26"/>
    <mergeCell ref="A9:D10"/>
    <mergeCell ref="A45:D45"/>
    <mergeCell ref="D233:P234"/>
    <mergeCell ref="D235:P236"/>
    <mergeCell ref="A20:D20"/>
    <mergeCell ref="A21:D21"/>
    <mergeCell ref="A22:D22"/>
    <mergeCell ref="A23:D23"/>
    <mergeCell ref="A24:D24"/>
    <mergeCell ref="A32:D32"/>
    <mergeCell ref="A33:D33"/>
    <mergeCell ref="A34:D34"/>
    <mergeCell ref="D237:P237"/>
    <mergeCell ref="D238:P238"/>
    <mergeCell ref="D239:P239"/>
    <mergeCell ref="D240:P240"/>
    <mergeCell ref="D241:P241"/>
    <mergeCell ref="D242:P242"/>
    <mergeCell ref="D243:P243"/>
    <mergeCell ref="D244:P245"/>
    <mergeCell ref="D246:P246"/>
    <mergeCell ref="A13:D13"/>
    <mergeCell ref="A14:D14"/>
    <mergeCell ref="A15:D15"/>
    <mergeCell ref="A16:D16"/>
    <mergeCell ref="A17:D17"/>
    <mergeCell ref="A18:D18"/>
    <mergeCell ref="A19:D19"/>
    <mergeCell ref="A35:D35"/>
    <mergeCell ref="A36:D36"/>
    <mergeCell ref="A37:D37"/>
    <mergeCell ref="A38:D38"/>
    <mergeCell ref="A39:D39"/>
    <mergeCell ref="A40:D40"/>
    <mergeCell ref="A58:D58"/>
    <mergeCell ref="A47:D47"/>
    <mergeCell ref="A48:D48"/>
    <mergeCell ref="A49:D49"/>
    <mergeCell ref="A50:D50"/>
    <mergeCell ref="A51:D51"/>
    <mergeCell ref="A52:D52"/>
    <mergeCell ref="A53:D53"/>
    <mergeCell ref="A54:D54"/>
    <mergeCell ref="A55:D55"/>
    <mergeCell ref="A56:D56"/>
    <mergeCell ref="A57:D57"/>
    <mergeCell ref="A41:D41"/>
    <mergeCell ref="A42:D42"/>
    <mergeCell ref="A43:D43"/>
    <mergeCell ref="A44:D44"/>
    <mergeCell ref="A46:D46"/>
    <mergeCell ref="A59:D59"/>
    <mergeCell ref="A60:D60"/>
    <mergeCell ref="A61:D61"/>
    <mergeCell ref="A62:D62"/>
    <mergeCell ref="A63:D63"/>
    <mergeCell ref="A64:D64"/>
    <mergeCell ref="A65:D65"/>
    <mergeCell ref="A66:D66"/>
    <mergeCell ref="A67:D67"/>
    <mergeCell ref="A68:D68"/>
    <mergeCell ref="A69:D69"/>
    <mergeCell ref="A70:D70"/>
    <mergeCell ref="A71:D71"/>
    <mergeCell ref="A72:D72"/>
    <mergeCell ref="A73:D73"/>
    <mergeCell ref="A74:D74"/>
    <mergeCell ref="A75:D75"/>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A93:D93"/>
    <mergeCell ref="A94:D94"/>
    <mergeCell ref="A95:D95"/>
    <mergeCell ref="A96:D96"/>
    <mergeCell ref="A97:D97"/>
    <mergeCell ref="A98:D98"/>
    <mergeCell ref="A99:D99"/>
    <mergeCell ref="A100:D100"/>
    <mergeCell ref="A101:D101"/>
    <mergeCell ref="A102:D102"/>
    <mergeCell ref="A103:D103"/>
    <mergeCell ref="A104:D104"/>
    <mergeCell ref="A105:D105"/>
    <mergeCell ref="A106:D106"/>
    <mergeCell ref="A118:D118"/>
    <mergeCell ref="A107:D107"/>
    <mergeCell ref="A108:D108"/>
    <mergeCell ref="A109:D109"/>
    <mergeCell ref="A110:D110"/>
    <mergeCell ref="A111:D111"/>
    <mergeCell ref="A112:D112"/>
    <mergeCell ref="A119:D119"/>
    <mergeCell ref="A120:D120"/>
    <mergeCell ref="A121:D121"/>
    <mergeCell ref="A122:D122"/>
    <mergeCell ref="A123:D123"/>
    <mergeCell ref="A113:D113"/>
    <mergeCell ref="A114:D114"/>
    <mergeCell ref="A115:D115"/>
    <mergeCell ref="A116:D116"/>
    <mergeCell ref="A117:D117"/>
    <mergeCell ref="A124:D124"/>
    <mergeCell ref="A125:D125"/>
    <mergeCell ref="A126:D126"/>
    <mergeCell ref="A127:D127"/>
    <mergeCell ref="A128:D128"/>
    <mergeCell ref="A129:D129"/>
    <mergeCell ref="A130:D130"/>
    <mergeCell ref="A131:D131"/>
    <mergeCell ref="A132:D132"/>
    <mergeCell ref="A133:D133"/>
    <mergeCell ref="A134:D134"/>
    <mergeCell ref="A135:D135"/>
    <mergeCell ref="A136:D136"/>
    <mergeCell ref="A137:D137"/>
    <mergeCell ref="A138:D138"/>
    <mergeCell ref="A139:D139"/>
    <mergeCell ref="A140:D140"/>
    <mergeCell ref="A141:D141"/>
    <mergeCell ref="A142:D142"/>
    <mergeCell ref="A143:D143"/>
    <mergeCell ref="A144:D144"/>
    <mergeCell ref="A145:D145"/>
    <mergeCell ref="A146:D146"/>
    <mergeCell ref="A147:D147"/>
    <mergeCell ref="A148:D148"/>
    <mergeCell ref="A149:D149"/>
    <mergeCell ref="A150:D150"/>
    <mergeCell ref="A151:D151"/>
    <mergeCell ref="A152:D152"/>
    <mergeCell ref="A153:D153"/>
    <mergeCell ref="A171:D171"/>
    <mergeCell ref="A160:D160"/>
    <mergeCell ref="A161:D161"/>
    <mergeCell ref="A162:D162"/>
    <mergeCell ref="A163:D163"/>
    <mergeCell ref="A164:D164"/>
    <mergeCell ref="A165:D165"/>
    <mergeCell ref="A166:D166"/>
    <mergeCell ref="A167:D167"/>
    <mergeCell ref="A168:D168"/>
    <mergeCell ref="A169:D169"/>
    <mergeCell ref="A170:D170"/>
    <mergeCell ref="A154:D154"/>
    <mergeCell ref="A155:D155"/>
    <mergeCell ref="A156:D156"/>
    <mergeCell ref="A157:D157"/>
    <mergeCell ref="A158:D158"/>
    <mergeCell ref="A159:D159"/>
    <mergeCell ref="A172:D172"/>
    <mergeCell ref="A173:D173"/>
    <mergeCell ref="A174:D174"/>
    <mergeCell ref="A175:D175"/>
    <mergeCell ref="A176:D176"/>
    <mergeCell ref="A177:D177"/>
    <mergeCell ref="A178:D178"/>
    <mergeCell ref="A179:D179"/>
    <mergeCell ref="A180:D180"/>
    <mergeCell ref="A181:D181"/>
    <mergeCell ref="A182:D182"/>
    <mergeCell ref="A183:D183"/>
    <mergeCell ref="A184:D184"/>
    <mergeCell ref="A185:D185"/>
    <mergeCell ref="A186:D186"/>
    <mergeCell ref="A187:D187"/>
    <mergeCell ref="A188:D188"/>
    <mergeCell ref="A189:D189"/>
    <mergeCell ref="A202:D202"/>
    <mergeCell ref="A203:D203"/>
    <mergeCell ref="A190:D190"/>
    <mergeCell ref="A191:D191"/>
    <mergeCell ref="A192:D192"/>
    <mergeCell ref="A193:D193"/>
    <mergeCell ref="A194:D194"/>
    <mergeCell ref="A195:D195"/>
    <mergeCell ref="A215:D215"/>
    <mergeCell ref="A216:D216"/>
    <mergeCell ref="A196:D196"/>
    <mergeCell ref="A197:D197"/>
    <mergeCell ref="A198:D198"/>
    <mergeCell ref="A209:D209"/>
    <mergeCell ref="A210:D210"/>
    <mergeCell ref="A199:D199"/>
    <mergeCell ref="A200:D200"/>
    <mergeCell ref="A201:D201"/>
    <mergeCell ref="A206:D206"/>
    <mergeCell ref="A207:D207"/>
    <mergeCell ref="A208:D208"/>
    <mergeCell ref="A204:D204"/>
    <mergeCell ref="A220:D220"/>
    <mergeCell ref="A221:D221"/>
    <mergeCell ref="A211:D211"/>
    <mergeCell ref="A212:D212"/>
    <mergeCell ref="A213:D213"/>
    <mergeCell ref="A214:D214"/>
    <mergeCell ref="D232:O232"/>
    <mergeCell ref="D228:O231"/>
    <mergeCell ref="D227:O227"/>
    <mergeCell ref="D225:O226"/>
    <mergeCell ref="M2:P2"/>
    <mergeCell ref="A222:D222"/>
    <mergeCell ref="A217:D217"/>
    <mergeCell ref="A218:D218"/>
    <mergeCell ref="A219:D219"/>
    <mergeCell ref="A205:D205"/>
  </mergeCells>
  <hyperlinks>
    <hyperlink ref="M2:P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 INEGI. Anuario estadístico y geográfico de Veracruz de Ignacio de la Llave 2017.
Componente Salud.</oddHeader>
    <oddFooter>&amp;R&amp;P/&amp;N</oddFooter>
  </headerFooter>
  <rowBreaks count="1" manualBreakCount="1">
    <brk id="219"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F531"/>
  <sheetViews>
    <sheetView view="pageLayout" zoomScaleNormal="100" zoomScaleSheetLayoutView="8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6.7109375" customWidth="1"/>
    <col min="5" max="5" width="7.42578125" style="6" customWidth="1"/>
    <col min="6" max="6" width="8.7109375" customWidth="1"/>
    <col min="7" max="7" width="2.28515625" customWidth="1"/>
    <col min="8" max="8" width="8.42578125" customWidth="1"/>
    <col min="9" max="9" width="9.42578125" customWidth="1"/>
    <col min="10" max="10" width="11.28515625" customWidth="1"/>
    <col min="11" max="11" width="10.28515625" customWidth="1"/>
    <col min="12" max="12" width="10.42578125" customWidth="1"/>
    <col min="13" max="13" width="2.28515625" customWidth="1"/>
    <col min="14" max="14" width="7.42578125" customWidth="1"/>
    <col min="15" max="15" width="2.28515625" hidden="1" customWidth="1"/>
    <col min="16" max="16" width="8.7109375" customWidth="1"/>
    <col min="17" max="17" width="2.28515625" hidden="1" customWidth="1"/>
    <col min="18" max="18" width="12" style="7" hidden="1" customWidth="1"/>
    <col min="19" max="19" width="12" style="1" hidden="1" customWidth="1"/>
  </cols>
  <sheetData>
    <row r="1" spans="1:32" ht="22.5" customHeight="1" x14ac:dyDescent="0.2"/>
    <row r="2" spans="1:32" s="12" customFormat="1" ht="12.75" customHeight="1" x14ac:dyDescent="0.25">
      <c r="A2" s="329" t="s">
        <v>61</v>
      </c>
      <c r="B2" s="348"/>
      <c r="C2" s="348"/>
      <c r="D2" s="348"/>
      <c r="E2" s="348"/>
      <c r="F2" s="348"/>
      <c r="G2" s="348"/>
      <c r="H2" s="348"/>
      <c r="I2" s="348"/>
      <c r="J2" s="348"/>
      <c r="K2" s="348"/>
      <c r="L2" s="348"/>
      <c r="M2" s="33"/>
      <c r="N2" s="328" t="s">
        <v>60</v>
      </c>
      <c r="O2" s="328"/>
      <c r="P2" s="328"/>
      <c r="Q2" s="328"/>
      <c r="R2" t="s">
        <v>1</v>
      </c>
    </row>
    <row r="3" spans="1:32" s="12" customFormat="1" ht="12.75" customHeight="1" x14ac:dyDescent="0.25">
      <c r="A3" s="329" t="s">
        <v>895</v>
      </c>
      <c r="B3" s="348"/>
      <c r="C3" s="348"/>
      <c r="D3" s="348"/>
      <c r="E3" s="348"/>
      <c r="F3" s="348"/>
      <c r="G3" s="348"/>
      <c r="H3" s="348"/>
      <c r="I3" s="348"/>
      <c r="J3" s="348"/>
      <c r="K3" s="348"/>
      <c r="L3" s="348"/>
      <c r="M3" s="33"/>
      <c r="N3" s="33"/>
      <c r="O3" s="33"/>
      <c r="Q3"/>
      <c r="S3" s="17"/>
    </row>
    <row r="4" spans="1:32" s="12" customFormat="1" ht="12.75" customHeight="1" x14ac:dyDescent="0.25">
      <c r="A4" s="329" t="s">
        <v>891</v>
      </c>
      <c r="B4" s="348"/>
      <c r="C4" s="348"/>
      <c r="D4" s="348"/>
      <c r="E4" s="348"/>
      <c r="F4" s="348"/>
      <c r="G4" s="348"/>
      <c r="H4" s="348"/>
      <c r="I4" s="348"/>
      <c r="J4" s="348"/>
      <c r="K4" s="348"/>
      <c r="L4" s="348"/>
      <c r="M4" s="33"/>
      <c r="N4" s="32"/>
      <c r="O4" s="32"/>
      <c r="Q4"/>
      <c r="S4" s="17"/>
    </row>
    <row r="5" spans="1:32" ht="10.8" thickBot="1" x14ac:dyDescent="0.25">
      <c r="A5" s="78"/>
      <c r="B5" s="78"/>
      <c r="C5" s="78"/>
      <c r="D5" s="78"/>
      <c r="E5" s="85"/>
      <c r="F5" s="85"/>
      <c r="G5" s="85"/>
      <c r="H5" s="85"/>
      <c r="I5" s="78"/>
      <c r="J5" s="78"/>
      <c r="K5" s="78"/>
      <c r="L5" s="78"/>
      <c r="M5" s="78"/>
      <c r="N5" s="78"/>
      <c r="O5" s="78"/>
      <c r="P5" s="1"/>
      <c r="Q5" s="107"/>
      <c r="S5" s="17"/>
    </row>
    <row r="6" spans="1:32" ht="1.5" customHeight="1" x14ac:dyDescent="0.2">
      <c r="A6" s="86"/>
      <c r="B6" s="86"/>
      <c r="C6" s="86"/>
      <c r="D6" s="86"/>
      <c r="E6" s="87"/>
      <c r="F6" s="86"/>
      <c r="G6" s="86"/>
      <c r="H6" s="86"/>
      <c r="I6" s="86"/>
      <c r="J6" s="86"/>
      <c r="K6" s="86"/>
      <c r="L6" s="86"/>
      <c r="M6" s="86"/>
      <c r="N6" s="86"/>
      <c r="O6" s="86"/>
      <c r="P6" s="86"/>
      <c r="R6" s="18"/>
      <c r="S6" s="17"/>
    </row>
    <row r="7" spans="1:32" ht="22.5" customHeight="1" x14ac:dyDescent="0.2">
      <c r="A7" s="403" t="s">
        <v>58</v>
      </c>
      <c r="B7" s="333"/>
      <c r="C7" s="333"/>
      <c r="D7" s="333"/>
      <c r="E7" s="243" t="s">
        <v>4</v>
      </c>
      <c r="F7" s="236" t="s">
        <v>6</v>
      </c>
      <c r="G7" s="236"/>
      <c r="H7" s="236" t="s">
        <v>17</v>
      </c>
      <c r="I7" s="248" t="s">
        <v>670</v>
      </c>
      <c r="J7" s="236" t="s">
        <v>16</v>
      </c>
      <c r="K7" s="248" t="s">
        <v>729</v>
      </c>
      <c r="L7" s="248" t="s">
        <v>730</v>
      </c>
      <c r="M7" s="250"/>
      <c r="N7" s="248" t="s">
        <v>874</v>
      </c>
      <c r="O7" s="251" t="s">
        <v>12</v>
      </c>
      <c r="P7" s="249" t="s">
        <v>875</v>
      </c>
      <c r="Q7" s="251" t="s">
        <v>9</v>
      </c>
      <c r="R7" s="18"/>
      <c r="S7" s="17"/>
    </row>
    <row r="8" spans="1:32" ht="1.5" customHeight="1" x14ac:dyDescent="0.2">
      <c r="A8" s="5"/>
      <c r="B8" s="5"/>
      <c r="C8" s="5"/>
      <c r="D8" s="5"/>
      <c r="E8" s="11"/>
      <c r="F8" s="11"/>
      <c r="G8" s="11"/>
      <c r="H8" s="11"/>
      <c r="I8" s="5"/>
      <c r="J8" s="5"/>
      <c r="K8" s="11"/>
      <c r="L8" s="11"/>
      <c r="M8" s="11"/>
      <c r="N8" s="11"/>
      <c r="O8" s="11"/>
      <c r="P8" s="5"/>
      <c r="Q8" s="5"/>
      <c r="R8" s="18"/>
      <c r="S8" s="17"/>
    </row>
    <row r="9" spans="1:32" ht="23.25" customHeight="1" x14ac:dyDescent="0.2">
      <c r="A9" s="401" t="s">
        <v>10</v>
      </c>
      <c r="B9" s="402"/>
      <c r="C9" s="402"/>
      <c r="D9" s="402"/>
      <c r="E9" s="258">
        <f ca="1">SUM(F9:P9)</f>
        <v>1747</v>
      </c>
      <c r="F9" s="258">
        <f ca="1">SUM(F10:F12)</f>
        <v>125</v>
      </c>
      <c r="G9" s="258"/>
      <c r="H9" s="258">
        <f t="shared" ref="H9:P9" ca="1" si="0">SUM(H10:H12)</f>
        <v>91</v>
      </c>
      <c r="I9" s="258">
        <f t="shared" ca="1" si="0"/>
        <v>30</v>
      </c>
      <c r="J9" s="258">
        <f t="shared" ca="1" si="0"/>
        <v>13</v>
      </c>
      <c r="K9" s="258">
        <f t="shared" ca="1" si="0"/>
        <v>13</v>
      </c>
      <c r="L9" s="258">
        <f t="shared" ca="1" si="0"/>
        <v>572</v>
      </c>
      <c r="M9" s="258"/>
      <c r="N9" s="258">
        <f t="shared" ca="1" si="0"/>
        <v>902</v>
      </c>
      <c r="O9" s="258"/>
      <c r="P9" s="258">
        <f t="shared" ca="1" si="0"/>
        <v>1</v>
      </c>
      <c r="Q9" s="140"/>
      <c r="T9" s="126"/>
      <c r="U9" s="126"/>
      <c r="V9" s="126"/>
      <c r="W9" s="126"/>
      <c r="X9" s="126"/>
      <c r="Y9" s="126"/>
      <c r="Z9" s="126"/>
      <c r="AA9" s="126"/>
      <c r="AB9" s="126"/>
      <c r="AC9" s="126"/>
      <c r="AD9" s="126"/>
      <c r="AE9" s="126"/>
      <c r="AF9" s="126"/>
    </row>
    <row r="10" spans="1:32" ht="23.25" customHeight="1" x14ac:dyDescent="0.2">
      <c r="A10" s="366" t="s">
        <v>57</v>
      </c>
      <c r="B10" s="367"/>
      <c r="C10" s="367"/>
      <c r="D10" s="367"/>
      <c r="E10" s="258">
        <f ca="1">SUM(F10:P10)</f>
        <v>1642</v>
      </c>
      <c r="F10" s="260">
        <f ca="1">SUMIF(A13:D502,A10,F13:F502)</f>
        <v>107</v>
      </c>
      <c r="G10" s="260"/>
      <c r="H10" s="260">
        <f ca="1">SUMIF(A13:D502,A10,H13:H502)</f>
        <v>85</v>
      </c>
      <c r="I10" s="260">
        <f ca="1">SUMIF(A13:D502,A10,I13:I502)</f>
        <v>18</v>
      </c>
      <c r="J10" s="260">
        <f ca="1">SUMIF(A13:D502,A10,J13:J502)</f>
        <v>10</v>
      </c>
      <c r="K10" s="260">
        <f ca="1">SUMIF(A13:D502,A10,K13:K502)</f>
        <v>6</v>
      </c>
      <c r="L10" s="260">
        <f ca="1">SUMIF(A13:D502,A10,L13:L502)</f>
        <v>566</v>
      </c>
      <c r="M10" s="260" t="s">
        <v>29</v>
      </c>
      <c r="N10" s="260">
        <f ca="1">SUMIF(A13:D502,A10,N13:N502)</f>
        <v>849</v>
      </c>
      <c r="O10" s="260" t="s">
        <v>28</v>
      </c>
      <c r="P10" s="260">
        <f ca="1">SUMIF(A13:D502,A10,P13:P502)</f>
        <v>1</v>
      </c>
    </row>
    <row r="11" spans="1:32" ht="23.25" customHeight="1" x14ac:dyDescent="0.2">
      <c r="A11" s="400" t="s">
        <v>56</v>
      </c>
      <c r="B11" s="367"/>
      <c r="C11" s="367"/>
      <c r="D11" s="367"/>
      <c r="E11" s="258">
        <f ca="1">SUM(F11:P11)</f>
        <v>95</v>
      </c>
      <c r="F11" s="260">
        <f ca="1">SUMIF(A13:D502,A11,F13:F502)</f>
        <v>17</v>
      </c>
      <c r="G11" s="260"/>
      <c r="H11" s="260">
        <f ca="1">SUMIF(A13:D502,A11,H13:H502)</f>
        <v>6</v>
      </c>
      <c r="I11" s="260">
        <f ca="1">SUMIF(A13:D502,A11,I13:I502)</f>
        <v>9</v>
      </c>
      <c r="J11" s="260">
        <f ca="1">SUMIF(A13:D502,A11,J13:J502)</f>
        <v>2</v>
      </c>
      <c r="K11" s="260">
        <f ca="1">SUMIF(A13:D502,A11,K13:K502)</f>
        <v>6</v>
      </c>
      <c r="L11" s="260">
        <f ca="1">SUMIF(A13:D502,A11,L13:L502)</f>
        <v>6</v>
      </c>
      <c r="M11" s="260"/>
      <c r="N11" s="260">
        <f ca="1">SUMIF(A13:D502,A11,N13:N502)</f>
        <v>49</v>
      </c>
      <c r="O11" s="260"/>
      <c r="P11" s="260">
        <f ca="1">SUMIF(A13:D502,A11,P13:P502)</f>
        <v>0</v>
      </c>
      <c r="S11" s="17"/>
    </row>
    <row r="12" spans="1:32" ht="23.25" customHeight="1" x14ac:dyDescent="0.2">
      <c r="A12" s="400" t="s">
        <v>55</v>
      </c>
      <c r="B12" s="367"/>
      <c r="C12" s="367"/>
      <c r="D12" s="367"/>
      <c r="E12" s="258">
        <f ca="1">SUM(F12:P12)</f>
        <v>10</v>
      </c>
      <c r="F12" s="260">
        <f ca="1">SUMIF(A13:D502,A12,F13:F502)</f>
        <v>1</v>
      </c>
      <c r="G12" s="260"/>
      <c r="H12" s="260">
        <f ca="1">SUMIF(A13:D502,A12,H13:H502)</f>
        <v>0</v>
      </c>
      <c r="I12" s="260">
        <f ca="1">SUMIF(A13:D502,A12,I13:I502)</f>
        <v>3</v>
      </c>
      <c r="J12" s="260">
        <f ca="1">SUMIF(A13:D502,A12,J13:J502)</f>
        <v>1</v>
      </c>
      <c r="K12" s="260">
        <f ca="1">SUMIF(A13:D502,A12,K13:K502)</f>
        <v>1</v>
      </c>
      <c r="L12" s="260">
        <f ca="1">SUMIF(A13:D502,A12,L13:L502)</f>
        <v>0</v>
      </c>
      <c r="M12" s="260"/>
      <c r="N12" s="260">
        <f ca="1">SUMIF(A13:D502,A12,N13:N502)</f>
        <v>4</v>
      </c>
      <c r="O12" s="260"/>
      <c r="P12" s="260">
        <f ca="1">SUMIF(A13:D502,A12,P13:P502)</f>
        <v>0</v>
      </c>
      <c r="R12" s="18"/>
      <c r="S12" s="17"/>
    </row>
    <row r="13" spans="1:32" ht="22.5" customHeight="1" x14ac:dyDescent="0.2">
      <c r="A13" s="344" t="s">
        <v>419</v>
      </c>
      <c r="B13" s="344"/>
      <c r="C13" s="344"/>
      <c r="D13" s="344"/>
      <c r="E13" s="258">
        <f>SUM(F13:Q13)</f>
        <v>4</v>
      </c>
      <c r="F13" s="267">
        <f>F14</f>
        <v>0</v>
      </c>
      <c r="G13" s="267"/>
      <c r="H13" s="267">
        <f t="shared" ref="H13:P13" si="1">H14</f>
        <v>0</v>
      </c>
      <c r="I13" s="267">
        <f t="shared" si="1"/>
        <v>0</v>
      </c>
      <c r="J13" s="267">
        <f t="shared" si="1"/>
        <v>0</v>
      </c>
      <c r="K13" s="267">
        <f t="shared" si="1"/>
        <v>0</v>
      </c>
      <c r="L13" s="267">
        <f t="shared" si="1"/>
        <v>0</v>
      </c>
      <c r="M13" s="267"/>
      <c r="N13" s="267">
        <f t="shared" si="1"/>
        <v>4</v>
      </c>
      <c r="O13" s="267"/>
      <c r="P13" s="267">
        <f t="shared" si="1"/>
        <v>0</v>
      </c>
      <c r="Q13" s="116"/>
      <c r="R13" s="18"/>
      <c r="S13" s="17"/>
    </row>
    <row r="14" spans="1:32" ht="22.5" customHeight="1" x14ac:dyDescent="0.2">
      <c r="A14" s="366" t="s">
        <v>57</v>
      </c>
      <c r="B14" s="366"/>
      <c r="C14" s="366"/>
      <c r="D14" s="366"/>
      <c r="E14" s="258">
        <f t="shared" ref="E14:E75" si="2">SUM(F14:Q14)</f>
        <v>4</v>
      </c>
      <c r="F14" s="267">
        <v>0</v>
      </c>
      <c r="G14" s="267"/>
      <c r="H14" s="267">
        <v>0</v>
      </c>
      <c r="I14" s="267">
        <v>0</v>
      </c>
      <c r="J14" s="267">
        <v>0</v>
      </c>
      <c r="K14" s="267">
        <v>0</v>
      </c>
      <c r="L14" s="267">
        <v>0</v>
      </c>
      <c r="M14" s="267"/>
      <c r="N14" s="267">
        <v>4</v>
      </c>
      <c r="O14" s="267"/>
      <c r="P14" s="267">
        <v>0</v>
      </c>
      <c r="Q14" s="116"/>
      <c r="R14" s="18"/>
      <c r="S14" s="17"/>
    </row>
    <row r="15" spans="1:32" ht="22.5" customHeight="1" x14ac:dyDescent="0.2">
      <c r="A15" s="344" t="s">
        <v>695</v>
      </c>
      <c r="B15" s="344"/>
      <c r="C15" s="344"/>
      <c r="D15" s="344"/>
      <c r="E15" s="258">
        <f t="shared" si="2"/>
        <v>1</v>
      </c>
      <c r="F15" s="267">
        <f>F16</f>
        <v>0</v>
      </c>
      <c r="G15" s="267"/>
      <c r="H15" s="267">
        <f>H16</f>
        <v>0</v>
      </c>
      <c r="I15" s="267">
        <f>I16</f>
        <v>0</v>
      </c>
      <c r="J15" s="267">
        <f>J16</f>
        <v>0</v>
      </c>
      <c r="K15" s="267">
        <f>K16</f>
        <v>0</v>
      </c>
      <c r="L15" s="267">
        <f>L16</f>
        <v>0</v>
      </c>
      <c r="M15" s="267"/>
      <c r="N15" s="267">
        <f>N16</f>
        <v>1</v>
      </c>
      <c r="O15" s="267"/>
      <c r="P15" s="267">
        <f>P16</f>
        <v>0</v>
      </c>
      <c r="Q15" s="116"/>
      <c r="R15" s="18"/>
      <c r="S15" s="17"/>
    </row>
    <row r="16" spans="1:32" ht="22.5" customHeight="1" x14ac:dyDescent="0.2">
      <c r="A16" s="366" t="s">
        <v>57</v>
      </c>
      <c r="B16" s="366"/>
      <c r="C16" s="366"/>
      <c r="D16" s="366"/>
      <c r="E16" s="258">
        <f t="shared" si="2"/>
        <v>1</v>
      </c>
      <c r="F16" s="267">
        <v>0</v>
      </c>
      <c r="G16" s="267"/>
      <c r="H16" s="267">
        <v>0</v>
      </c>
      <c r="I16" s="267">
        <v>0</v>
      </c>
      <c r="J16" s="267">
        <v>0</v>
      </c>
      <c r="K16" s="267">
        <v>0</v>
      </c>
      <c r="L16" s="267">
        <v>0</v>
      </c>
      <c r="M16" s="267"/>
      <c r="N16" s="267">
        <v>1</v>
      </c>
      <c r="O16" s="267"/>
      <c r="P16" s="267">
        <v>0</v>
      </c>
      <c r="Q16" s="116"/>
      <c r="R16" s="18"/>
      <c r="S16" s="17"/>
    </row>
    <row r="17" spans="1:19" ht="22.5" customHeight="1" x14ac:dyDescent="0.2">
      <c r="A17" s="344" t="s">
        <v>421</v>
      </c>
      <c r="B17" s="344"/>
      <c r="C17" s="344"/>
      <c r="D17" s="344"/>
      <c r="E17" s="258">
        <f t="shared" si="2"/>
        <v>17</v>
      </c>
      <c r="F17" s="267">
        <f>F18</f>
        <v>1</v>
      </c>
      <c r="G17" s="267"/>
      <c r="H17" s="267">
        <f>H18</f>
        <v>2</v>
      </c>
      <c r="I17" s="267">
        <f>I18</f>
        <v>0</v>
      </c>
      <c r="J17" s="267">
        <f>J18</f>
        <v>0</v>
      </c>
      <c r="K17" s="267">
        <f>K18</f>
        <v>0</v>
      </c>
      <c r="L17" s="267">
        <f>L18</f>
        <v>8</v>
      </c>
      <c r="M17" s="267"/>
      <c r="N17" s="267">
        <f>N18</f>
        <v>6</v>
      </c>
      <c r="O17" s="267"/>
      <c r="P17" s="267">
        <f>P18</f>
        <v>0</v>
      </c>
      <c r="Q17" s="116"/>
      <c r="R17" s="18"/>
      <c r="S17" s="17"/>
    </row>
    <row r="18" spans="1:19" ht="22.5" customHeight="1" x14ac:dyDescent="0.2">
      <c r="A18" s="366" t="s">
        <v>57</v>
      </c>
      <c r="B18" s="366"/>
      <c r="C18" s="366"/>
      <c r="D18" s="366"/>
      <c r="E18" s="258">
        <f t="shared" si="2"/>
        <v>17</v>
      </c>
      <c r="F18" s="267">
        <v>1</v>
      </c>
      <c r="G18" s="267"/>
      <c r="H18" s="267">
        <v>2</v>
      </c>
      <c r="I18" s="267">
        <v>0</v>
      </c>
      <c r="J18" s="267">
        <v>0</v>
      </c>
      <c r="K18" s="267">
        <v>0</v>
      </c>
      <c r="L18" s="268">
        <v>8</v>
      </c>
      <c r="M18" s="267"/>
      <c r="N18" s="267">
        <v>6</v>
      </c>
      <c r="O18" s="267"/>
      <c r="P18" s="267">
        <v>0</v>
      </c>
      <c r="Q18" s="116"/>
      <c r="R18" s="18"/>
      <c r="S18" s="17"/>
    </row>
    <row r="19" spans="1:19" ht="22.5" customHeight="1" x14ac:dyDescent="0.2">
      <c r="A19" s="344" t="s">
        <v>422</v>
      </c>
      <c r="B19" s="344"/>
      <c r="C19" s="344"/>
      <c r="D19" s="344"/>
      <c r="E19" s="258">
        <f t="shared" si="2"/>
        <v>15</v>
      </c>
      <c r="F19" s="267">
        <f>F20</f>
        <v>1</v>
      </c>
      <c r="G19" s="267"/>
      <c r="H19" s="267">
        <f>H20</f>
        <v>0</v>
      </c>
      <c r="I19" s="267">
        <f>I20</f>
        <v>0</v>
      </c>
      <c r="J19" s="267">
        <f>J20</f>
        <v>0</v>
      </c>
      <c r="K19" s="267">
        <f>K20</f>
        <v>0</v>
      </c>
      <c r="L19" s="267">
        <f>L20</f>
        <v>8</v>
      </c>
      <c r="M19" s="267"/>
      <c r="N19" s="267">
        <f>N20</f>
        <v>6</v>
      </c>
      <c r="O19" s="267"/>
      <c r="P19" s="267">
        <f>P20</f>
        <v>0</v>
      </c>
      <c r="Q19" s="116"/>
      <c r="R19" s="18"/>
      <c r="S19" s="17"/>
    </row>
    <row r="20" spans="1:19" ht="22.5" customHeight="1" x14ac:dyDescent="0.2">
      <c r="A20" s="366" t="s">
        <v>57</v>
      </c>
      <c r="B20" s="366"/>
      <c r="C20" s="366"/>
      <c r="D20" s="366"/>
      <c r="E20" s="258">
        <f t="shared" si="2"/>
        <v>15</v>
      </c>
      <c r="F20" s="267">
        <v>1</v>
      </c>
      <c r="G20" s="267"/>
      <c r="H20" s="267">
        <v>0</v>
      </c>
      <c r="I20" s="267">
        <v>0</v>
      </c>
      <c r="J20" s="267">
        <v>0</v>
      </c>
      <c r="K20" s="267">
        <v>0</v>
      </c>
      <c r="L20" s="268">
        <v>8</v>
      </c>
      <c r="M20" s="267"/>
      <c r="N20" s="267">
        <v>6</v>
      </c>
      <c r="O20" s="267"/>
      <c r="P20" s="267">
        <v>0</v>
      </c>
      <c r="Q20" s="116"/>
      <c r="R20" s="18"/>
      <c r="S20" s="17"/>
    </row>
    <row r="21" spans="1:19" ht="22.5" customHeight="1" x14ac:dyDescent="0.2">
      <c r="A21" s="344" t="s">
        <v>423</v>
      </c>
      <c r="B21" s="344"/>
      <c r="C21" s="344"/>
      <c r="D21" s="344"/>
      <c r="E21" s="258">
        <f t="shared" si="2"/>
        <v>3</v>
      </c>
      <c r="F21" s="267">
        <f>F22</f>
        <v>1</v>
      </c>
      <c r="G21" s="267"/>
      <c r="H21" s="267">
        <f>H22</f>
        <v>0</v>
      </c>
      <c r="I21" s="267">
        <f>I22</f>
        <v>0</v>
      </c>
      <c r="J21" s="267">
        <f>J22</f>
        <v>0</v>
      </c>
      <c r="K21" s="267">
        <f>K22</f>
        <v>0</v>
      </c>
      <c r="L21" s="267">
        <f>L22</f>
        <v>0</v>
      </c>
      <c r="M21" s="267"/>
      <c r="N21" s="267">
        <f>N22</f>
        <v>2</v>
      </c>
      <c r="O21" s="267"/>
      <c r="P21" s="267">
        <f>P22</f>
        <v>0</v>
      </c>
      <c r="Q21" s="116"/>
      <c r="R21" s="18"/>
      <c r="S21" s="17"/>
    </row>
    <row r="22" spans="1:19" ht="22.5" customHeight="1" x14ac:dyDescent="0.2">
      <c r="A22" s="366" t="s">
        <v>57</v>
      </c>
      <c r="B22" s="366"/>
      <c r="C22" s="366"/>
      <c r="D22" s="366"/>
      <c r="E22" s="258">
        <f t="shared" si="2"/>
        <v>3</v>
      </c>
      <c r="F22" s="267">
        <v>1</v>
      </c>
      <c r="G22" s="267"/>
      <c r="H22" s="267">
        <v>0</v>
      </c>
      <c r="I22" s="267">
        <v>0</v>
      </c>
      <c r="J22" s="267">
        <v>0</v>
      </c>
      <c r="K22" s="267">
        <v>0</v>
      </c>
      <c r="L22" s="268">
        <v>0</v>
      </c>
      <c r="M22" s="267"/>
      <c r="N22" s="267">
        <v>2</v>
      </c>
      <c r="O22" s="267"/>
      <c r="P22" s="267">
        <v>0</v>
      </c>
      <c r="Q22" s="116"/>
      <c r="R22" s="18"/>
      <c r="S22" s="17"/>
    </row>
    <row r="23" spans="1:19" ht="22.5" customHeight="1" x14ac:dyDescent="0.2">
      <c r="A23" s="344" t="s">
        <v>424</v>
      </c>
      <c r="B23" s="344"/>
      <c r="C23" s="344"/>
      <c r="D23" s="344"/>
      <c r="E23" s="258">
        <f t="shared" si="2"/>
        <v>6</v>
      </c>
      <c r="F23" s="267">
        <f>F24</f>
        <v>0</v>
      </c>
      <c r="G23" s="267"/>
      <c r="H23" s="267">
        <f>H24</f>
        <v>0</v>
      </c>
      <c r="I23" s="267">
        <f>I24</f>
        <v>0</v>
      </c>
      <c r="J23" s="267">
        <f>J24</f>
        <v>0</v>
      </c>
      <c r="K23" s="267">
        <f>K24</f>
        <v>0</v>
      </c>
      <c r="L23" s="267">
        <f>L24</f>
        <v>2</v>
      </c>
      <c r="M23" s="267"/>
      <c r="N23" s="267">
        <f>N24</f>
        <v>4</v>
      </c>
      <c r="O23" s="267"/>
      <c r="P23" s="267">
        <f>P24</f>
        <v>0</v>
      </c>
      <c r="Q23" s="116"/>
      <c r="R23" s="18"/>
      <c r="S23" s="17"/>
    </row>
    <row r="24" spans="1:19" ht="22.5" customHeight="1" x14ac:dyDescent="0.2">
      <c r="A24" s="366" t="s">
        <v>57</v>
      </c>
      <c r="B24" s="366"/>
      <c r="C24" s="366"/>
      <c r="D24" s="366"/>
      <c r="E24" s="258">
        <f t="shared" si="2"/>
        <v>6</v>
      </c>
      <c r="F24" s="267">
        <v>0</v>
      </c>
      <c r="G24" s="267"/>
      <c r="H24" s="267">
        <v>0</v>
      </c>
      <c r="I24" s="267">
        <v>0</v>
      </c>
      <c r="J24" s="267">
        <v>0</v>
      </c>
      <c r="K24" s="267">
        <v>0</v>
      </c>
      <c r="L24" s="268">
        <v>2</v>
      </c>
      <c r="M24" s="267"/>
      <c r="N24" s="267">
        <v>4</v>
      </c>
      <c r="O24" s="267"/>
      <c r="P24" s="267">
        <v>0</v>
      </c>
      <c r="Q24" s="116"/>
      <c r="R24" s="18"/>
      <c r="S24" s="17"/>
    </row>
    <row r="25" spans="1:19" ht="22.5" customHeight="1" x14ac:dyDescent="0.2">
      <c r="A25" s="344" t="s">
        <v>425</v>
      </c>
      <c r="B25" s="344"/>
      <c r="C25" s="344"/>
      <c r="D25" s="344"/>
      <c r="E25" s="258">
        <f t="shared" si="2"/>
        <v>9</v>
      </c>
      <c r="F25" s="267">
        <f>SUM(F26:F28)</f>
        <v>1</v>
      </c>
      <c r="G25" s="267"/>
      <c r="H25" s="267">
        <f t="shared" ref="H25:P25" si="3">SUM(H26:H28)</f>
        <v>1</v>
      </c>
      <c r="I25" s="267">
        <f t="shared" si="3"/>
        <v>3</v>
      </c>
      <c r="J25" s="267">
        <f t="shared" si="3"/>
        <v>0</v>
      </c>
      <c r="K25" s="267">
        <f t="shared" si="3"/>
        <v>0</v>
      </c>
      <c r="L25" s="267">
        <f t="shared" si="3"/>
        <v>1</v>
      </c>
      <c r="M25" s="267"/>
      <c r="N25" s="267">
        <f t="shared" si="3"/>
        <v>3</v>
      </c>
      <c r="O25" s="267"/>
      <c r="P25" s="267">
        <f t="shared" si="3"/>
        <v>0</v>
      </c>
      <c r="Q25" s="116"/>
      <c r="R25" s="18"/>
      <c r="S25" s="17"/>
    </row>
    <row r="26" spans="1:19" ht="22.5" customHeight="1" x14ac:dyDescent="0.2">
      <c r="A26" s="366" t="s">
        <v>57</v>
      </c>
      <c r="B26" s="366"/>
      <c r="C26" s="366"/>
      <c r="D26" s="366"/>
      <c r="E26" s="258">
        <f t="shared" si="2"/>
        <v>7</v>
      </c>
      <c r="F26" s="267">
        <v>1</v>
      </c>
      <c r="G26" s="267"/>
      <c r="H26" s="267">
        <v>1</v>
      </c>
      <c r="I26" s="267">
        <v>1</v>
      </c>
      <c r="J26" s="267">
        <v>0</v>
      </c>
      <c r="K26" s="267">
        <v>0</v>
      </c>
      <c r="L26" s="268">
        <v>1</v>
      </c>
      <c r="M26" s="267"/>
      <c r="N26" s="267">
        <v>3</v>
      </c>
      <c r="O26" s="267"/>
      <c r="P26" s="267">
        <v>0</v>
      </c>
      <c r="Q26" s="116"/>
      <c r="R26" s="18"/>
      <c r="S26" s="17"/>
    </row>
    <row r="27" spans="1:19" ht="22.5" customHeight="1" x14ac:dyDescent="0.2">
      <c r="A27" s="399" t="s">
        <v>56</v>
      </c>
      <c r="B27" s="366"/>
      <c r="C27" s="366"/>
      <c r="D27" s="366"/>
      <c r="E27" s="258">
        <f t="shared" si="2"/>
        <v>1</v>
      </c>
      <c r="F27" s="267">
        <v>0</v>
      </c>
      <c r="G27" s="267"/>
      <c r="H27" s="267">
        <v>0</v>
      </c>
      <c r="I27" s="267">
        <v>1</v>
      </c>
      <c r="J27" s="267">
        <v>0</v>
      </c>
      <c r="K27" s="267">
        <v>0</v>
      </c>
      <c r="L27" s="268">
        <v>0</v>
      </c>
      <c r="M27" s="267"/>
      <c r="N27" s="267">
        <v>0</v>
      </c>
      <c r="O27" s="267"/>
      <c r="P27" s="267">
        <v>0</v>
      </c>
      <c r="Q27" s="116"/>
      <c r="R27" s="18"/>
      <c r="S27" s="17"/>
    </row>
    <row r="28" spans="1:19" ht="22.5" customHeight="1" x14ac:dyDescent="0.2">
      <c r="A28" s="398" t="s">
        <v>55</v>
      </c>
      <c r="B28" s="396"/>
      <c r="C28" s="396"/>
      <c r="D28" s="396"/>
      <c r="E28" s="258">
        <f t="shared" si="2"/>
        <v>1</v>
      </c>
      <c r="F28" s="267">
        <v>0</v>
      </c>
      <c r="G28" s="267"/>
      <c r="H28" s="267">
        <v>0</v>
      </c>
      <c r="I28" s="267">
        <v>1</v>
      </c>
      <c r="J28" s="267">
        <v>0</v>
      </c>
      <c r="K28" s="267">
        <v>0</v>
      </c>
      <c r="L28" s="268">
        <v>0</v>
      </c>
      <c r="M28" s="267"/>
      <c r="N28" s="267">
        <v>0</v>
      </c>
      <c r="O28" s="267"/>
      <c r="P28" s="267">
        <v>0</v>
      </c>
      <c r="Q28" s="116"/>
      <c r="R28" s="18"/>
      <c r="S28" s="17"/>
    </row>
    <row r="29" spans="1:19" ht="22.5" customHeight="1" x14ac:dyDescent="0.2">
      <c r="A29" s="344" t="s">
        <v>426</v>
      </c>
      <c r="B29" s="344"/>
      <c r="C29" s="344"/>
      <c r="D29" s="344"/>
      <c r="E29" s="258">
        <f t="shared" si="2"/>
        <v>30</v>
      </c>
      <c r="F29" s="267">
        <f>SUM(F30:F31)</f>
        <v>1</v>
      </c>
      <c r="G29" s="267"/>
      <c r="H29" s="267">
        <f t="shared" ref="H29:N29" si="4">SUM(H30:H31)</f>
        <v>1</v>
      </c>
      <c r="I29" s="267">
        <f t="shared" si="4"/>
        <v>0</v>
      </c>
      <c r="J29" s="267">
        <f t="shared" si="4"/>
        <v>0</v>
      </c>
      <c r="K29" s="267">
        <f t="shared" si="4"/>
        <v>0</v>
      </c>
      <c r="L29" s="267">
        <f t="shared" si="4"/>
        <v>8</v>
      </c>
      <c r="M29" s="267"/>
      <c r="N29" s="267">
        <f t="shared" si="4"/>
        <v>20</v>
      </c>
      <c r="O29" s="267"/>
      <c r="P29" s="267">
        <f>SUM(P30:P31)</f>
        <v>0</v>
      </c>
      <c r="Q29" s="116"/>
      <c r="R29" s="18"/>
      <c r="S29" s="17"/>
    </row>
    <row r="30" spans="1:19" ht="22.5" customHeight="1" x14ac:dyDescent="0.2">
      <c r="A30" s="396" t="s">
        <v>57</v>
      </c>
      <c r="B30" s="396"/>
      <c r="C30" s="396"/>
      <c r="D30" s="396"/>
      <c r="E30" s="258">
        <f t="shared" si="2"/>
        <v>29</v>
      </c>
      <c r="F30" s="267">
        <v>1</v>
      </c>
      <c r="G30" s="267"/>
      <c r="H30" s="267">
        <v>1</v>
      </c>
      <c r="I30" s="267">
        <v>0</v>
      </c>
      <c r="J30" s="267">
        <v>0</v>
      </c>
      <c r="K30" s="267">
        <v>0</v>
      </c>
      <c r="L30" s="268">
        <v>8</v>
      </c>
      <c r="M30" s="267"/>
      <c r="N30" s="267">
        <v>19</v>
      </c>
      <c r="O30" s="267"/>
      <c r="P30" s="267">
        <v>0</v>
      </c>
      <c r="Q30" s="116"/>
      <c r="R30" s="18"/>
      <c r="S30" s="17"/>
    </row>
    <row r="31" spans="1:19" ht="22.5" customHeight="1" x14ac:dyDescent="0.2">
      <c r="A31" s="398" t="s">
        <v>56</v>
      </c>
      <c r="B31" s="396"/>
      <c r="C31" s="396"/>
      <c r="D31" s="396"/>
      <c r="E31" s="258">
        <f t="shared" si="2"/>
        <v>1</v>
      </c>
      <c r="F31" s="267">
        <v>0</v>
      </c>
      <c r="G31" s="267"/>
      <c r="H31" s="267">
        <v>0</v>
      </c>
      <c r="I31" s="267">
        <v>0</v>
      </c>
      <c r="J31" s="267">
        <v>0</v>
      </c>
      <c r="K31" s="267">
        <v>0</v>
      </c>
      <c r="L31" s="268">
        <v>0</v>
      </c>
      <c r="M31" s="267"/>
      <c r="N31" s="267">
        <v>1</v>
      </c>
      <c r="O31" s="267"/>
      <c r="P31" s="267">
        <v>0</v>
      </c>
      <c r="Q31" s="116"/>
      <c r="R31" s="18"/>
      <c r="S31" s="17"/>
    </row>
    <row r="32" spans="1:19" ht="22.5" customHeight="1" x14ac:dyDescent="0.2">
      <c r="A32" s="344" t="s">
        <v>427</v>
      </c>
      <c r="B32" s="344"/>
      <c r="C32" s="344"/>
      <c r="D32" s="344"/>
      <c r="E32" s="258">
        <f t="shared" si="2"/>
        <v>5</v>
      </c>
      <c r="F32" s="267">
        <f>F33</f>
        <v>0</v>
      </c>
      <c r="G32" s="267"/>
      <c r="H32" s="267">
        <f t="shared" ref="H32:P32" si="5">H33</f>
        <v>0</v>
      </c>
      <c r="I32" s="267">
        <f t="shared" si="5"/>
        <v>0</v>
      </c>
      <c r="J32" s="267">
        <f t="shared" si="5"/>
        <v>0</v>
      </c>
      <c r="K32" s="267">
        <f t="shared" si="5"/>
        <v>0</v>
      </c>
      <c r="L32" s="267">
        <f t="shared" si="5"/>
        <v>2</v>
      </c>
      <c r="M32" s="267"/>
      <c r="N32" s="267">
        <f t="shared" si="5"/>
        <v>3</v>
      </c>
      <c r="O32" s="267"/>
      <c r="P32" s="267">
        <f t="shared" si="5"/>
        <v>0</v>
      </c>
      <c r="Q32" s="116"/>
      <c r="R32" s="18"/>
      <c r="S32" s="17"/>
    </row>
    <row r="33" spans="1:19" ht="22.5" customHeight="1" x14ac:dyDescent="0.2">
      <c r="A33" s="396" t="s">
        <v>57</v>
      </c>
      <c r="B33" s="396"/>
      <c r="C33" s="396"/>
      <c r="D33" s="396"/>
      <c r="E33" s="258">
        <f t="shared" si="2"/>
        <v>5</v>
      </c>
      <c r="F33" s="267">
        <v>0</v>
      </c>
      <c r="G33" s="267"/>
      <c r="H33" s="267">
        <v>0</v>
      </c>
      <c r="I33" s="267">
        <v>0</v>
      </c>
      <c r="J33" s="267">
        <v>0</v>
      </c>
      <c r="K33" s="267">
        <v>0</v>
      </c>
      <c r="L33" s="268">
        <v>2</v>
      </c>
      <c r="M33" s="267"/>
      <c r="N33" s="267">
        <v>3</v>
      </c>
      <c r="O33" s="267"/>
      <c r="P33" s="267">
        <v>0</v>
      </c>
      <c r="Q33" s="116"/>
      <c r="R33" s="18"/>
      <c r="S33" s="17"/>
    </row>
    <row r="34" spans="1:19" ht="33.75" customHeight="1" x14ac:dyDescent="0.2">
      <c r="A34" s="344" t="s">
        <v>428</v>
      </c>
      <c r="B34" s="344"/>
      <c r="C34" s="344"/>
      <c r="D34" s="344"/>
      <c r="E34" s="258">
        <f t="shared" si="2"/>
        <v>12</v>
      </c>
      <c r="F34" s="267">
        <f>SUM(F35)</f>
        <v>2</v>
      </c>
      <c r="G34" s="267"/>
      <c r="H34" s="267">
        <f>SUM(H35)</f>
        <v>0</v>
      </c>
      <c r="I34" s="267">
        <f>SUM(I35)</f>
        <v>0</v>
      </c>
      <c r="J34" s="267">
        <f>SUM(J35)</f>
        <v>0</v>
      </c>
      <c r="K34" s="267">
        <f>SUM(K35)</f>
        <v>0</v>
      </c>
      <c r="L34" s="267">
        <f>SUM(L35)</f>
        <v>6</v>
      </c>
      <c r="M34" s="267"/>
      <c r="N34" s="267">
        <v>4</v>
      </c>
      <c r="O34" s="267"/>
      <c r="P34" s="267">
        <f>SUM(P35)</f>
        <v>0</v>
      </c>
      <c r="Q34" s="116"/>
      <c r="R34" s="18"/>
      <c r="S34" s="17"/>
    </row>
    <row r="35" spans="1:19" ht="22.5" customHeight="1" x14ac:dyDescent="0.2">
      <c r="A35" s="396" t="s">
        <v>57</v>
      </c>
      <c r="B35" s="396"/>
      <c r="C35" s="396"/>
      <c r="D35" s="396"/>
      <c r="E35" s="258">
        <f t="shared" si="2"/>
        <v>12</v>
      </c>
      <c r="F35" s="267">
        <v>2</v>
      </c>
      <c r="G35" s="267"/>
      <c r="H35" s="267">
        <v>0</v>
      </c>
      <c r="I35" s="267">
        <v>0</v>
      </c>
      <c r="J35" s="267">
        <v>0</v>
      </c>
      <c r="K35" s="267">
        <v>0</v>
      </c>
      <c r="L35" s="268">
        <v>6</v>
      </c>
      <c r="M35" s="267"/>
      <c r="N35" s="267">
        <v>4</v>
      </c>
      <c r="O35" s="267"/>
      <c r="P35" s="267">
        <v>0</v>
      </c>
      <c r="Q35" s="116"/>
      <c r="R35" s="18"/>
      <c r="S35" s="17"/>
    </row>
    <row r="36" spans="1:19" ht="23.25" customHeight="1" x14ac:dyDescent="0.2">
      <c r="A36" s="344" t="s">
        <v>429</v>
      </c>
      <c r="B36" s="344"/>
      <c r="C36" s="344"/>
      <c r="D36" s="344"/>
      <c r="E36" s="258">
        <f t="shared" si="2"/>
        <v>15</v>
      </c>
      <c r="F36" s="267">
        <f>SUM(F37:F38)</f>
        <v>1</v>
      </c>
      <c r="G36" s="267"/>
      <c r="H36" s="267">
        <f t="shared" ref="H36:P36" si="6">SUM(H37:H38)</f>
        <v>1</v>
      </c>
      <c r="I36" s="267">
        <f t="shared" si="6"/>
        <v>0</v>
      </c>
      <c r="J36" s="267">
        <f t="shared" si="6"/>
        <v>0</v>
      </c>
      <c r="K36" s="267">
        <f t="shared" si="6"/>
        <v>0</v>
      </c>
      <c r="L36" s="267">
        <f t="shared" si="6"/>
        <v>6</v>
      </c>
      <c r="M36" s="267"/>
      <c r="N36" s="267">
        <f t="shared" si="6"/>
        <v>7</v>
      </c>
      <c r="O36" s="267"/>
      <c r="P36" s="267">
        <f t="shared" si="6"/>
        <v>0</v>
      </c>
      <c r="Q36" s="116"/>
      <c r="R36" s="18"/>
      <c r="S36" s="17"/>
    </row>
    <row r="37" spans="1:19" ht="22.5" customHeight="1" x14ac:dyDescent="0.2">
      <c r="A37" s="396" t="s">
        <v>57</v>
      </c>
      <c r="B37" s="396"/>
      <c r="C37" s="396"/>
      <c r="D37" s="396"/>
      <c r="E37" s="258">
        <f t="shared" si="2"/>
        <v>14</v>
      </c>
      <c r="F37" s="267">
        <v>1</v>
      </c>
      <c r="G37" s="267"/>
      <c r="H37" s="267">
        <v>1</v>
      </c>
      <c r="I37" s="267">
        <v>0</v>
      </c>
      <c r="J37" s="267">
        <v>0</v>
      </c>
      <c r="K37" s="267">
        <v>0</v>
      </c>
      <c r="L37" s="268">
        <v>6</v>
      </c>
      <c r="M37" s="267"/>
      <c r="N37" s="267">
        <v>6</v>
      </c>
      <c r="O37" s="267"/>
      <c r="P37" s="267">
        <v>0</v>
      </c>
      <c r="Q37" s="116"/>
      <c r="R37" s="18"/>
      <c r="S37" s="17"/>
    </row>
    <row r="38" spans="1:19" ht="22.5" customHeight="1" x14ac:dyDescent="0.2">
      <c r="A38" s="398" t="s">
        <v>56</v>
      </c>
      <c r="B38" s="396"/>
      <c r="C38" s="396"/>
      <c r="D38" s="396"/>
      <c r="E38" s="258">
        <f t="shared" si="2"/>
        <v>1</v>
      </c>
      <c r="F38" s="267">
        <v>0</v>
      </c>
      <c r="G38" s="267"/>
      <c r="H38" s="267">
        <v>0</v>
      </c>
      <c r="I38" s="267">
        <v>0</v>
      </c>
      <c r="J38" s="267">
        <v>0</v>
      </c>
      <c r="K38" s="267">
        <v>0</v>
      </c>
      <c r="L38" s="268">
        <v>0</v>
      </c>
      <c r="M38" s="267"/>
      <c r="N38" s="267">
        <v>1</v>
      </c>
      <c r="O38" s="267"/>
      <c r="P38" s="267">
        <v>0</v>
      </c>
      <c r="Q38" s="116"/>
      <c r="R38" s="18"/>
      <c r="S38" s="17"/>
    </row>
    <row r="39" spans="1:19" ht="22.5" customHeight="1" x14ac:dyDescent="0.2">
      <c r="A39" s="344" t="s">
        <v>430</v>
      </c>
      <c r="B39" s="344"/>
      <c r="C39" s="344"/>
      <c r="D39" s="344"/>
      <c r="E39" s="258">
        <f t="shared" si="2"/>
        <v>11</v>
      </c>
      <c r="F39" s="267">
        <f>SUM(F40:F41)</f>
        <v>1</v>
      </c>
      <c r="G39" s="267"/>
      <c r="H39" s="267">
        <f t="shared" ref="H39:P39" si="7">SUM(H40:H41)</f>
        <v>1</v>
      </c>
      <c r="I39" s="267">
        <f t="shared" si="7"/>
        <v>0</v>
      </c>
      <c r="J39" s="267">
        <f t="shared" si="7"/>
        <v>0</v>
      </c>
      <c r="K39" s="267">
        <f t="shared" si="7"/>
        <v>2</v>
      </c>
      <c r="L39" s="267">
        <f t="shared" si="7"/>
        <v>3</v>
      </c>
      <c r="M39" s="267"/>
      <c r="N39" s="267">
        <f t="shared" si="7"/>
        <v>4</v>
      </c>
      <c r="O39" s="267"/>
      <c r="P39" s="267">
        <f t="shared" si="7"/>
        <v>0</v>
      </c>
      <c r="Q39" s="116"/>
      <c r="R39" s="18"/>
      <c r="S39" s="17"/>
    </row>
    <row r="40" spans="1:19" ht="22.5" customHeight="1" x14ac:dyDescent="0.2">
      <c r="A40" s="396" t="s">
        <v>57</v>
      </c>
      <c r="B40" s="396"/>
      <c r="C40" s="396"/>
      <c r="D40" s="396"/>
      <c r="E40" s="258">
        <f t="shared" si="2"/>
        <v>9</v>
      </c>
      <c r="F40" s="267">
        <v>1</v>
      </c>
      <c r="G40" s="267"/>
      <c r="H40" s="267">
        <v>1</v>
      </c>
      <c r="I40" s="267">
        <v>0</v>
      </c>
      <c r="J40" s="267">
        <v>0</v>
      </c>
      <c r="K40" s="267">
        <v>1</v>
      </c>
      <c r="L40" s="268">
        <v>3</v>
      </c>
      <c r="M40" s="267"/>
      <c r="N40" s="267">
        <v>3</v>
      </c>
      <c r="O40" s="267"/>
      <c r="P40" s="267">
        <v>0</v>
      </c>
      <c r="Q40" s="116"/>
      <c r="R40" s="18"/>
      <c r="S40" s="17"/>
    </row>
    <row r="41" spans="1:19" ht="22.5" customHeight="1" x14ac:dyDescent="0.2">
      <c r="A41" s="398" t="s">
        <v>56</v>
      </c>
      <c r="B41" s="396"/>
      <c r="C41" s="396"/>
      <c r="D41" s="396"/>
      <c r="E41" s="258">
        <f t="shared" si="2"/>
        <v>2</v>
      </c>
      <c r="F41" s="267">
        <v>0</v>
      </c>
      <c r="G41" s="267"/>
      <c r="H41" s="267">
        <v>0</v>
      </c>
      <c r="I41" s="267">
        <v>0</v>
      </c>
      <c r="J41" s="267">
        <v>0</v>
      </c>
      <c r="K41" s="267">
        <v>1</v>
      </c>
      <c r="L41" s="268">
        <v>0</v>
      </c>
      <c r="M41" s="267"/>
      <c r="N41" s="267">
        <v>1</v>
      </c>
      <c r="O41" s="267"/>
      <c r="P41" s="267">
        <v>0</v>
      </c>
      <c r="Q41" s="116"/>
      <c r="R41" s="18"/>
      <c r="S41" s="17"/>
    </row>
    <row r="42" spans="1:19" ht="22.5" customHeight="1" x14ac:dyDescent="0.2">
      <c r="A42" s="344" t="s">
        <v>431</v>
      </c>
      <c r="B42" s="344"/>
      <c r="C42" s="344"/>
      <c r="D42" s="344"/>
      <c r="E42" s="258">
        <f t="shared" si="2"/>
        <v>3</v>
      </c>
      <c r="F42" s="267">
        <f>F43</f>
        <v>1</v>
      </c>
      <c r="G42" s="267"/>
      <c r="H42" s="267">
        <f t="shared" ref="H42:P42" si="8">H43</f>
        <v>0</v>
      </c>
      <c r="I42" s="267">
        <f t="shared" si="8"/>
        <v>0</v>
      </c>
      <c r="J42" s="267">
        <f t="shared" si="8"/>
        <v>0</v>
      </c>
      <c r="K42" s="267">
        <f t="shared" si="8"/>
        <v>0</v>
      </c>
      <c r="L42" s="267">
        <f t="shared" si="8"/>
        <v>0</v>
      </c>
      <c r="M42" s="267"/>
      <c r="N42" s="267">
        <f t="shared" si="8"/>
        <v>2</v>
      </c>
      <c r="O42" s="267"/>
      <c r="P42" s="267">
        <f t="shared" si="8"/>
        <v>0</v>
      </c>
      <c r="Q42" s="116"/>
      <c r="R42" s="18"/>
      <c r="S42" s="17"/>
    </row>
    <row r="43" spans="1:19" ht="22.5" customHeight="1" x14ac:dyDescent="0.2">
      <c r="A43" s="396" t="s">
        <v>57</v>
      </c>
      <c r="B43" s="396"/>
      <c r="C43" s="396"/>
      <c r="D43" s="396"/>
      <c r="E43" s="258">
        <f t="shared" si="2"/>
        <v>3</v>
      </c>
      <c r="F43" s="267">
        <v>1</v>
      </c>
      <c r="G43" s="267"/>
      <c r="H43" s="267">
        <v>0</v>
      </c>
      <c r="I43" s="267">
        <v>0</v>
      </c>
      <c r="J43" s="267">
        <v>0</v>
      </c>
      <c r="K43" s="267">
        <v>0</v>
      </c>
      <c r="L43" s="268">
        <v>0</v>
      </c>
      <c r="M43" s="267"/>
      <c r="N43" s="267">
        <v>2</v>
      </c>
      <c r="O43" s="267"/>
      <c r="P43" s="267">
        <v>0</v>
      </c>
      <c r="Q43" s="116"/>
      <c r="R43" s="18"/>
      <c r="S43" s="17"/>
    </row>
    <row r="44" spans="1:19" ht="22.5" customHeight="1" x14ac:dyDescent="0.2">
      <c r="A44" s="344" t="s">
        <v>432</v>
      </c>
      <c r="B44" s="344"/>
      <c r="C44" s="344"/>
      <c r="D44" s="344"/>
      <c r="E44" s="258">
        <f t="shared" si="2"/>
        <v>9</v>
      </c>
      <c r="F44" s="267">
        <f>F45</f>
        <v>2</v>
      </c>
      <c r="G44" s="267"/>
      <c r="H44" s="267">
        <f t="shared" ref="H44:P44" si="9">H45</f>
        <v>0</v>
      </c>
      <c r="I44" s="267">
        <f t="shared" si="9"/>
        <v>0</v>
      </c>
      <c r="J44" s="267">
        <f t="shared" si="9"/>
        <v>0</v>
      </c>
      <c r="K44" s="267">
        <f t="shared" si="9"/>
        <v>0</v>
      </c>
      <c r="L44" s="267">
        <f t="shared" si="9"/>
        <v>3</v>
      </c>
      <c r="M44" s="267"/>
      <c r="N44" s="267">
        <f t="shared" si="9"/>
        <v>4</v>
      </c>
      <c r="O44" s="267"/>
      <c r="P44" s="267">
        <f t="shared" si="9"/>
        <v>0</v>
      </c>
      <c r="Q44" s="116"/>
      <c r="R44" s="18"/>
      <c r="S44" s="17"/>
    </row>
    <row r="45" spans="1:19" ht="22.5" customHeight="1" x14ac:dyDescent="0.2">
      <c r="A45" s="396" t="s">
        <v>57</v>
      </c>
      <c r="B45" s="396"/>
      <c r="C45" s="396"/>
      <c r="D45" s="396"/>
      <c r="E45" s="258">
        <f t="shared" si="2"/>
        <v>9</v>
      </c>
      <c r="F45" s="267">
        <v>2</v>
      </c>
      <c r="G45" s="267"/>
      <c r="H45" s="267">
        <v>0</v>
      </c>
      <c r="I45" s="267">
        <v>0</v>
      </c>
      <c r="J45" s="267">
        <v>0</v>
      </c>
      <c r="K45" s="267">
        <v>0</v>
      </c>
      <c r="L45" s="268">
        <v>3</v>
      </c>
      <c r="M45" s="267"/>
      <c r="N45" s="267">
        <v>4</v>
      </c>
      <c r="O45" s="267"/>
      <c r="P45" s="267">
        <v>0</v>
      </c>
      <c r="Q45" s="116"/>
      <c r="R45" s="18"/>
      <c r="S45" s="17"/>
    </row>
    <row r="46" spans="1:19" ht="22.5" customHeight="1" x14ac:dyDescent="0.2">
      <c r="A46" s="344" t="s">
        <v>433</v>
      </c>
      <c r="B46" s="344"/>
      <c r="C46" s="344"/>
      <c r="D46" s="344"/>
      <c r="E46" s="258">
        <f t="shared" si="2"/>
        <v>7</v>
      </c>
      <c r="F46" s="267">
        <f>F47</f>
        <v>1</v>
      </c>
      <c r="G46" s="267"/>
      <c r="H46" s="267">
        <f>H47</f>
        <v>0</v>
      </c>
      <c r="I46" s="267">
        <f>I47</f>
        <v>0</v>
      </c>
      <c r="J46" s="267">
        <f>J47</f>
        <v>0</v>
      </c>
      <c r="K46" s="267">
        <f>K47</f>
        <v>0</v>
      </c>
      <c r="L46" s="267">
        <f>L47</f>
        <v>3</v>
      </c>
      <c r="M46" s="267"/>
      <c r="N46" s="267">
        <f>N47</f>
        <v>3</v>
      </c>
      <c r="O46" s="267"/>
      <c r="P46" s="267">
        <f>P47</f>
        <v>0</v>
      </c>
      <c r="Q46" s="116"/>
      <c r="R46" s="18"/>
      <c r="S46" s="17"/>
    </row>
    <row r="47" spans="1:19" ht="22.5" customHeight="1" x14ac:dyDescent="0.2">
      <c r="A47" s="396" t="s">
        <v>57</v>
      </c>
      <c r="B47" s="396"/>
      <c r="C47" s="396"/>
      <c r="D47" s="396"/>
      <c r="E47" s="258">
        <f t="shared" si="2"/>
        <v>7</v>
      </c>
      <c r="F47" s="267">
        <v>1</v>
      </c>
      <c r="G47" s="267"/>
      <c r="H47" s="267">
        <v>0</v>
      </c>
      <c r="I47" s="267">
        <v>0</v>
      </c>
      <c r="J47" s="267">
        <v>0</v>
      </c>
      <c r="K47" s="267">
        <v>0</v>
      </c>
      <c r="L47" s="268">
        <v>3</v>
      </c>
      <c r="M47" s="267"/>
      <c r="N47" s="267">
        <v>3</v>
      </c>
      <c r="O47" s="267"/>
      <c r="P47" s="267">
        <v>0</v>
      </c>
      <c r="Q47" s="116"/>
      <c r="R47" s="18"/>
      <c r="S47" s="17"/>
    </row>
    <row r="48" spans="1:19" ht="22.5" customHeight="1" x14ac:dyDescent="0.2">
      <c r="A48" s="344" t="s">
        <v>635</v>
      </c>
      <c r="B48" s="344"/>
      <c r="C48" s="344"/>
      <c r="D48" s="344"/>
      <c r="E48" s="258">
        <f t="shared" si="2"/>
        <v>1</v>
      </c>
      <c r="F48" s="267">
        <f>F49</f>
        <v>0</v>
      </c>
      <c r="G48" s="267"/>
      <c r="H48" s="267">
        <f>H49</f>
        <v>0</v>
      </c>
      <c r="I48" s="267">
        <f>I49</f>
        <v>0</v>
      </c>
      <c r="J48" s="267">
        <f>J49</f>
        <v>0</v>
      </c>
      <c r="K48" s="267">
        <f>K49</f>
        <v>0</v>
      </c>
      <c r="L48" s="267">
        <f>L49</f>
        <v>0</v>
      </c>
      <c r="M48" s="267"/>
      <c r="N48" s="267">
        <f>N49</f>
        <v>1</v>
      </c>
      <c r="O48" s="267"/>
      <c r="P48" s="267">
        <f>P49</f>
        <v>0</v>
      </c>
      <c r="Q48" s="116"/>
      <c r="R48" s="18"/>
      <c r="S48" s="17"/>
    </row>
    <row r="49" spans="1:19" ht="22.5" customHeight="1" x14ac:dyDescent="0.2">
      <c r="A49" s="396" t="s">
        <v>57</v>
      </c>
      <c r="B49" s="396"/>
      <c r="C49" s="396"/>
      <c r="D49" s="396"/>
      <c r="E49" s="258">
        <f t="shared" si="2"/>
        <v>1</v>
      </c>
      <c r="F49" s="267">
        <v>0</v>
      </c>
      <c r="G49" s="267"/>
      <c r="H49" s="267">
        <v>0</v>
      </c>
      <c r="I49" s="267">
        <v>0</v>
      </c>
      <c r="J49" s="267">
        <v>0</v>
      </c>
      <c r="K49" s="267">
        <v>0</v>
      </c>
      <c r="L49" s="268">
        <v>0</v>
      </c>
      <c r="M49" s="267"/>
      <c r="N49" s="267">
        <v>1</v>
      </c>
      <c r="O49" s="267"/>
      <c r="P49" s="267">
        <v>0</v>
      </c>
      <c r="Q49" s="116"/>
      <c r="R49" s="18"/>
      <c r="S49" s="17"/>
    </row>
    <row r="50" spans="1:19" ht="22.5" customHeight="1" x14ac:dyDescent="0.2">
      <c r="A50" s="344" t="s">
        <v>696</v>
      </c>
      <c r="B50" s="344"/>
      <c r="C50" s="344"/>
      <c r="D50" s="344"/>
      <c r="E50" s="258">
        <f t="shared" si="2"/>
        <v>1</v>
      </c>
      <c r="F50" s="267">
        <f>F51</f>
        <v>0</v>
      </c>
      <c r="G50" s="267"/>
      <c r="H50" s="267">
        <f>H51</f>
        <v>0</v>
      </c>
      <c r="I50" s="267">
        <f>I51</f>
        <v>0</v>
      </c>
      <c r="J50" s="267">
        <f>J51</f>
        <v>0</v>
      </c>
      <c r="K50" s="267">
        <f>K51</f>
        <v>0</v>
      </c>
      <c r="L50" s="267">
        <f>L51</f>
        <v>1</v>
      </c>
      <c r="M50" s="267"/>
      <c r="N50" s="267">
        <f>N51</f>
        <v>0</v>
      </c>
      <c r="O50" s="267"/>
      <c r="P50" s="267">
        <f>P51</f>
        <v>0</v>
      </c>
      <c r="Q50" s="116"/>
      <c r="R50" s="18"/>
      <c r="S50" s="17"/>
    </row>
    <row r="51" spans="1:19" ht="22.5" customHeight="1" x14ac:dyDescent="0.2">
      <c r="A51" s="396" t="s">
        <v>57</v>
      </c>
      <c r="B51" s="396"/>
      <c r="C51" s="396"/>
      <c r="D51" s="396"/>
      <c r="E51" s="258">
        <f t="shared" si="2"/>
        <v>1</v>
      </c>
      <c r="F51" s="267">
        <v>0</v>
      </c>
      <c r="G51" s="267"/>
      <c r="H51" s="267">
        <v>0</v>
      </c>
      <c r="I51" s="267">
        <v>0</v>
      </c>
      <c r="J51" s="267">
        <v>0</v>
      </c>
      <c r="K51" s="267">
        <v>0</v>
      </c>
      <c r="L51" s="268">
        <v>1</v>
      </c>
      <c r="M51" s="267"/>
      <c r="N51" s="267">
        <v>0</v>
      </c>
      <c r="O51" s="267"/>
      <c r="P51" s="267">
        <v>0</v>
      </c>
      <c r="Q51" s="116"/>
      <c r="R51" s="18"/>
      <c r="S51" s="17"/>
    </row>
    <row r="52" spans="1:19" ht="22.5" customHeight="1" x14ac:dyDescent="0.2">
      <c r="A52" s="344" t="s">
        <v>636</v>
      </c>
      <c r="B52" s="344"/>
      <c r="C52" s="344"/>
      <c r="D52" s="344"/>
      <c r="E52" s="258">
        <f t="shared" si="2"/>
        <v>4</v>
      </c>
      <c r="F52" s="267">
        <f>F53</f>
        <v>0</v>
      </c>
      <c r="G52" s="267"/>
      <c r="H52" s="267">
        <f>H53</f>
        <v>0</v>
      </c>
      <c r="I52" s="267">
        <f>I53</f>
        <v>0</v>
      </c>
      <c r="J52" s="267">
        <f>J53</f>
        <v>0</v>
      </c>
      <c r="K52" s="267">
        <f>K53</f>
        <v>0</v>
      </c>
      <c r="L52" s="267">
        <f>L53</f>
        <v>0</v>
      </c>
      <c r="M52" s="267"/>
      <c r="N52" s="267">
        <f>N53</f>
        <v>4</v>
      </c>
      <c r="O52" s="267"/>
      <c r="P52" s="267">
        <f>P53</f>
        <v>0</v>
      </c>
      <c r="Q52" s="116"/>
      <c r="R52" s="18"/>
      <c r="S52" s="17"/>
    </row>
    <row r="53" spans="1:19" ht="22.5" customHeight="1" x14ac:dyDescent="0.2">
      <c r="A53" s="396" t="s">
        <v>57</v>
      </c>
      <c r="B53" s="396"/>
      <c r="C53" s="396"/>
      <c r="D53" s="396"/>
      <c r="E53" s="258">
        <f t="shared" si="2"/>
        <v>4</v>
      </c>
      <c r="F53" s="267">
        <v>0</v>
      </c>
      <c r="G53" s="267"/>
      <c r="H53" s="267">
        <v>0</v>
      </c>
      <c r="I53" s="267">
        <v>0</v>
      </c>
      <c r="J53" s="267">
        <v>0</v>
      </c>
      <c r="K53" s="267">
        <v>0</v>
      </c>
      <c r="L53" s="268">
        <v>0</v>
      </c>
      <c r="M53" s="267"/>
      <c r="N53" s="267">
        <v>4</v>
      </c>
      <c r="O53" s="267"/>
      <c r="P53" s="267">
        <v>0</v>
      </c>
      <c r="Q53" s="116"/>
      <c r="R53" s="18"/>
      <c r="S53" s="17"/>
    </row>
    <row r="54" spans="1:19" ht="22.5" customHeight="1" x14ac:dyDescent="0.2">
      <c r="A54" s="344" t="s">
        <v>437</v>
      </c>
      <c r="B54" s="344"/>
      <c r="C54" s="344"/>
      <c r="D54" s="344"/>
      <c r="E54" s="258">
        <f t="shared" si="2"/>
        <v>5</v>
      </c>
      <c r="F54" s="267">
        <f>F55</f>
        <v>0</v>
      </c>
      <c r="G54" s="267"/>
      <c r="H54" s="267">
        <f>H55</f>
        <v>0</v>
      </c>
      <c r="I54" s="267">
        <f>I55</f>
        <v>0</v>
      </c>
      <c r="J54" s="267">
        <f>J55</f>
        <v>0</v>
      </c>
      <c r="K54" s="267">
        <f>K55</f>
        <v>0</v>
      </c>
      <c r="L54" s="267">
        <f>L55</f>
        <v>1</v>
      </c>
      <c r="M54" s="267"/>
      <c r="N54" s="267">
        <f>N55</f>
        <v>4</v>
      </c>
      <c r="O54" s="267"/>
      <c r="P54" s="267">
        <f>P55</f>
        <v>0</v>
      </c>
      <c r="Q54" s="116"/>
      <c r="R54" s="18"/>
      <c r="S54" s="17"/>
    </row>
    <row r="55" spans="1:19" ht="22.5" customHeight="1" x14ac:dyDescent="0.2">
      <c r="A55" s="396" t="s">
        <v>57</v>
      </c>
      <c r="B55" s="396"/>
      <c r="C55" s="396"/>
      <c r="D55" s="396"/>
      <c r="E55" s="258">
        <f t="shared" si="2"/>
        <v>5</v>
      </c>
      <c r="F55" s="267">
        <v>0</v>
      </c>
      <c r="G55" s="267"/>
      <c r="H55" s="267">
        <v>0</v>
      </c>
      <c r="I55" s="267">
        <v>0</v>
      </c>
      <c r="J55" s="267">
        <v>0</v>
      </c>
      <c r="K55" s="267">
        <v>0</v>
      </c>
      <c r="L55" s="268">
        <v>1</v>
      </c>
      <c r="M55" s="267"/>
      <c r="N55" s="267">
        <v>4</v>
      </c>
      <c r="O55" s="267"/>
      <c r="P55" s="267">
        <v>0</v>
      </c>
      <c r="Q55" s="116"/>
      <c r="R55" s="18"/>
      <c r="S55" s="17"/>
    </row>
    <row r="56" spans="1:19" ht="22.5" customHeight="1" x14ac:dyDescent="0.2">
      <c r="A56" s="344" t="s">
        <v>438</v>
      </c>
      <c r="B56" s="344"/>
      <c r="C56" s="344"/>
      <c r="D56" s="344"/>
      <c r="E56" s="258">
        <f t="shared" si="2"/>
        <v>6</v>
      </c>
      <c r="F56" s="267">
        <f>SUM(F57:F58)</f>
        <v>1</v>
      </c>
      <c r="G56" s="267"/>
      <c r="H56" s="267">
        <f t="shared" ref="H56:P56" si="10">SUM(H57:H58)</f>
        <v>0</v>
      </c>
      <c r="I56" s="267">
        <f t="shared" si="10"/>
        <v>0</v>
      </c>
      <c r="J56" s="267">
        <f t="shared" si="10"/>
        <v>0</v>
      </c>
      <c r="K56" s="267">
        <f t="shared" si="10"/>
        <v>0</v>
      </c>
      <c r="L56" s="267">
        <f t="shared" si="10"/>
        <v>0</v>
      </c>
      <c r="M56" s="267"/>
      <c r="N56" s="267">
        <f t="shared" si="10"/>
        <v>5</v>
      </c>
      <c r="O56" s="267"/>
      <c r="P56" s="267">
        <f t="shared" si="10"/>
        <v>0</v>
      </c>
      <c r="Q56" s="116"/>
      <c r="R56" s="18"/>
      <c r="S56" s="17"/>
    </row>
    <row r="57" spans="1:19" ht="22.5" customHeight="1" x14ac:dyDescent="0.2">
      <c r="A57" s="396" t="s">
        <v>57</v>
      </c>
      <c r="B57" s="396"/>
      <c r="C57" s="396"/>
      <c r="D57" s="396"/>
      <c r="E57" s="258">
        <f t="shared" si="2"/>
        <v>5</v>
      </c>
      <c r="F57" s="267">
        <v>0</v>
      </c>
      <c r="G57" s="267"/>
      <c r="H57" s="267">
        <v>0</v>
      </c>
      <c r="I57" s="267">
        <v>0</v>
      </c>
      <c r="J57" s="267">
        <v>0</v>
      </c>
      <c r="K57" s="267">
        <v>0</v>
      </c>
      <c r="L57" s="268">
        <v>0</v>
      </c>
      <c r="M57" s="267"/>
      <c r="N57" s="267">
        <v>5</v>
      </c>
      <c r="O57" s="267"/>
      <c r="P57" s="267">
        <v>0</v>
      </c>
      <c r="Q57" s="116"/>
      <c r="R57" s="18"/>
      <c r="S57" s="17"/>
    </row>
    <row r="58" spans="1:19" ht="22.5" customHeight="1" x14ac:dyDescent="0.2">
      <c r="A58" s="398" t="s">
        <v>56</v>
      </c>
      <c r="B58" s="396"/>
      <c r="C58" s="396"/>
      <c r="D58" s="396"/>
      <c r="E58" s="258">
        <f t="shared" si="2"/>
        <v>1</v>
      </c>
      <c r="F58" s="267">
        <v>1</v>
      </c>
      <c r="G58" s="267"/>
      <c r="H58" s="267">
        <v>0</v>
      </c>
      <c r="I58" s="267">
        <v>0</v>
      </c>
      <c r="J58" s="267">
        <v>0</v>
      </c>
      <c r="K58" s="267">
        <v>0</v>
      </c>
      <c r="L58" s="268">
        <v>0</v>
      </c>
      <c r="M58" s="267"/>
      <c r="N58" s="267">
        <v>0</v>
      </c>
      <c r="O58" s="267"/>
      <c r="P58" s="267">
        <v>0</v>
      </c>
      <c r="Q58" s="116"/>
      <c r="R58" s="18"/>
      <c r="S58" s="17"/>
    </row>
    <row r="59" spans="1:19" ht="22.5" customHeight="1" x14ac:dyDescent="0.2">
      <c r="A59" s="344" t="s">
        <v>439</v>
      </c>
      <c r="B59" s="344"/>
      <c r="C59" s="344"/>
      <c r="D59" s="344"/>
      <c r="E59" s="258">
        <f t="shared" si="2"/>
        <v>4</v>
      </c>
      <c r="F59" s="267">
        <f>F60</f>
        <v>0</v>
      </c>
      <c r="G59" s="267"/>
      <c r="H59" s="267">
        <f t="shared" ref="H59:P59" si="11">H60</f>
        <v>0</v>
      </c>
      <c r="I59" s="267">
        <f t="shared" si="11"/>
        <v>0</v>
      </c>
      <c r="J59" s="267">
        <f t="shared" si="11"/>
        <v>0</v>
      </c>
      <c r="K59" s="267">
        <f t="shared" si="11"/>
        <v>0</v>
      </c>
      <c r="L59" s="267">
        <f t="shared" si="11"/>
        <v>1</v>
      </c>
      <c r="M59" s="267"/>
      <c r="N59" s="267">
        <f t="shared" si="11"/>
        <v>3</v>
      </c>
      <c r="O59" s="267"/>
      <c r="P59" s="267">
        <f t="shared" si="11"/>
        <v>0</v>
      </c>
      <c r="Q59" s="116"/>
      <c r="R59" s="18"/>
      <c r="S59" s="17"/>
    </row>
    <row r="60" spans="1:19" ht="22.5" customHeight="1" x14ac:dyDescent="0.2">
      <c r="A60" s="396" t="s">
        <v>57</v>
      </c>
      <c r="B60" s="396"/>
      <c r="C60" s="396"/>
      <c r="D60" s="396"/>
      <c r="E60" s="258">
        <f t="shared" si="2"/>
        <v>4</v>
      </c>
      <c r="F60" s="267">
        <v>0</v>
      </c>
      <c r="G60" s="267"/>
      <c r="H60" s="267">
        <v>0</v>
      </c>
      <c r="I60" s="267">
        <v>0</v>
      </c>
      <c r="J60" s="267">
        <v>0</v>
      </c>
      <c r="K60" s="267">
        <v>0</v>
      </c>
      <c r="L60" s="268">
        <v>1</v>
      </c>
      <c r="M60" s="267"/>
      <c r="N60" s="267">
        <v>3</v>
      </c>
      <c r="O60" s="267"/>
      <c r="P60" s="267">
        <v>0</v>
      </c>
      <c r="Q60" s="116"/>
      <c r="R60" s="18"/>
      <c r="S60" s="17"/>
    </row>
    <row r="61" spans="1:19" ht="22.5" customHeight="1" x14ac:dyDescent="0.2">
      <c r="A61" s="344" t="s">
        <v>440</v>
      </c>
      <c r="B61" s="344"/>
      <c r="C61" s="344"/>
      <c r="D61" s="344"/>
      <c r="E61" s="258">
        <f t="shared" si="2"/>
        <v>20</v>
      </c>
      <c r="F61" s="267">
        <f>SUM(F62:F63)</f>
        <v>0</v>
      </c>
      <c r="G61" s="267"/>
      <c r="H61" s="267">
        <f t="shared" ref="H61:P61" si="12">SUM(H62:H63)</f>
        <v>1</v>
      </c>
      <c r="I61" s="267">
        <f t="shared" si="12"/>
        <v>0</v>
      </c>
      <c r="J61" s="267">
        <f t="shared" si="12"/>
        <v>0</v>
      </c>
      <c r="K61" s="267">
        <f t="shared" si="12"/>
        <v>0</v>
      </c>
      <c r="L61" s="267">
        <f t="shared" si="12"/>
        <v>10</v>
      </c>
      <c r="M61" s="267"/>
      <c r="N61" s="267">
        <f t="shared" si="12"/>
        <v>9</v>
      </c>
      <c r="O61" s="267"/>
      <c r="P61" s="267">
        <f t="shared" si="12"/>
        <v>0</v>
      </c>
      <c r="Q61" s="116"/>
      <c r="R61" s="18"/>
      <c r="S61" s="17"/>
    </row>
    <row r="62" spans="1:19" ht="22.5" customHeight="1" x14ac:dyDescent="0.2">
      <c r="A62" s="396" t="s">
        <v>57</v>
      </c>
      <c r="B62" s="396"/>
      <c r="C62" s="396"/>
      <c r="D62" s="396"/>
      <c r="E62" s="258">
        <f t="shared" si="2"/>
        <v>19</v>
      </c>
      <c r="F62" s="267">
        <v>0</v>
      </c>
      <c r="G62" s="267"/>
      <c r="H62" s="267">
        <v>1</v>
      </c>
      <c r="I62" s="267">
        <v>0</v>
      </c>
      <c r="J62" s="267">
        <v>0</v>
      </c>
      <c r="K62" s="267">
        <v>0</v>
      </c>
      <c r="L62" s="268">
        <v>9</v>
      </c>
      <c r="M62" s="267"/>
      <c r="N62" s="267">
        <v>9</v>
      </c>
      <c r="O62" s="267"/>
      <c r="P62" s="267">
        <v>0</v>
      </c>
      <c r="Q62" s="116"/>
      <c r="R62" s="18"/>
      <c r="S62" s="17"/>
    </row>
    <row r="63" spans="1:19" ht="22.5" customHeight="1" x14ac:dyDescent="0.2">
      <c r="A63" s="398" t="s">
        <v>56</v>
      </c>
      <c r="B63" s="396"/>
      <c r="C63" s="396"/>
      <c r="D63" s="396"/>
      <c r="E63" s="258">
        <f t="shared" si="2"/>
        <v>1</v>
      </c>
      <c r="F63" s="267">
        <v>0</v>
      </c>
      <c r="G63" s="267"/>
      <c r="H63" s="267">
        <v>0</v>
      </c>
      <c r="I63" s="267">
        <v>0</v>
      </c>
      <c r="J63" s="267">
        <v>0</v>
      </c>
      <c r="K63" s="267">
        <v>0</v>
      </c>
      <c r="L63" s="268">
        <v>1</v>
      </c>
      <c r="M63" s="267"/>
      <c r="N63" s="267">
        <v>0</v>
      </c>
      <c r="O63" s="267"/>
      <c r="P63" s="267">
        <v>0</v>
      </c>
      <c r="Q63" s="116"/>
      <c r="R63" s="18"/>
      <c r="S63" s="17"/>
    </row>
    <row r="64" spans="1:19" ht="23.25" customHeight="1" x14ac:dyDescent="0.2">
      <c r="A64" s="344" t="s">
        <v>441</v>
      </c>
      <c r="B64" s="344"/>
      <c r="C64" s="344"/>
      <c r="D64" s="344"/>
      <c r="E64" s="258">
        <f t="shared" si="2"/>
        <v>6</v>
      </c>
      <c r="F64" s="267">
        <f>F65</f>
        <v>0</v>
      </c>
      <c r="G64" s="267"/>
      <c r="H64" s="267">
        <f t="shared" ref="H64:P64" si="13">H65</f>
        <v>0</v>
      </c>
      <c r="I64" s="267">
        <f t="shared" si="13"/>
        <v>0</v>
      </c>
      <c r="J64" s="267">
        <f t="shared" si="13"/>
        <v>0</v>
      </c>
      <c r="K64" s="267">
        <f t="shared" si="13"/>
        <v>0</v>
      </c>
      <c r="L64" s="267">
        <f t="shared" si="13"/>
        <v>1</v>
      </c>
      <c r="M64" s="267"/>
      <c r="N64" s="267">
        <f t="shared" si="13"/>
        <v>5</v>
      </c>
      <c r="O64" s="267"/>
      <c r="P64" s="267">
        <f t="shared" si="13"/>
        <v>0</v>
      </c>
      <c r="Q64" s="116"/>
    </row>
    <row r="65" spans="1:19" ht="22.5" customHeight="1" x14ac:dyDescent="0.2">
      <c r="A65" s="396" t="s">
        <v>57</v>
      </c>
      <c r="B65" s="396"/>
      <c r="C65" s="396"/>
      <c r="D65" s="396"/>
      <c r="E65" s="258">
        <f t="shared" si="2"/>
        <v>6</v>
      </c>
      <c r="F65" s="267">
        <v>0</v>
      </c>
      <c r="G65" s="267"/>
      <c r="H65" s="267">
        <v>0</v>
      </c>
      <c r="I65" s="267">
        <v>0</v>
      </c>
      <c r="J65" s="267">
        <v>0</v>
      </c>
      <c r="K65" s="267">
        <v>0</v>
      </c>
      <c r="L65" s="268">
        <v>1</v>
      </c>
      <c r="M65" s="267"/>
      <c r="N65" s="267">
        <v>5</v>
      </c>
      <c r="O65" s="267"/>
      <c r="P65" s="267">
        <v>0</v>
      </c>
      <c r="Q65" s="116"/>
      <c r="R65" s="18"/>
      <c r="S65" s="17"/>
    </row>
    <row r="66" spans="1:19" ht="22.5" customHeight="1" x14ac:dyDescent="0.2">
      <c r="A66" s="344" t="s">
        <v>442</v>
      </c>
      <c r="B66" s="344"/>
      <c r="C66" s="344"/>
      <c r="D66" s="344"/>
      <c r="E66" s="258">
        <f t="shared" si="2"/>
        <v>5</v>
      </c>
      <c r="F66" s="267">
        <f>F67</f>
        <v>1</v>
      </c>
      <c r="G66" s="267"/>
      <c r="H66" s="267">
        <f>H67</f>
        <v>0</v>
      </c>
      <c r="I66" s="267">
        <f>I67</f>
        <v>0</v>
      </c>
      <c r="J66" s="267">
        <f>J67</f>
        <v>0</v>
      </c>
      <c r="K66" s="267">
        <f>K67</f>
        <v>0</v>
      </c>
      <c r="L66" s="267">
        <f>L67</f>
        <v>1</v>
      </c>
      <c r="M66" s="267"/>
      <c r="N66" s="267">
        <f>N67</f>
        <v>3</v>
      </c>
      <c r="O66" s="267"/>
      <c r="P66" s="267">
        <f>P67</f>
        <v>0</v>
      </c>
      <c r="Q66" s="116"/>
      <c r="R66" s="18"/>
      <c r="S66" s="17"/>
    </row>
    <row r="67" spans="1:19" ht="22.5" customHeight="1" x14ac:dyDescent="0.2">
      <c r="A67" s="396" t="s">
        <v>57</v>
      </c>
      <c r="B67" s="396"/>
      <c r="C67" s="396"/>
      <c r="D67" s="396"/>
      <c r="E67" s="258">
        <f t="shared" si="2"/>
        <v>5</v>
      </c>
      <c r="F67" s="267">
        <v>1</v>
      </c>
      <c r="G67" s="267"/>
      <c r="H67" s="267">
        <v>0</v>
      </c>
      <c r="I67" s="267">
        <v>0</v>
      </c>
      <c r="J67" s="267">
        <v>0</v>
      </c>
      <c r="K67" s="267">
        <v>0</v>
      </c>
      <c r="L67" s="268">
        <v>1</v>
      </c>
      <c r="M67" s="267"/>
      <c r="N67" s="267">
        <v>3</v>
      </c>
      <c r="O67" s="267"/>
      <c r="P67" s="267">
        <v>0</v>
      </c>
      <c r="Q67" s="116"/>
      <c r="R67" s="18"/>
      <c r="S67" s="17"/>
    </row>
    <row r="68" spans="1:19" ht="22.5" customHeight="1" x14ac:dyDescent="0.2">
      <c r="A68" s="344" t="s">
        <v>443</v>
      </c>
      <c r="B68" s="344"/>
      <c r="C68" s="344"/>
      <c r="D68" s="344"/>
      <c r="E68" s="258">
        <f t="shared" si="2"/>
        <v>7</v>
      </c>
      <c r="F68" s="267">
        <f>SUM(F69:F69)</f>
        <v>0</v>
      </c>
      <c r="G68" s="267"/>
      <c r="H68" s="267">
        <f>SUM(H69:H69)</f>
        <v>1</v>
      </c>
      <c r="I68" s="267">
        <f>SUM(I69:I69)</f>
        <v>0</v>
      </c>
      <c r="J68" s="267">
        <f>SUM(J69:J69)</f>
        <v>0</v>
      </c>
      <c r="K68" s="267">
        <f>SUM(K69:K69)</f>
        <v>0</v>
      </c>
      <c r="L68" s="268">
        <f>SUM(L69:L69)</f>
        <v>4</v>
      </c>
      <c r="M68" s="267"/>
      <c r="N68" s="267">
        <f>SUM(N69:N69)</f>
        <v>2</v>
      </c>
      <c r="O68" s="267"/>
      <c r="P68" s="267">
        <f>SUM(P69:P69)</f>
        <v>0</v>
      </c>
      <c r="Q68" s="116"/>
      <c r="R68" s="18"/>
      <c r="S68" s="17"/>
    </row>
    <row r="69" spans="1:19" ht="22.5" customHeight="1" x14ac:dyDescent="0.2">
      <c r="A69" s="396" t="s">
        <v>57</v>
      </c>
      <c r="B69" s="396"/>
      <c r="C69" s="396"/>
      <c r="D69" s="396"/>
      <c r="E69" s="258">
        <f t="shared" si="2"/>
        <v>7</v>
      </c>
      <c r="F69" s="260">
        <v>0</v>
      </c>
      <c r="G69" s="260"/>
      <c r="H69" s="260">
        <v>1</v>
      </c>
      <c r="I69" s="260">
        <v>0</v>
      </c>
      <c r="J69" s="260">
        <v>0</v>
      </c>
      <c r="K69" s="260">
        <v>0</v>
      </c>
      <c r="L69" s="263">
        <v>4</v>
      </c>
      <c r="M69" s="260"/>
      <c r="N69" s="260">
        <v>2</v>
      </c>
      <c r="O69" s="260"/>
      <c r="P69" s="260">
        <v>0</v>
      </c>
      <c r="Q69" s="116"/>
    </row>
    <row r="70" spans="1:19" ht="22.5" customHeight="1" x14ac:dyDescent="0.2">
      <c r="A70" s="344" t="s">
        <v>444</v>
      </c>
      <c r="B70" s="344"/>
      <c r="C70" s="344"/>
      <c r="D70" s="344"/>
      <c r="E70" s="258">
        <f t="shared" si="2"/>
        <v>13</v>
      </c>
      <c r="F70" s="267">
        <f>SUM(F71:F72)</f>
        <v>1</v>
      </c>
      <c r="G70" s="267"/>
      <c r="H70" s="267">
        <f t="shared" ref="H70:P70" si="14">SUM(H71:H72)</f>
        <v>2</v>
      </c>
      <c r="I70" s="267">
        <f t="shared" si="14"/>
        <v>0</v>
      </c>
      <c r="J70" s="267">
        <f t="shared" si="14"/>
        <v>3</v>
      </c>
      <c r="K70" s="267">
        <f t="shared" si="14"/>
        <v>0</v>
      </c>
      <c r="L70" s="267">
        <f t="shared" si="14"/>
        <v>1</v>
      </c>
      <c r="M70" s="267"/>
      <c r="N70" s="267">
        <f t="shared" si="14"/>
        <v>6</v>
      </c>
      <c r="O70" s="267"/>
      <c r="P70" s="267">
        <f t="shared" si="14"/>
        <v>0</v>
      </c>
      <c r="Q70" s="116"/>
      <c r="S70" s="17"/>
    </row>
    <row r="71" spans="1:19" ht="22.5" customHeight="1" x14ac:dyDescent="0.2">
      <c r="A71" s="396" t="s">
        <v>57</v>
      </c>
      <c r="B71" s="396"/>
      <c r="C71" s="396"/>
      <c r="D71" s="396"/>
      <c r="E71" s="258">
        <f t="shared" si="2"/>
        <v>11</v>
      </c>
      <c r="F71" s="267">
        <v>1</v>
      </c>
      <c r="G71" s="267" t="s">
        <v>132</v>
      </c>
      <c r="H71" s="267">
        <v>2</v>
      </c>
      <c r="I71" s="267">
        <v>0</v>
      </c>
      <c r="J71" s="267">
        <v>2</v>
      </c>
      <c r="K71" s="267">
        <v>0</v>
      </c>
      <c r="L71" s="268">
        <v>1</v>
      </c>
      <c r="M71" s="267"/>
      <c r="N71" s="267">
        <v>5</v>
      </c>
      <c r="O71" s="267"/>
      <c r="P71" s="267">
        <v>0</v>
      </c>
      <c r="Q71" s="116"/>
      <c r="R71" s="18"/>
      <c r="S71" s="17"/>
    </row>
    <row r="72" spans="1:19" ht="22.5" customHeight="1" x14ac:dyDescent="0.2">
      <c r="A72" s="398" t="s">
        <v>56</v>
      </c>
      <c r="B72" s="396"/>
      <c r="C72" s="396"/>
      <c r="D72" s="396"/>
      <c r="E72" s="258">
        <f t="shared" si="2"/>
        <v>2</v>
      </c>
      <c r="F72" s="267">
        <v>0</v>
      </c>
      <c r="G72" s="267"/>
      <c r="H72" s="267">
        <v>0</v>
      </c>
      <c r="I72" s="267">
        <v>0</v>
      </c>
      <c r="J72" s="267">
        <v>1</v>
      </c>
      <c r="K72" s="267">
        <v>0</v>
      </c>
      <c r="L72" s="268">
        <v>0</v>
      </c>
      <c r="M72" s="267"/>
      <c r="N72" s="267">
        <v>1</v>
      </c>
      <c r="O72" s="267"/>
      <c r="P72" s="267">
        <v>0</v>
      </c>
      <c r="Q72" s="116"/>
      <c r="R72" s="18"/>
      <c r="S72" s="17"/>
    </row>
    <row r="73" spans="1:19" ht="22.5" customHeight="1" x14ac:dyDescent="0.2">
      <c r="A73" s="344" t="s">
        <v>637</v>
      </c>
      <c r="B73" s="344"/>
      <c r="C73" s="344"/>
      <c r="D73" s="344"/>
      <c r="E73" s="258">
        <f t="shared" si="2"/>
        <v>5</v>
      </c>
      <c r="F73" s="267">
        <v>0</v>
      </c>
      <c r="G73" s="267"/>
      <c r="H73" s="267">
        <f>SUM(H74:H74)</f>
        <v>0</v>
      </c>
      <c r="I73" s="267">
        <f>SUM(I74:I74)</f>
        <v>0</v>
      </c>
      <c r="J73" s="267">
        <f>SUM(J74:J74)</f>
        <v>0</v>
      </c>
      <c r="K73" s="267">
        <f>SUM(K74:K74)</f>
        <v>0</v>
      </c>
      <c r="L73" s="268">
        <f>SUM(L74:L74)</f>
        <v>2</v>
      </c>
      <c r="M73" s="267"/>
      <c r="N73" s="267">
        <f>SUM(N74:N74)</f>
        <v>3</v>
      </c>
      <c r="O73" s="267"/>
      <c r="P73" s="267">
        <f>SUM(P74:P74)</f>
        <v>0</v>
      </c>
      <c r="Q73" s="116"/>
      <c r="R73" s="18"/>
      <c r="S73" s="17"/>
    </row>
    <row r="74" spans="1:19" ht="22.5" customHeight="1" x14ac:dyDescent="0.2">
      <c r="A74" s="396" t="s">
        <v>57</v>
      </c>
      <c r="B74" s="396"/>
      <c r="C74" s="396"/>
      <c r="D74" s="396"/>
      <c r="E74" s="258">
        <f t="shared" si="2"/>
        <v>5</v>
      </c>
      <c r="F74" s="267">
        <v>0</v>
      </c>
      <c r="G74" s="267"/>
      <c r="H74" s="267">
        <v>0</v>
      </c>
      <c r="I74" s="267">
        <v>0</v>
      </c>
      <c r="J74" s="267">
        <v>0</v>
      </c>
      <c r="K74" s="267">
        <v>0</v>
      </c>
      <c r="L74" s="268">
        <v>2</v>
      </c>
      <c r="M74" s="267"/>
      <c r="N74" s="267">
        <v>3</v>
      </c>
      <c r="O74" s="267"/>
      <c r="P74" s="267">
        <v>0</v>
      </c>
      <c r="Q74" s="116"/>
      <c r="R74" s="18"/>
      <c r="S74" s="17"/>
    </row>
    <row r="75" spans="1:19" ht="22.5" customHeight="1" x14ac:dyDescent="0.2">
      <c r="A75" s="344" t="s">
        <v>446</v>
      </c>
      <c r="B75" s="344"/>
      <c r="C75" s="344"/>
      <c r="D75" s="344"/>
      <c r="E75" s="258">
        <f t="shared" si="2"/>
        <v>3</v>
      </c>
      <c r="F75" s="267">
        <v>0</v>
      </c>
      <c r="G75" s="267"/>
      <c r="H75" s="267">
        <f>SUM(H76:H76)</f>
        <v>0</v>
      </c>
      <c r="I75" s="267">
        <f>SUM(I76:I76)</f>
        <v>0</v>
      </c>
      <c r="J75" s="267">
        <f>SUM(J76:J76)</f>
        <v>0</v>
      </c>
      <c r="K75" s="267">
        <f>SUM(K76:K76)</f>
        <v>0</v>
      </c>
      <c r="L75" s="268">
        <f>SUM(L76:L76)</f>
        <v>1</v>
      </c>
      <c r="M75" s="267"/>
      <c r="N75" s="267">
        <f>SUM(N76:N76)</f>
        <v>2</v>
      </c>
      <c r="O75" s="267"/>
      <c r="P75" s="267">
        <f>SUM(P76:P76)</f>
        <v>0</v>
      </c>
      <c r="Q75" s="116"/>
      <c r="R75" s="18"/>
      <c r="S75" s="17"/>
    </row>
    <row r="76" spans="1:19" ht="22.5" customHeight="1" x14ac:dyDescent="0.2">
      <c r="A76" s="396" t="s">
        <v>57</v>
      </c>
      <c r="B76" s="396"/>
      <c r="C76" s="396"/>
      <c r="D76" s="396"/>
      <c r="E76" s="258">
        <f t="shared" ref="E76:E137" si="15">SUM(F76:Q76)</f>
        <v>3</v>
      </c>
      <c r="F76" s="267">
        <v>0</v>
      </c>
      <c r="G76" s="267"/>
      <c r="H76" s="267">
        <v>0</v>
      </c>
      <c r="I76" s="267">
        <v>0</v>
      </c>
      <c r="J76" s="267">
        <v>0</v>
      </c>
      <c r="K76" s="267">
        <v>0</v>
      </c>
      <c r="L76" s="268">
        <v>1</v>
      </c>
      <c r="M76" s="267"/>
      <c r="N76" s="267">
        <v>2</v>
      </c>
      <c r="O76" s="267"/>
      <c r="P76" s="267">
        <v>0</v>
      </c>
      <c r="Q76" s="116"/>
      <c r="R76" s="18"/>
      <c r="S76" s="17"/>
    </row>
    <row r="77" spans="1:19" ht="22.5" customHeight="1" x14ac:dyDescent="0.2">
      <c r="A77" s="344" t="s">
        <v>447</v>
      </c>
      <c r="B77" s="344"/>
      <c r="C77" s="344"/>
      <c r="D77" s="344"/>
      <c r="E77" s="258">
        <f t="shared" si="15"/>
        <v>8</v>
      </c>
      <c r="F77" s="267">
        <f>SUM(F78:F78)</f>
        <v>1</v>
      </c>
      <c r="G77" s="267"/>
      <c r="H77" s="267">
        <f>SUM(H78:H78)</f>
        <v>1</v>
      </c>
      <c r="I77" s="267">
        <f>SUM(I78:I78)</f>
        <v>0</v>
      </c>
      <c r="J77" s="267">
        <f>SUM(J78:J78)</f>
        <v>0</v>
      </c>
      <c r="K77" s="267">
        <f>SUM(K78:K78)</f>
        <v>0</v>
      </c>
      <c r="L77" s="268">
        <f>SUM(L78:L78)</f>
        <v>4</v>
      </c>
      <c r="M77" s="267"/>
      <c r="N77" s="267">
        <f>SUM(N78:N78)</f>
        <v>2</v>
      </c>
      <c r="O77" s="267"/>
      <c r="P77" s="267">
        <f>SUM(P78:P78)</f>
        <v>0</v>
      </c>
      <c r="Q77" s="116"/>
      <c r="R77" s="18"/>
      <c r="S77" s="17"/>
    </row>
    <row r="78" spans="1:19" ht="22.5" customHeight="1" x14ac:dyDescent="0.2">
      <c r="A78" s="396" t="s">
        <v>57</v>
      </c>
      <c r="B78" s="396"/>
      <c r="C78" s="396"/>
      <c r="D78" s="396"/>
      <c r="E78" s="258">
        <f t="shared" si="15"/>
        <v>8</v>
      </c>
      <c r="F78" s="267">
        <v>1</v>
      </c>
      <c r="G78" s="267"/>
      <c r="H78" s="267">
        <v>1</v>
      </c>
      <c r="I78" s="267">
        <v>0</v>
      </c>
      <c r="J78" s="267">
        <v>0</v>
      </c>
      <c r="K78" s="267">
        <v>0</v>
      </c>
      <c r="L78" s="268">
        <v>4</v>
      </c>
      <c r="M78" s="267"/>
      <c r="N78" s="267">
        <v>2</v>
      </c>
      <c r="O78" s="267"/>
      <c r="P78" s="267">
        <v>0</v>
      </c>
      <c r="Q78" s="116"/>
      <c r="R78" s="18"/>
      <c r="S78" s="17"/>
    </row>
    <row r="79" spans="1:19" ht="22.5" customHeight="1" x14ac:dyDescent="0.2">
      <c r="A79" s="344" t="s">
        <v>448</v>
      </c>
      <c r="B79" s="344"/>
      <c r="C79" s="344"/>
      <c r="D79" s="344"/>
      <c r="E79" s="258">
        <f>SUM(F79:Q79)</f>
        <v>2</v>
      </c>
      <c r="F79" s="267">
        <f>SUM(F80:F80)</f>
        <v>1</v>
      </c>
      <c r="G79" s="267"/>
      <c r="H79" s="267">
        <f>SUM(H80:H80)</f>
        <v>0</v>
      </c>
      <c r="I79" s="267">
        <f>SUM(I80:I80)</f>
        <v>0</v>
      </c>
      <c r="J79" s="267">
        <f>SUM(J80:J80)</f>
        <v>0</v>
      </c>
      <c r="K79" s="267">
        <f>SUM(K80:K80)</f>
        <v>0</v>
      </c>
      <c r="L79" s="269" t="s">
        <v>690</v>
      </c>
      <c r="M79" s="267"/>
      <c r="N79" s="267">
        <f>SUM(N80:N80)</f>
        <v>1</v>
      </c>
      <c r="O79" s="267"/>
      <c r="P79" s="267">
        <f>SUM(P80:P80)</f>
        <v>0</v>
      </c>
      <c r="Q79" s="116"/>
      <c r="R79" s="18"/>
      <c r="S79" s="17"/>
    </row>
    <row r="80" spans="1:19" ht="22.5" customHeight="1" x14ac:dyDescent="0.2">
      <c r="A80" s="396" t="s">
        <v>57</v>
      </c>
      <c r="B80" s="396"/>
      <c r="C80" s="396"/>
      <c r="D80" s="396"/>
      <c r="E80" s="258">
        <f t="shared" si="15"/>
        <v>2</v>
      </c>
      <c r="F80" s="267">
        <v>1</v>
      </c>
      <c r="G80" s="267"/>
      <c r="H80" s="267">
        <v>0</v>
      </c>
      <c r="I80" s="267">
        <v>0</v>
      </c>
      <c r="J80" s="267">
        <v>0</v>
      </c>
      <c r="K80" s="267">
        <v>0</v>
      </c>
      <c r="L80" s="269" t="s">
        <v>690</v>
      </c>
      <c r="M80" s="267"/>
      <c r="N80" s="267">
        <v>1</v>
      </c>
      <c r="O80" s="267"/>
      <c r="P80" s="267">
        <v>0</v>
      </c>
      <c r="Q80" s="116"/>
      <c r="R80" s="18"/>
      <c r="S80" s="17"/>
    </row>
    <row r="81" spans="1:19" ht="22.5" customHeight="1" x14ac:dyDescent="0.2">
      <c r="A81" s="344" t="s">
        <v>449</v>
      </c>
      <c r="B81" s="344"/>
      <c r="C81" s="344"/>
      <c r="D81" s="344"/>
      <c r="E81" s="258">
        <f t="shared" si="15"/>
        <v>8</v>
      </c>
      <c r="F81" s="267">
        <v>0</v>
      </c>
      <c r="G81" s="267"/>
      <c r="H81" s="267">
        <f>SUM(H82:H82)</f>
        <v>0</v>
      </c>
      <c r="I81" s="267">
        <f>SUM(I82:I82)</f>
        <v>0</v>
      </c>
      <c r="J81" s="267">
        <f>SUM(J82:J82)</f>
        <v>0</v>
      </c>
      <c r="K81" s="267">
        <f>SUM(K82:K82)</f>
        <v>0</v>
      </c>
      <c r="L81" s="268">
        <f>SUM(L82:L82)</f>
        <v>2</v>
      </c>
      <c r="M81" s="267"/>
      <c r="N81" s="267">
        <f>SUM(N82:N82)</f>
        <v>6</v>
      </c>
      <c r="O81" s="267"/>
      <c r="P81" s="267">
        <f>SUM(P82:P82)</f>
        <v>0</v>
      </c>
      <c r="Q81" s="116"/>
      <c r="R81" s="18"/>
      <c r="S81" s="17"/>
    </row>
    <row r="82" spans="1:19" ht="22.5" customHeight="1" x14ac:dyDescent="0.2">
      <c r="A82" s="396" t="s">
        <v>57</v>
      </c>
      <c r="B82" s="396"/>
      <c r="C82" s="396"/>
      <c r="D82" s="396"/>
      <c r="E82" s="258">
        <f t="shared" si="15"/>
        <v>8</v>
      </c>
      <c r="F82" s="267">
        <v>0</v>
      </c>
      <c r="G82" s="267"/>
      <c r="H82" s="267">
        <v>0</v>
      </c>
      <c r="I82" s="267">
        <v>0</v>
      </c>
      <c r="J82" s="267">
        <v>0</v>
      </c>
      <c r="K82" s="267">
        <v>0</v>
      </c>
      <c r="L82" s="268">
        <v>2</v>
      </c>
      <c r="M82" s="267"/>
      <c r="N82" s="267">
        <v>6</v>
      </c>
      <c r="O82" s="267"/>
      <c r="P82" s="267">
        <v>0</v>
      </c>
      <c r="Q82" s="116"/>
      <c r="R82" s="18"/>
      <c r="S82" s="17"/>
    </row>
    <row r="83" spans="1:19" ht="22.5" customHeight="1" x14ac:dyDescent="0.2">
      <c r="A83" s="344" t="s">
        <v>450</v>
      </c>
      <c r="B83" s="344"/>
      <c r="C83" s="344"/>
      <c r="D83" s="344"/>
      <c r="E83" s="258">
        <f t="shared" si="15"/>
        <v>8</v>
      </c>
      <c r="F83" s="267">
        <v>0</v>
      </c>
      <c r="G83" s="267"/>
      <c r="H83" s="267">
        <f>SUM(H84:H84)</f>
        <v>0</v>
      </c>
      <c r="I83" s="267">
        <f>SUM(I84:I84)</f>
        <v>0</v>
      </c>
      <c r="J83" s="267">
        <f>SUM(J84:J84)</f>
        <v>0</v>
      </c>
      <c r="K83" s="267">
        <f>SUM(K84:K84)</f>
        <v>0</v>
      </c>
      <c r="L83" s="268">
        <f>SUM(L84:L84)</f>
        <v>2</v>
      </c>
      <c r="M83" s="267"/>
      <c r="N83" s="267">
        <f>SUM(N84:N84)</f>
        <v>6</v>
      </c>
      <c r="O83" s="267"/>
      <c r="P83" s="267">
        <f>SUM(P84:P84)</f>
        <v>0</v>
      </c>
      <c r="Q83" s="116"/>
      <c r="R83" s="18"/>
      <c r="S83" s="17"/>
    </row>
    <row r="84" spans="1:19" ht="22.5" customHeight="1" x14ac:dyDescent="0.2">
      <c r="A84" s="396" t="s">
        <v>57</v>
      </c>
      <c r="B84" s="396"/>
      <c r="C84" s="396"/>
      <c r="D84" s="396"/>
      <c r="E84" s="258">
        <f t="shared" si="15"/>
        <v>8</v>
      </c>
      <c r="F84" s="267">
        <v>0</v>
      </c>
      <c r="G84" s="267"/>
      <c r="H84" s="267">
        <v>0</v>
      </c>
      <c r="I84" s="267">
        <v>0</v>
      </c>
      <c r="J84" s="267">
        <v>0</v>
      </c>
      <c r="K84" s="267">
        <v>0</v>
      </c>
      <c r="L84" s="268">
        <v>2</v>
      </c>
      <c r="M84" s="267"/>
      <c r="N84" s="267">
        <v>6</v>
      </c>
      <c r="O84" s="267"/>
      <c r="P84" s="267">
        <v>0</v>
      </c>
      <c r="Q84" s="116"/>
      <c r="R84" s="18"/>
      <c r="S84" s="17"/>
    </row>
    <row r="85" spans="1:19" ht="22.5" customHeight="1" x14ac:dyDescent="0.2">
      <c r="A85" s="344" t="s">
        <v>451</v>
      </c>
      <c r="B85" s="344"/>
      <c r="C85" s="344"/>
      <c r="D85" s="344"/>
      <c r="E85" s="258">
        <f t="shared" si="15"/>
        <v>12</v>
      </c>
      <c r="F85" s="267">
        <f>SUM(F86:F87)</f>
        <v>1</v>
      </c>
      <c r="G85" s="267"/>
      <c r="H85" s="267">
        <f t="shared" ref="H85:P85" si="16">SUM(H86:H87)</f>
        <v>1</v>
      </c>
      <c r="I85" s="267">
        <f t="shared" si="16"/>
        <v>0</v>
      </c>
      <c r="J85" s="267">
        <f t="shared" si="16"/>
        <v>0</v>
      </c>
      <c r="K85" s="267">
        <f t="shared" si="16"/>
        <v>0</v>
      </c>
      <c r="L85" s="267">
        <f t="shared" si="16"/>
        <v>5</v>
      </c>
      <c r="M85" s="267"/>
      <c r="N85" s="267">
        <f t="shared" si="16"/>
        <v>5</v>
      </c>
      <c r="O85" s="267"/>
      <c r="P85" s="267">
        <f t="shared" si="16"/>
        <v>0</v>
      </c>
      <c r="Q85" s="116"/>
      <c r="R85" s="18"/>
      <c r="S85" s="17"/>
    </row>
    <row r="86" spans="1:19" ht="22.5" customHeight="1" x14ac:dyDescent="0.2">
      <c r="A86" s="396" t="s">
        <v>57</v>
      </c>
      <c r="B86" s="396"/>
      <c r="C86" s="396"/>
      <c r="D86" s="396"/>
      <c r="E86" s="258">
        <f t="shared" si="15"/>
        <v>11</v>
      </c>
      <c r="F86" s="267">
        <v>1</v>
      </c>
      <c r="G86" s="267"/>
      <c r="H86" s="267">
        <v>1</v>
      </c>
      <c r="I86" s="267">
        <v>0</v>
      </c>
      <c r="J86" s="267">
        <v>0</v>
      </c>
      <c r="K86" s="267">
        <v>0</v>
      </c>
      <c r="L86" s="268">
        <v>5</v>
      </c>
      <c r="M86" s="267"/>
      <c r="N86" s="267">
        <v>4</v>
      </c>
      <c r="O86" s="267"/>
      <c r="P86" s="267">
        <v>0</v>
      </c>
      <c r="Q86" s="116"/>
      <c r="R86" s="18"/>
      <c r="S86" s="17"/>
    </row>
    <row r="87" spans="1:19" ht="22.5" customHeight="1" x14ac:dyDescent="0.2">
      <c r="A87" s="398" t="s">
        <v>56</v>
      </c>
      <c r="B87" s="396"/>
      <c r="C87" s="396"/>
      <c r="D87" s="396"/>
      <c r="E87" s="258">
        <f t="shared" si="15"/>
        <v>1</v>
      </c>
      <c r="F87" s="267">
        <v>0</v>
      </c>
      <c r="G87" s="267"/>
      <c r="H87" s="267">
        <v>0</v>
      </c>
      <c r="I87" s="267">
        <v>0</v>
      </c>
      <c r="J87" s="267">
        <v>0</v>
      </c>
      <c r="K87" s="267">
        <v>0</v>
      </c>
      <c r="L87" s="268">
        <v>0</v>
      </c>
      <c r="M87" s="267"/>
      <c r="N87" s="267">
        <v>1</v>
      </c>
      <c r="O87" s="267"/>
      <c r="P87" s="267">
        <v>0</v>
      </c>
      <c r="Q87" s="116"/>
      <c r="R87" s="18"/>
      <c r="S87" s="17"/>
    </row>
    <row r="88" spans="1:19" ht="22.5" customHeight="1" x14ac:dyDescent="0.2">
      <c r="A88" s="344" t="s">
        <v>452</v>
      </c>
      <c r="B88" s="344"/>
      <c r="C88" s="344"/>
      <c r="D88" s="344"/>
      <c r="E88" s="258">
        <f t="shared" si="15"/>
        <v>9</v>
      </c>
      <c r="F88" s="267">
        <f>F89</f>
        <v>0</v>
      </c>
      <c r="G88" s="267"/>
      <c r="H88" s="267">
        <f t="shared" ref="H88:P88" si="17">H89</f>
        <v>1</v>
      </c>
      <c r="I88" s="267">
        <f t="shared" si="17"/>
        <v>0</v>
      </c>
      <c r="J88" s="267">
        <f t="shared" si="17"/>
        <v>0</v>
      </c>
      <c r="K88" s="267">
        <f t="shared" si="17"/>
        <v>0</v>
      </c>
      <c r="L88" s="267">
        <f t="shared" si="17"/>
        <v>4</v>
      </c>
      <c r="M88" s="267"/>
      <c r="N88" s="267">
        <f t="shared" si="17"/>
        <v>4</v>
      </c>
      <c r="O88" s="267"/>
      <c r="P88" s="267">
        <f t="shared" si="17"/>
        <v>0</v>
      </c>
      <c r="Q88" s="116"/>
      <c r="R88" s="18"/>
      <c r="S88" s="17"/>
    </row>
    <row r="89" spans="1:19" ht="22.5" customHeight="1" x14ac:dyDescent="0.2">
      <c r="A89" s="396" t="s">
        <v>57</v>
      </c>
      <c r="B89" s="396"/>
      <c r="C89" s="396"/>
      <c r="D89" s="396"/>
      <c r="E89" s="258">
        <f t="shared" si="15"/>
        <v>9</v>
      </c>
      <c r="F89" s="267">
        <v>0</v>
      </c>
      <c r="G89" s="267"/>
      <c r="H89" s="267">
        <v>1</v>
      </c>
      <c r="I89" s="267">
        <v>0</v>
      </c>
      <c r="J89" s="267">
        <v>0</v>
      </c>
      <c r="K89" s="267">
        <v>0</v>
      </c>
      <c r="L89" s="268">
        <v>4</v>
      </c>
      <c r="M89" s="267"/>
      <c r="N89" s="267">
        <v>4</v>
      </c>
      <c r="O89" s="267"/>
      <c r="P89" s="267">
        <v>0</v>
      </c>
      <c r="Q89" s="116"/>
      <c r="R89" s="18"/>
      <c r="S89" s="17"/>
    </row>
    <row r="90" spans="1:19" ht="22.5" customHeight="1" x14ac:dyDescent="0.2">
      <c r="A90" s="344" t="s">
        <v>453</v>
      </c>
      <c r="B90" s="344"/>
      <c r="C90" s="344"/>
      <c r="D90" s="344"/>
      <c r="E90" s="258">
        <f t="shared" si="15"/>
        <v>9</v>
      </c>
      <c r="F90" s="267">
        <f>SUM(F91:F92)</f>
        <v>1</v>
      </c>
      <c r="G90" s="267"/>
      <c r="H90" s="267">
        <f t="shared" ref="H90:P90" si="18">SUM(H91:H92)</f>
        <v>1</v>
      </c>
      <c r="I90" s="267">
        <f t="shared" si="18"/>
        <v>2</v>
      </c>
      <c r="J90" s="267">
        <f t="shared" si="18"/>
        <v>1</v>
      </c>
      <c r="K90" s="267">
        <f t="shared" si="18"/>
        <v>0</v>
      </c>
      <c r="L90" s="267">
        <f t="shared" si="18"/>
        <v>0</v>
      </c>
      <c r="M90" s="267"/>
      <c r="N90" s="267">
        <f t="shared" si="18"/>
        <v>4</v>
      </c>
      <c r="O90" s="267"/>
      <c r="P90" s="267">
        <f t="shared" si="18"/>
        <v>0</v>
      </c>
      <c r="Q90" s="116"/>
      <c r="R90" s="18"/>
      <c r="S90" s="17"/>
    </row>
    <row r="91" spans="1:19" ht="22.5" customHeight="1" x14ac:dyDescent="0.2">
      <c r="A91" s="396" t="s">
        <v>57</v>
      </c>
      <c r="B91" s="396"/>
      <c r="C91" s="396"/>
      <c r="D91" s="396"/>
      <c r="E91" s="258">
        <f t="shared" si="15"/>
        <v>7</v>
      </c>
      <c r="F91" s="267">
        <v>1</v>
      </c>
      <c r="G91" s="267"/>
      <c r="H91" s="267">
        <v>1</v>
      </c>
      <c r="I91" s="267">
        <v>1</v>
      </c>
      <c r="J91" s="267">
        <v>1</v>
      </c>
      <c r="K91" s="267">
        <v>0</v>
      </c>
      <c r="L91" s="268">
        <v>0</v>
      </c>
      <c r="M91" s="267"/>
      <c r="N91" s="267">
        <v>3</v>
      </c>
      <c r="O91" s="267"/>
      <c r="P91" s="267">
        <v>0</v>
      </c>
      <c r="Q91" s="116"/>
      <c r="R91" s="18"/>
      <c r="S91" s="17"/>
    </row>
    <row r="92" spans="1:19" ht="22.5" customHeight="1" x14ac:dyDescent="0.2">
      <c r="A92" s="398" t="s">
        <v>56</v>
      </c>
      <c r="B92" s="396"/>
      <c r="C92" s="396"/>
      <c r="D92" s="396"/>
      <c r="E92" s="258">
        <f t="shared" si="15"/>
        <v>2</v>
      </c>
      <c r="F92" s="267">
        <v>0</v>
      </c>
      <c r="G92" s="267"/>
      <c r="H92" s="267">
        <v>0</v>
      </c>
      <c r="I92" s="267">
        <v>1</v>
      </c>
      <c r="J92" s="267">
        <v>0</v>
      </c>
      <c r="K92" s="267">
        <v>0</v>
      </c>
      <c r="L92" s="268">
        <v>0</v>
      </c>
      <c r="M92" s="267"/>
      <c r="N92" s="267">
        <v>1</v>
      </c>
      <c r="O92" s="267"/>
      <c r="P92" s="267">
        <v>0</v>
      </c>
      <c r="Q92" s="116"/>
      <c r="R92" s="18"/>
      <c r="S92" s="17"/>
    </row>
    <row r="93" spans="1:19" ht="23.25" customHeight="1" x14ac:dyDescent="0.2">
      <c r="A93" s="344" t="s">
        <v>454</v>
      </c>
      <c r="B93" s="344"/>
      <c r="C93" s="344"/>
      <c r="D93" s="344"/>
      <c r="E93" s="258">
        <f t="shared" si="15"/>
        <v>5</v>
      </c>
      <c r="F93" s="267">
        <f>F94</f>
        <v>1</v>
      </c>
      <c r="G93" s="267"/>
      <c r="H93" s="267">
        <f>H94</f>
        <v>0</v>
      </c>
      <c r="I93" s="267">
        <f>I94</f>
        <v>0</v>
      </c>
      <c r="J93" s="267">
        <f>J94</f>
        <v>0</v>
      </c>
      <c r="K93" s="267">
        <f>K94</f>
        <v>0</v>
      </c>
      <c r="L93" s="267">
        <f>L94</f>
        <v>0</v>
      </c>
      <c r="M93" s="267"/>
      <c r="N93" s="267">
        <f>N94</f>
        <v>4</v>
      </c>
      <c r="O93" s="267"/>
      <c r="P93" s="267">
        <f>P94</f>
        <v>0</v>
      </c>
      <c r="Q93" s="116"/>
      <c r="R93" s="18"/>
      <c r="S93" s="17"/>
    </row>
    <row r="94" spans="1:19" ht="22.5" customHeight="1" x14ac:dyDescent="0.2">
      <c r="A94" s="396" t="s">
        <v>57</v>
      </c>
      <c r="B94" s="396"/>
      <c r="C94" s="396"/>
      <c r="D94" s="396"/>
      <c r="E94" s="258">
        <f t="shared" si="15"/>
        <v>5</v>
      </c>
      <c r="F94" s="267">
        <v>1</v>
      </c>
      <c r="G94" s="267"/>
      <c r="H94" s="267">
        <v>0</v>
      </c>
      <c r="I94" s="267">
        <v>0</v>
      </c>
      <c r="J94" s="267">
        <v>0</v>
      </c>
      <c r="K94" s="267">
        <v>0</v>
      </c>
      <c r="L94" s="268">
        <v>0</v>
      </c>
      <c r="M94" s="267"/>
      <c r="N94" s="267">
        <v>4</v>
      </c>
      <c r="O94" s="267"/>
      <c r="P94" s="267">
        <v>0</v>
      </c>
      <c r="Q94" s="116"/>
      <c r="R94" s="18"/>
      <c r="S94" s="17"/>
    </row>
    <row r="95" spans="1:19" ht="22.5" customHeight="1" x14ac:dyDescent="0.2">
      <c r="A95" s="344" t="s">
        <v>455</v>
      </c>
      <c r="B95" s="344"/>
      <c r="C95" s="344"/>
      <c r="D95" s="344"/>
      <c r="E95" s="258">
        <f t="shared" si="15"/>
        <v>4</v>
      </c>
      <c r="F95" s="267">
        <f>F96</f>
        <v>0</v>
      </c>
      <c r="G95" s="267"/>
      <c r="H95" s="267">
        <f>H96</f>
        <v>0</v>
      </c>
      <c r="I95" s="267">
        <f>I96</f>
        <v>0</v>
      </c>
      <c r="J95" s="267">
        <f>J96</f>
        <v>0</v>
      </c>
      <c r="K95" s="267">
        <f>K96</f>
        <v>0</v>
      </c>
      <c r="L95" s="267">
        <f>L96</f>
        <v>3</v>
      </c>
      <c r="M95" s="267"/>
      <c r="N95" s="267">
        <f>N96</f>
        <v>1</v>
      </c>
      <c r="O95" s="267"/>
      <c r="P95" s="267">
        <f>P96</f>
        <v>0</v>
      </c>
      <c r="Q95" s="116"/>
      <c r="R95" s="18"/>
      <c r="S95" s="17"/>
    </row>
    <row r="96" spans="1:19" ht="22.5" customHeight="1" x14ac:dyDescent="0.2">
      <c r="A96" s="396" t="s">
        <v>57</v>
      </c>
      <c r="B96" s="396"/>
      <c r="C96" s="396"/>
      <c r="D96" s="396"/>
      <c r="E96" s="258">
        <f t="shared" si="15"/>
        <v>4</v>
      </c>
      <c r="F96" s="267">
        <v>0</v>
      </c>
      <c r="G96" s="267"/>
      <c r="H96" s="267">
        <v>0</v>
      </c>
      <c r="I96" s="267">
        <v>0</v>
      </c>
      <c r="J96" s="267">
        <v>0</v>
      </c>
      <c r="K96" s="267">
        <v>0</v>
      </c>
      <c r="L96" s="268">
        <v>3</v>
      </c>
      <c r="M96" s="267"/>
      <c r="N96" s="267">
        <v>1</v>
      </c>
      <c r="O96" s="267"/>
      <c r="P96" s="267">
        <v>0</v>
      </c>
      <c r="Q96" s="116"/>
      <c r="R96" s="18"/>
      <c r="S96" s="17"/>
    </row>
    <row r="97" spans="1:19" ht="22.5" customHeight="1" x14ac:dyDescent="0.2">
      <c r="A97" s="344" t="s">
        <v>456</v>
      </c>
      <c r="B97" s="344"/>
      <c r="C97" s="344"/>
      <c r="D97" s="344"/>
      <c r="E97" s="258">
        <f t="shared" si="15"/>
        <v>5</v>
      </c>
      <c r="F97" s="267">
        <f>F98</f>
        <v>0</v>
      </c>
      <c r="G97" s="267"/>
      <c r="H97" s="267">
        <f>H98</f>
        <v>0</v>
      </c>
      <c r="I97" s="267">
        <f>I98</f>
        <v>0</v>
      </c>
      <c r="J97" s="267">
        <f>J98</f>
        <v>0</v>
      </c>
      <c r="K97" s="267">
        <f>K98</f>
        <v>0</v>
      </c>
      <c r="L97" s="267">
        <f>L98</f>
        <v>1</v>
      </c>
      <c r="M97" s="267"/>
      <c r="N97" s="267">
        <f>N98</f>
        <v>4</v>
      </c>
      <c r="O97" s="267"/>
      <c r="P97" s="267">
        <f>P98</f>
        <v>0</v>
      </c>
      <c r="Q97" s="116"/>
      <c r="R97" s="18"/>
      <c r="S97" s="17"/>
    </row>
    <row r="98" spans="1:19" ht="22.5" customHeight="1" x14ac:dyDescent="0.2">
      <c r="A98" s="396" t="s">
        <v>57</v>
      </c>
      <c r="B98" s="396"/>
      <c r="C98" s="396"/>
      <c r="D98" s="396"/>
      <c r="E98" s="258">
        <f t="shared" si="15"/>
        <v>5</v>
      </c>
      <c r="F98" s="267">
        <v>0</v>
      </c>
      <c r="G98" s="267"/>
      <c r="H98" s="267">
        <v>0</v>
      </c>
      <c r="I98" s="267">
        <v>0</v>
      </c>
      <c r="J98" s="267">
        <v>0</v>
      </c>
      <c r="K98" s="267">
        <v>0</v>
      </c>
      <c r="L98" s="268">
        <v>1</v>
      </c>
      <c r="M98" s="267"/>
      <c r="N98" s="267">
        <v>4</v>
      </c>
      <c r="O98" s="267"/>
      <c r="P98" s="267">
        <v>0</v>
      </c>
      <c r="Q98" s="116"/>
      <c r="R98" s="18"/>
      <c r="S98" s="17"/>
    </row>
    <row r="99" spans="1:19" ht="22.5" customHeight="1" x14ac:dyDescent="0.2">
      <c r="A99" s="344" t="s">
        <v>457</v>
      </c>
      <c r="B99" s="344"/>
      <c r="C99" s="344"/>
      <c r="D99" s="344"/>
      <c r="E99" s="258">
        <f t="shared" si="15"/>
        <v>6</v>
      </c>
      <c r="F99" s="267">
        <f>F100</f>
        <v>0</v>
      </c>
      <c r="G99" s="267"/>
      <c r="H99" s="267">
        <f>H100</f>
        <v>0</v>
      </c>
      <c r="I99" s="267">
        <f>I100</f>
        <v>0</v>
      </c>
      <c r="J99" s="267">
        <f>J100</f>
        <v>0</v>
      </c>
      <c r="K99" s="267">
        <f>K100</f>
        <v>0</v>
      </c>
      <c r="L99" s="267">
        <f>L100</f>
        <v>2</v>
      </c>
      <c r="M99" s="267"/>
      <c r="N99" s="267">
        <f>N100</f>
        <v>4</v>
      </c>
      <c r="O99" s="267"/>
      <c r="P99" s="267">
        <f>P100</f>
        <v>0</v>
      </c>
      <c r="Q99" s="116"/>
      <c r="R99" s="18"/>
    </row>
    <row r="100" spans="1:19" ht="22.5" customHeight="1" x14ac:dyDescent="0.2">
      <c r="A100" s="396" t="s">
        <v>57</v>
      </c>
      <c r="B100" s="396"/>
      <c r="C100" s="396"/>
      <c r="D100" s="396"/>
      <c r="E100" s="258">
        <f t="shared" si="15"/>
        <v>6</v>
      </c>
      <c r="F100" s="267">
        <v>0</v>
      </c>
      <c r="G100" s="267"/>
      <c r="H100" s="267">
        <v>0</v>
      </c>
      <c r="I100" s="267">
        <v>0</v>
      </c>
      <c r="J100" s="267">
        <v>0</v>
      </c>
      <c r="K100" s="267">
        <v>0</v>
      </c>
      <c r="L100" s="268">
        <v>2</v>
      </c>
      <c r="M100" s="267"/>
      <c r="N100" s="267">
        <v>4</v>
      </c>
      <c r="O100" s="267"/>
      <c r="P100" s="267">
        <v>0</v>
      </c>
      <c r="Q100" s="116"/>
    </row>
    <row r="101" spans="1:19" ht="22.5" customHeight="1" x14ac:dyDescent="0.2">
      <c r="A101" s="344" t="s">
        <v>458</v>
      </c>
      <c r="B101" s="344"/>
      <c r="C101" s="344"/>
      <c r="D101" s="344"/>
      <c r="E101" s="258">
        <f t="shared" si="15"/>
        <v>28</v>
      </c>
      <c r="F101" s="267">
        <f>SUM(F102:F103)</f>
        <v>0</v>
      </c>
      <c r="G101" s="267"/>
      <c r="H101" s="267">
        <f t="shared" ref="H101:P101" si="19">SUM(H102:H103)</f>
        <v>1</v>
      </c>
      <c r="I101" s="267">
        <f t="shared" si="19"/>
        <v>0</v>
      </c>
      <c r="J101" s="267">
        <f t="shared" si="19"/>
        <v>0</v>
      </c>
      <c r="K101" s="267">
        <f t="shared" si="19"/>
        <v>0</v>
      </c>
      <c r="L101" s="267">
        <f t="shared" si="19"/>
        <v>17</v>
      </c>
      <c r="M101" s="267"/>
      <c r="N101" s="267">
        <f t="shared" si="19"/>
        <v>10</v>
      </c>
      <c r="O101" s="267"/>
      <c r="P101" s="267">
        <f t="shared" si="19"/>
        <v>0</v>
      </c>
      <c r="Q101" s="116"/>
      <c r="R101" s="18"/>
      <c r="S101" s="17"/>
    </row>
    <row r="102" spans="1:19" ht="22.5" customHeight="1" x14ac:dyDescent="0.2">
      <c r="A102" s="396" t="s">
        <v>57</v>
      </c>
      <c r="B102" s="396"/>
      <c r="C102" s="396"/>
      <c r="D102" s="396"/>
      <c r="E102" s="258">
        <f t="shared" si="15"/>
        <v>27</v>
      </c>
      <c r="F102" s="267">
        <v>0</v>
      </c>
      <c r="G102" s="267"/>
      <c r="H102" s="267">
        <v>1</v>
      </c>
      <c r="I102" s="267">
        <v>0</v>
      </c>
      <c r="J102" s="267">
        <v>0</v>
      </c>
      <c r="K102" s="267">
        <v>0</v>
      </c>
      <c r="L102" s="268">
        <v>16</v>
      </c>
      <c r="M102" s="267"/>
      <c r="N102" s="267">
        <v>10</v>
      </c>
      <c r="O102" s="267"/>
      <c r="P102" s="267">
        <v>0</v>
      </c>
      <c r="Q102" s="116"/>
      <c r="R102" s="18"/>
      <c r="S102" s="17"/>
    </row>
    <row r="103" spans="1:19" ht="22.5" customHeight="1" x14ac:dyDescent="0.2">
      <c r="A103" s="398" t="s">
        <v>56</v>
      </c>
      <c r="B103" s="396"/>
      <c r="C103" s="396"/>
      <c r="D103" s="396"/>
      <c r="E103" s="258">
        <f t="shared" si="15"/>
        <v>1</v>
      </c>
      <c r="F103" s="267">
        <v>0</v>
      </c>
      <c r="G103" s="267"/>
      <c r="H103" s="267">
        <v>0</v>
      </c>
      <c r="I103" s="267">
        <v>0</v>
      </c>
      <c r="J103" s="267">
        <v>0</v>
      </c>
      <c r="K103" s="267">
        <v>0</v>
      </c>
      <c r="L103" s="268">
        <v>1</v>
      </c>
      <c r="M103" s="267"/>
      <c r="N103" s="267">
        <v>0</v>
      </c>
      <c r="O103" s="267"/>
      <c r="P103" s="267">
        <v>0</v>
      </c>
      <c r="Q103" s="116"/>
      <c r="R103" s="18"/>
      <c r="S103" s="17"/>
    </row>
    <row r="104" spans="1:19" ht="22.5" customHeight="1" x14ac:dyDescent="0.2">
      <c r="A104" s="344" t="s">
        <v>459</v>
      </c>
      <c r="B104" s="344"/>
      <c r="C104" s="344"/>
      <c r="D104" s="344"/>
      <c r="E104" s="258">
        <f t="shared" si="15"/>
        <v>6</v>
      </c>
      <c r="F104" s="267">
        <f>F105</f>
        <v>0</v>
      </c>
      <c r="G104" s="267"/>
      <c r="H104" s="267">
        <f>H105</f>
        <v>0</v>
      </c>
      <c r="I104" s="267">
        <f>I105</f>
        <v>0</v>
      </c>
      <c r="J104" s="267">
        <f>J105</f>
        <v>0</v>
      </c>
      <c r="K104" s="267">
        <f>K105</f>
        <v>0</v>
      </c>
      <c r="L104" s="267">
        <f>L105</f>
        <v>3</v>
      </c>
      <c r="M104" s="267"/>
      <c r="N104" s="267">
        <f>N105</f>
        <v>3</v>
      </c>
      <c r="O104" s="267"/>
      <c r="P104" s="267">
        <f>P105</f>
        <v>0</v>
      </c>
      <c r="Q104" s="116"/>
      <c r="R104" s="18"/>
      <c r="S104" s="17"/>
    </row>
    <row r="105" spans="1:19" ht="22.5" customHeight="1" x14ac:dyDescent="0.2">
      <c r="A105" s="396" t="s">
        <v>57</v>
      </c>
      <c r="B105" s="396"/>
      <c r="C105" s="396"/>
      <c r="D105" s="396"/>
      <c r="E105" s="258">
        <f t="shared" si="15"/>
        <v>6</v>
      </c>
      <c r="F105" s="267">
        <v>0</v>
      </c>
      <c r="G105" s="267"/>
      <c r="H105" s="267">
        <v>0</v>
      </c>
      <c r="I105" s="267">
        <v>0</v>
      </c>
      <c r="J105" s="267">
        <v>0</v>
      </c>
      <c r="K105" s="267">
        <v>0</v>
      </c>
      <c r="L105" s="268">
        <v>3</v>
      </c>
      <c r="M105" s="267"/>
      <c r="N105" s="267">
        <v>3</v>
      </c>
      <c r="O105" s="267"/>
      <c r="P105" s="267">
        <v>0</v>
      </c>
      <c r="Q105" s="116"/>
      <c r="R105" s="18"/>
      <c r="S105" s="17"/>
    </row>
    <row r="106" spans="1:19" ht="22.5" customHeight="1" x14ac:dyDescent="0.2">
      <c r="A106" s="344" t="s">
        <v>460</v>
      </c>
      <c r="B106" s="344"/>
      <c r="C106" s="344"/>
      <c r="D106" s="344"/>
      <c r="E106" s="258">
        <f t="shared" si="15"/>
        <v>3</v>
      </c>
      <c r="F106" s="267">
        <f>F107</f>
        <v>0</v>
      </c>
      <c r="G106" s="267"/>
      <c r="H106" s="267">
        <f>H107</f>
        <v>0</v>
      </c>
      <c r="I106" s="267">
        <f>I107</f>
        <v>0</v>
      </c>
      <c r="J106" s="267">
        <f>J107</f>
        <v>0</v>
      </c>
      <c r="K106" s="267">
        <f>K107</f>
        <v>0</v>
      </c>
      <c r="L106" s="267">
        <f>L107</f>
        <v>0</v>
      </c>
      <c r="M106" s="267"/>
      <c r="N106" s="267">
        <f>N107</f>
        <v>3</v>
      </c>
      <c r="O106" s="267"/>
      <c r="P106" s="267">
        <f>P107</f>
        <v>0</v>
      </c>
      <c r="Q106" s="116"/>
      <c r="R106" s="18"/>
      <c r="S106" s="17"/>
    </row>
    <row r="107" spans="1:19" ht="22.5" customHeight="1" x14ac:dyDescent="0.2">
      <c r="A107" s="396" t="s">
        <v>57</v>
      </c>
      <c r="B107" s="396"/>
      <c r="C107" s="396"/>
      <c r="D107" s="396"/>
      <c r="E107" s="258">
        <f t="shared" si="15"/>
        <v>3</v>
      </c>
      <c r="F107" s="267">
        <v>0</v>
      </c>
      <c r="G107" s="267"/>
      <c r="H107" s="267">
        <v>0</v>
      </c>
      <c r="I107" s="267">
        <v>0</v>
      </c>
      <c r="J107" s="267">
        <v>0</v>
      </c>
      <c r="K107" s="267">
        <v>0</v>
      </c>
      <c r="L107" s="268">
        <v>0</v>
      </c>
      <c r="M107" s="267"/>
      <c r="N107" s="267">
        <v>3</v>
      </c>
      <c r="O107" s="267"/>
      <c r="P107" s="267">
        <v>0</v>
      </c>
      <c r="Q107" s="116"/>
      <c r="R107" s="18"/>
      <c r="S107" s="17"/>
    </row>
    <row r="108" spans="1:19" ht="22.5" customHeight="1" x14ac:dyDescent="0.2">
      <c r="A108" s="344" t="s">
        <v>461</v>
      </c>
      <c r="B108" s="344"/>
      <c r="C108" s="344"/>
      <c r="D108" s="344"/>
      <c r="E108" s="258">
        <f t="shared" si="15"/>
        <v>2</v>
      </c>
      <c r="F108" s="267">
        <f>F109</f>
        <v>0</v>
      </c>
      <c r="G108" s="267"/>
      <c r="H108" s="267">
        <f>H109</f>
        <v>0</v>
      </c>
      <c r="I108" s="267">
        <f>I109</f>
        <v>0</v>
      </c>
      <c r="J108" s="267">
        <f>J109</f>
        <v>0</v>
      </c>
      <c r="K108" s="267">
        <f>K109</f>
        <v>0</v>
      </c>
      <c r="L108" s="267">
        <f>L109</f>
        <v>1</v>
      </c>
      <c r="M108" s="267"/>
      <c r="N108" s="267">
        <f>N109</f>
        <v>1</v>
      </c>
      <c r="O108" s="267"/>
      <c r="P108" s="267">
        <f>P109</f>
        <v>0</v>
      </c>
      <c r="Q108" s="116"/>
      <c r="R108" s="18"/>
      <c r="S108" s="17"/>
    </row>
    <row r="109" spans="1:19" ht="22.5" customHeight="1" x14ac:dyDescent="0.2">
      <c r="A109" s="396" t="s">
        <v>57</v>
      </c>
      <c r="B109" s="396"/>
      <c r="C109" s="396"/>
      <c r="D109" s="396"/>
      <c r="E109" s="258">
        <f t="shared" si="15"/>
        <v>2</v>
      </c>
      <c r="F109" s="267">
        <v>0</v>
      </c>
      <c r="G109" s="267"/>
      <c r="H109" s="267">
        <v>0</v>
      </c>
      <c r="I109" s="267">
        <v>0</v>
      </c>
      <c r="J109" s="267">
        <v>0</v>
      </c>
      <c r="K109" s="267">
        <v>0</v>
      </c>
      <c r="L109" s="268">
        <v>1</v>
      </c>
      <c r="M109" s="267"/>
      <c r="N109" s="267">
        <v>1</v>
      </c>
      <c r="O109" s="267"/>
      <c r="P109" s="267">
        <v>0</v>
      </c>
      <c r="Q109" s="116"/>
      <c r="R109" s="18"/>
      <c r="S109" s="17"/>
    </row>
    <row r="110" spans="1:19" ht="22.5" customHeight="1" x14ac:dyDescent="0.2">
      <c r="A110" s="344" t="s">
        <v>462</v>
      </c>
      <c r="B110" s="344"/>
      <c r="C110" s="344"/>
      <c r="D110" s="344"/>
      <c r="E110" s="258">
        <f t="shared" si="15"/>
        <v>7</v>
      </c>
      <c r="F110" s="267">
        <f>F111</f>
        <v>0</v>
      </c>
      <c r="G110" s="267"/>
      <c r="H110" s="267">
        <f>H111</f>
        <v>0</v>
      </c>
      <c r="I110" s="267">
        <f>I111</f>
        <v>0</v>
      </c>
      <c r="J110" s="267">
        <f>J111</f>
        <v>0</v>
      </c>
      <c r="K110" s="267">
        <f>K111</f>
        <v>0</v>
      </c>
      <c r="L110" s="267">
        <f>L111</f>
        <v>3</v>
      </c>
      <c r="M110" s="267"/>
      <c r="N110" s="267">
        <f>N111</f>
        <v>4</v>
      </c>
      <c r="O110" s="267"/>
      <c r="P110" s="267">
        <f>P111</f>
        <v>0</v>
      </c>
      <c r="Q110" s="116"/>
      <c r="R110" s="18"/>
      <c r="S110" s="17"/>
    </row>
    <row r="111" spans="1:19" ht="22.5" customHeight="1" x14ac:dyDescent="0.2">
      <c r="A111" s="396" t="s">
        <v>57</v>
      </c>
      <c r="B111" s="396"/>
      <c r="C111" s="396"/>
      <c r="D111" s="396"/>
      <c r="E111" s="258">
        <f t="shared" si="15"/>
        <v>7</v>
      </c>
      <c r="F111" s="267">
        <v>0</v>
      </c>
      <c r="G111" s="267"/>
      <c r="H111" s="267">
        <v>0</v>
      </c>
      <c r="I111" s="267">
        <v>0</v>
      </c>
      <c r="J111" s="267">
        <v>0</v>
      </c>
      <c r="K111" s="267">
        <v>0</v>
      </c>
      <c r="L111" s="268">
        <v>3</v>
      </c>
      <c r="M111" s="267"/>
      <c r="N111" s="267">
        <v>4</v>
      </c>
      <c r="O111" s="267"/>
      <c r="P111" s="267">
        <v>0</v>
      </c>
      <c r="Q111" s="116"/>
      <c r="R111" s="18"/>
      <c r="S111" s="17"/>
    </row>
    <row r="112" spans="1:19" ht="22.5" customHeight="1" x14ac:dyDescent="0.2">
      <c r="A112" s="344" t="s">
        <v>638</v>
      </c>
      <c r="B112" s="344"/>
      <c r="C112" s="344"/>
      <c r="D112" s="344"/>
      <c r="E112" s="258">
        <f t="shared" si="15"/>
        <v>1</v>
      </c>
      <c r="F112" s="267">
        <f>F113</f>
        <v>0</v>
      </c>
      <c r="G112" s="267"/>
      <c r="H112" s="267">
        <f>H113</f>
        <v>0</v>
      </c>
      <c r="I112" s="267">
        <f>I113</f>
        <v>0</v>
      </c>
      <c r="J112" s="267">
        <f>J113</f>
        <v>0</v>
      </c>
      <c r="K112" s="267">
        <f>K113</f>
        <v>0</v>
      </c>
      <c r="L112" s="267">
        <f>L113</f>
        <v>0</v>
      </c>
      <c r="M112" s="267"/>
      <c r="N112" s="267">
        <f>N113</f>
        <v>1</v>
      </c>
      <c r="O112" s="267"/>
      <c r="P112" s="267">
        <f>P113</f>
        <v>0</v>
      </c>
      <c r="Q112" s="116"/>
      <c r="R112" s="18"/>
      <c r="S112" s="17"/>
    </row>
    <row r="113" spans="1:19" ht="22.5" customHeight="1" x14ac:dyDescent="0.2">
      <c r="A113" s="396" t="s">
        <v>57</v>
      </c>
      <c r="B113" s="396"/>
      <c r="C113" s="396"/>
      <c r="D113" s="396"/>
      <c r="E113" s="258">
        <f t="shared" si="15"/>
        <v>1</v>
      </c>
      <c r="F113" s="267">
        <v>0</v>
      </c>
      <c r="G113" s="267"/>
      <c r="H113" s="267">
        <v>0</v>
      </c>
      <c r="I113" s="267">
        <v>0</v>
      </c>
      <c r="J113" s="267">
        <v>0</v>
      </c>
      <c r="K113" s="267">
        <v>0</v>
      </c>
      <c r="L113" s="268">
        <v>0</v>
      </c>
      <c r="M113" s="267"/>
      <c r="N113" s="267">
        <v>1</v>
      </c>
      <c r="O113" s="267"/>
      <c r="P113" s="267">
        <v>0</v>
      </c>
      <c r="Q113" s="116"/>
      <c r="R113" s="18"/>
      <c r="S113" s="17"/>
    </row>
    <row r="114" spans="1:19" ht="22.5" customHeight="1" x14ac:dyDescent="0.2">
      <c r="A114" s="344" t="s">
        <v>464</v>
      </c>
      <c r="B114" s="344"/>
      <c r="C114" s="344"/>
      <c r="D114" s="344"/>
      <c r="E114" s="258">
        <f t="shared" si="15"/>
        <v>3</v>
      </c>
      <c r="F114" s="267">
        <f>F115</f>
        <v>0</v>
      </c>
      <c r="G114" s="267"/>
      <c r="H114" s="267">
        <f>H115</f>
        <v>0</v>
      </c>
      <c r="I114" s="267">
        <f>I115</f>
        <v>0</v>
      </c>
      <c r="J114" s="267">
        <f>J115</f>
        <v>0</v>
      </c>
      <c r="K114" s="267">
        <f>K115</f>
        <v>0</v>
      </c>
      <c r="L114" s="267">
        <f>L115</f>
        <v>1</v>
      </c>
      <c r="M114" s="267"/>
      <c r="N114" s="267">
        <f>N115</f>
        <v>2</v>
      </c>
      <c r="O114" s="267"/>
      <c r="P114" s="267">
        <f>P115</f>
        <v>0</v>
      </c>
      <c r="Q114" s="116"/>
      <c r="R114" s="18"/>
      <c r="S114" s="17"/>
    </row>
    <row r="115" spans="1:19" ht="22.5" customHeight="1" x14ac:dyDescent="0.2">
      <c r="A115" s="396" t="s">
        <v>57</v>
      </c>
      <c r="B115" s="396"/>
      <c r="C115" s="396"/>
      <c r="D115" s="396"/>
      <c r="E115" s="258">
        <f t="shared" si="15"/>
        <v>3</v>
      </c>
      <c r="F115" s="267">
        <v>0</v>
      </c>
      <c r="G115" s="267"/>
      <c r="H115" s="267">
        <v>0</v>
      </c>
      <c r="I115" s="267">
        <v>0</v>
      </c>
      <c r="J115" s="267">
        <v>0</v>
      </c>
      <c r="K115" s="267">
        <v>0</v>
      </c>
      <c r="L115" s="268">
        <v>1</v>
      </c>
      <c r="M115" s="267"/>
      <c r="N115" s="267">
        <v>2</v>
      </c>
      <c r="O115" s="267"/>
      <c r="P115" s="267">
        <v>0</v>
      </c>
      <c r="Q115" s="116"/>
      <c r="R115" s="18"/>
      <c r="S115" s="17"/>
    </row>
    <row r="116" spans="1:19" ht="22.5" customHeight="1" x14ac:dyDescent="0.2">
      <c r="A116" s="344" t="s">
        <v>465</v>
      </c>
      <c r="B116" s="344"/>
      <c r="C116" s="344"/>
      <c r="D116" s="344"/>
      <c r="E116" s="258">
        <f t="shared" si="15"/>
        <v>2</v>
      </c>
      <c r="F116" s="267">
        <f>F117</f>
        <v>0</v>
      </c>
      <c r="G116" s="267"/>
      <c r="H116" s="267">
        <f>H117</f>
        <v>0</v>
      </c>
      <c r="I116" s="267">
        <f>I117</f>
        <v>0</v>
      </c>
      <c r="J116" s="267">
        <f>J117</f>
        <v>0</v>
      </c>
      <c r="K116" s="267">
        <f>K117</f>
        <v>0</v>
      </c>
      <c r="L116" s="267">
        <f>L117</f>
        <v>0</v>
      </c>
      <c r="M116" s="267"/>
      <c r="N116" s="267">
        <f>N117</f>
        <v>2</v>
      </c>
      <c r="O116" s="267"/>
      <c r="P116" s="267">
        <f>P117</f>
        <v>0</v>
      </c>
      <c r="Q116" s="116"/>
      <c r="R116" s="18"/>
      <c r="S116" s="17"/>
    </row>
    <row r="117" spans="1:19" ht="22.5" customHeight="1" x14ac:dyDescent="0.2">
      <c r="A117" s="396" t="s">
        <v>57</v>
      </c>
      <c r="B117" s="396"/>
      <c r="C117" s="396"/>
      <c r="D117" s="396"/>
      <c r="E117" s="258">
        <f t="shared" si="15"/>
        <v>2</v>
      </c>
      <c r="F117" s="267">
        <v>0</v>
      </c>
      <c r="G117" s="267"/>
      <c r="H117" s="267">
        <v>0</v>
      </c>
      <c r="I117" s="267">
        <v>0</v>
      </c>
      <c r="J117" s="267">
        <v>0</v>
      </c>
      <c r="K117" s="267">
        <v>0</v>
      </c>
      <c r="L117" s="268">
        <v>0</v>
      </c>
      <c r="M117" s="267"/>
      <c r="N117" s="267">
        <v>2</v>
      </c>
      <c r="O117" s="267"/>
      <c r="P117" s="267">
        <v>0</v>
      </c>
      <c r="Q117" s="116"/>
      <c r="R117" s="18"/>
      <c r="S117" s="17"/>
    </row>
    <row r="118" spans="1:19" ht="22.5" customHeight="1" x14ac:dyDescent="0.2">
      <c r="A118" s="344" t="s">
        <v>466</v>
      </c>
      <c r="B118" s="344"/>
      <c r="C118" s="344"/>
      <c r="D118" s="344"/>
      <c r="E118" s="258">
        <f t="shared" si="15"/>
        <v>3</v>
      </c>
      <c r="F118" s="267">
        <f>F119</f>
        <v>0</v>
      </c>
      <c r="G118" s="267"/>
      <c r="H118" s="267">
        <f>H119</f>
        <v>0</v>
      </c>
      <c r="I118" s="267">
        <f>I119</f>
        <v>0</v>
      </c>
      <c r="J118" s="267">
        <f>J119</f>
        <v>0</v>
      </c>
      <c r="K118" s="267">
        <f>K119</f>
        <v>0</v>
      </c>
      <c r="L118" s="267">
        <f>L119</f>
        <v>2</v>
      </c>
      <c r="M118" s="267"/>
      <c r="N118" s="267">
        <f>N119</f>
        <v>1</v>
      </c>
      <c r="O118" s="267"/>
      <c r="P118" s="267">
        <f>P119</f>
        <v>0</v>
      </c>
      <c r="Q118" s="116"/>
      <c r="R118" s="18"/>
      <c r="S118" s="17"/>
    </row>
    <row r="119" spans="1:19" ht="22.5" customHeight="1" x14ac:dyDescent="0.2">
      <c r="A119" s="396" t="s">
        <v>57</v>
      </c>
      <c r="B119" s="396"/>
      <c r="C119" s="396"/>
      <c r="D119" s="396"/>
      <c r="E119" s="258">
        <f t="shared" si="15"/>
        <v>3</v>
      </c>
      <c r="F119" s="267">
        <v>0</v>
      </c>
      <c r="G119" s="267"/>
      <c r="H119" s="267">
        <v>0</v>
      </c>
      <c r="I119" s="267">
        <v>0</v>
      </c>
      <c r="J119" s="267">
        <v>0</v>
      </c>
      <c r="K119" s="267">
        <v>0</v>
      </c>
      <c r="L119" s="268">
        <v>2</v>
      </c>
      <c r="M119" s="267"/>
      <c r="N119" s="267">
        <v>1</v>
      </c>
      <c r="O119" s="267"/>
      <c r="P119" s="267">
        <v>0</v>
      </c>
      <c r="Q119" s="116"/>
      <c r="R119" s="18"/>
      <c r="S119" s="17"/>
    </row>
    <row r="120" spans="1:19" ht="23.25" customHeight="1" x14ac:dyDescent="0.2">
      <c r="A120" s="344" t="s">
        <v>467</v>
      </c>
      <c r="B120" s="344"/>
      <c r="C120" s="344"/>
      <c r="D120" s="344"/>
      <c r="E120" s="258">
        <f t="shared" si="15"/>
        <v>12</v>
      </c>
      <c r="F120" s="267">
        <f>SUM(F121:F122)</f>
        <v>3</v>
      </c>
      <c r="G120" s="267"/>
      <c r="H120" s="267">
        <f t="shared" ref="H120:P120" si="20">SUM(H121:H122)</f>
        <v>1</v>
      </c>
      <c r="I120" s="267">
        <f t="shared" si="20"/>
        <v>0</v>
      </c>
      <c r="J120" s="267">
        <f t="shared" si="20"/>
        <v>0</v>
      </c>
      <c r="K120" s="267">
        <f t="shared" si="20"/>
        <v>0</v>
      </c>
      <c r="L120" s="267">
        <f t="shared" si="20"/>
        <v>5</v>
      </c>
      <c r="M120" s="267"/>
      <c r="N120" s="267">
        <f t="shared" si="20"/>
        <v>3</v>
      </c>
      <c r="O120" s="267"/>
      <c r="P120" s="267">
        <f t="shared" si="20"/>
        <v>0</v>
      </c>
      <c r="Q120" s="116"/>
      <c r="R120" s="18"/>
      <c r="S120" s="17"/>
    </row>
    <row r="121" spans="1:19" ht="22.5" customHeight="1" x14ac:dyDescent="0.2">
      <c r="A121" s="396" t="s">
        <v>57</v>
      </c>
      <c r="B121" s="396"/>
      <c r="C121" s="396"/>
      <c r="D121" s="396"/>
      <c r="E121" s="258">
        <f t="shared" si="15"/>
        <v>11</v>
      </c>
      <c r="F121" s="267">
        <v>3</v>
      </c>
      <c r="G121" s="267"/>
      <c r="H121" s="267">
        <v>1</v>
      </c>
      <c r="I121" s="267">
        <v>0</v>
      </c>
      <c r="J121" s="267">
        <v>0</v>
      </c>
      <c r="K121" s="267">
        <v>0</v>
      </c>
      <c r="L121" s="268">
        <v>5</v>
      </c>
      <c r="M121" s="267"/>
      <c r="N121" s="267">
        <v>2</v>
      </c>
      <c r="O121" s="267"/>
      <c r="P121" s="267">
        <v>0</v>
      </c>
      <c r="Q121" s="116"/>
      <c r="R121" s="18"/>
      <c r="S121" s="17"/>
    </row>
    <row r="122" spans="1:19" ht="22.5" customHeight="1" x14ac:dyDescent="0.2">
      <c r="A122" s="398" t="s">
        <v>56</v>
      </c>
      <c r="B122" s="396"/>
      <c r="C122" s="396"/>
      <c r="D122" s="396"/>
      <c r="E122" s="258">
        <f t="shared" si="15"/>
        <v>1</v>
      </c>
      <c r="F122" s="267">
        <v>0</v>
      </c>
      <c r="G122" s="267"/>
      <c r="H122" s="267">
        <v>0</v>
      </c>
      <c r="I122" s="267">
        <v>0</v>
      </c>
      <c r="J122" s="267">
        <v>0</v>
      </c>
      <c r="K122" s="267">
        <v>0</v>
      </c>
      <c r="L122" s="268">
        <v>0</v>
      </c>
      <c r="M122" s="267"/>
      <c r="N122" s="267">
        <v>1</v>
      </c>
      <c r="O122" s="267"/>
      <c r="P122" s="267">
        <v>0</v>
      </c>
      <c r="Q122" s="116"/>
      <c r="R122" s="18"/>
      <c r="S122" s="17"/>
    </row>
    <row r="123" spans="1:19" ht="22.5" customHeight="1" x14ac:dyDescent="0.2">
      <c r="A123" s="344" t="s">
        <v>468</v>
      </c>
      <c r="B123" s="344"/>
      <c r="C123" s="344"/>
      <c r="D123" s="344"/>
      <c r="E123" s="258">
        <f t="shared" si="15"/>
        <v>37</v>
      </c>
      <c r="F123" s="267">
        <f>SUM(F124:F125)</f>
        <v>6</v>
      </c>
      <c r="G123" s="267"/>
      <c r="H123" s="267">
        <f t="shared" ref="H123:P123" si="21">SUM(H124:H125)</f>
        <v>3</v>
      </c>
      <c r="I123" s="267">
        <f t="shared" si="21"/>
        <v>2</v>
      </c>
      <c r="J123" s="267">
        <f t="shared" si="21"/>
        <v>0</v>
      </c>
      <c r="K123" s="267">
        <f t="shared" si="21"/>
        <v>2</v>
      </c>
      <c r="L123" s="267">
        <f t="shared" si="21"/>
        <v>8</v>
      </c>
      <c r="M123" s="267"/>
      <c r="N123" s="267">
        <f t="shared" si="21"/>
        <v>16</v>
      </c>
      <c r="O123" s="267"/>
      <c r="P123" s="267">
        <f t="shared" si="21"/>
        <v>0</v>
      </c>
      <c r="Q123" s="116"/>
      <c r="R123" s="18"/>
    </row>
    <row r="124" spans="1:19" ht="22.5" customHeight="1" x14ac:dyDescent="0.2">
      <c r="A124" s="396" t="s">
        <v>57</v>
      </c>
      <c r="B124" s="396"/>
      <c r="C124" s="396"/>
      <c r="D124" s="396"/>
      <c r="E124" s="258">
        <f t="shared" si="15"/>
        <v>32</v>
      </c>
      <c r="F124" s="267">
        <v>5</v>
      </c>
      <c r="G124" s="267"/>
      <c r="H124" s="267">
        <v>2</v>
      </c>
      <c r="I124" s="267">
        <v>1</v>
      </c>
      <c r="J124" s="267">
        <v>0</v>
      </c>
      <c r="K124" s="267">
        <v>1</v>
      </c>
      <c r="L124" s="268">
        <v>8</v>
      </c>
      <c r="M124" s="267"/>
      <c r="N124" s="267">
        <v>15</v>
      </c>
      <c r="O124" s="267"/>
      <c r="P124" s="267">
        <v>0</v>
      </c>
      <c r="Q124" s="116"/>
      <c r="R124" s="18"/>
    </row>
    <row r="125" spans="1:19" ht="22.5" customHeight="1" x14ac:dyDescent="0.2">
      <c r="A125" s="398" t="s">
        <v>56</v>
      </c>
      <c r="B125" s="396"/>
      <c r="C125" s="396"/>
      <c r="D125" s="396"/>
      <c r="E125" s="258">
        <f t="shared" si="15"/>
        <v>5</v>
      </c>
      <c r="F125" s="267">
        <v>1</v>
      </c>
      <c r="G125" s="267"/>
      <c r="H125" s="267">
        <v>1</v>
      </c>
      <c r="I125" s="267">
        <v>1</v>
      </c>
      <c r="J125" s="267">
        <v>0</v>
      </c>
      <c r="K125" s="267">
        <v>1</v>
      </c>
      <c r="L125" s="268">
        <v>0</v>
      </c>
      <c r="M125" s="267"/>
      <c r="N125" s="267">
        <v>1</v>
      </c>
      <c r="O125" s="267"/>
      <c r="P125" s="267">
        <v>0</v>
      </c>
      <c r="Q125" s="116"/>
      <c r="R125" s="18"/>
      <c r="S125" s="17"/>
    </row>
    <row r="126" spans="1:19" ht="22.5" customHeight="1" x14ac:dyDescent="0.2">
      <c r="A126" s="344" t="s">
        <v>469</v>
      </c>
      <c r="B126" s="344"/>
      <c r="C126" s="344"/>
      <c r="D126" s="344"/>
      <c r="E126" s="258">
        <f t="shared" si="15"/>
        <v>6</v>
      </c>
      <c r="F126" s="270" t="str">
        <f>F127</f>
        <v>ND</v>
      </c>
      <c r="G126" s="267"/>
      <c r="H126" s="267">
        <f>H127</f>
        <v>0</v>
      </c>
      <c r="I126" s="267">
        <f>I127</f>
        <v>0</v>
      </c>
      <c r="J126" s="267">
        <f>J127</f>
        <v>1</v>
      </c>
      <c r="K126" s="267">
        <f>K127</f>
        <v>0</v>
      </c>
      <c r="L126" s="267">
        <f>L127</f>
        <v>2</v>
      </c>
      <c r="M126" s="267"/>
      <c r="N126" s="267">
        <f>N127</f>
        <v>3</v>
      </c>
      <c r="O126" s="267"/>
      <c r="P126" s="267">
        <f>P127</f>
        <v>0</v>
      </c>
      <c r="Q126" s="116"/>
      <c r="R126" s="18"/>
      <c r="S126" s="17"/>
    </row>
    <row r="127" spans="1:19" ht="22.5" customHeight="1" x14ac:dyDescent="0.2">
      <c r="A127" s="396" t="s">
        <v>57</v>
      </c>
      <c r="B127" s="396"/>
      <c r="C127" s="396"/>
      <c r="D127" s="396"/>
      <c r="E127" s="258">
        <f t="shared" si="15"/>
        <v>6</v>
      </c>
      <c r="F127" s="270" t="s">
        <v>690</v>
      </c>
      <c r="G127" s="267"/>
      <c r="H127" s="267">
        <v>0</v>
      </c>
      <c r="I127" s="267">
        <v>0</v>
      </c>
      <c r="J127" s="267">
        <v>1</v>
      </c>
      <c r="K127" s="267">
        <v>0</v>
      </c>
      <c r="L127" s="268">
        <v>2</v>
      </c>
      <c r="M127" s="267"/>
      <c r="N127" s="267">
        <v>3</v>
      </c>
      <c r="O127" s="267"/>
      <c r="P127" s="267">
        <v>0</v>
      </c>
      <c r="Q127" s="116"/>
      <c r="R127" s="18"/>
      <c r="S127" s="17"/>
    </row>
    <row r="128" spans="1:19" ht="22.5" customHeight="1" x14ac:dyDescent="0.2">
      <c r="A128" s="344" t="s">
        <v>639</v>
      </c>
      <c r="B128" s="344"/>
      <c r="C128" s="344"/>
      <c r="D128" s="344"/>
      <c r="E128" s="258">
        <f t="shared" si="15"/>
        <v>2</v>
      </c>
      <c r="F128" s="267">
        <f>F129</f>
        <v>0</v>
      </c>
      <c r="G128" s="267"/>
      <c r="H128" s="267">
        <f>H129</f>
        <v>0</v>
      </c>
      <c r="I128" s="267">
        <f>I129</f>
        <v>0</v>
      </c>
      <c r="J128" s="267">
        <f>J129</f>
        <v>0</v>
      </c>
      <c r="K128" s="267">
        <f>K129</f>
        <v>0</v>
      </c>
      <c r="L128" s="267">
        <f>L129</f>
        <v>0</v>
      </c>
      <c r="M128" s="267"/>
      <c r="N128" s="267">
        <f>N129</f>
        <v>2</v>
      </c>
      <c r="O128" s="267"/>
      <c r="P128" s="267">
        <f>P129</f>
        <v>0</v>
      </c>
      <c r="Q128" s="116"/>
      <c r="R128" s="18"/>
      <c r="S128" s="17"/>
    </row>
    <row r="129" spans="1:19" ht="22.5" customHeight="1" x14ac:dyDescent="0.2">
      <c r="A129" s="396" t="s">
        <v>57</v>
      </c>
      <c r="B129" s="396"/>
      <c r="C129" s="396"/>
      <c r="D129" s="396"/>
      <c r="E129" s="258">
        <f t="shared" si="15"/>
        <v>2</v>
      </c>
      <c r="F129" s="267">
        <v>0</v>
      </c>
      <c r="G129" s="267"/>
      <c r="H129" s="267">
        <v>0</v>
      </c>
      <c r="I129" s="267">
        <v>0</v>
      </c>
      <c r="J129" s="267">
        <v>0</v>
      </c>
      <c r="K129" s="267">
        <v>0</v>
      </c>
      <c r="L129" s="268">
        <v>0</v>
      </c>
      <c r="M129" s="267"/>
      <c r="N129" s="267">
        <v>2</v>
      </c>
      <c r="O129" s="267"/>
      <c r="P129" s="267">
        <v>0</v>
      </c>
      <c r="Q129" s="116"/>
      <c r="R129" s="18"/>
      <c r="S129" s="17"/>
    </row>
    <row r="130" spans="1:19" ht="22.5" customHeight="1" x14ac:dyDescent="0.2">
      <c r="A130" s="344" t="s">
        <v>471</v>
      </c>
      <c r="B130" s="344"/>
      <c r="C130" s="344"/>
      <c r="D130" s="344"/>
      <c r="E130" s="258">
        <f t="shared" si="15"/>
        <v>3</v>
      </c>
      <c r="F130" s="267">
        <f>F131</f>
        <v>0</v>
      </c>
      <c r="G130" s="267"/>
      <c r="H130" s="267">
        <f>H131</f>
        <v>0</v>
      </c>
      <c r="I130" s="267">
        <f>I131</f>
        <v>0</v>
      </c>
      <c r="J130" s="267">
        <f>J131</f>
        <v>0</v>
      </c>
      <c r="K130" s="267">
        <f>K131</f>
        <v>0</v>
      </c>
      <c r="L130" s="267">
        <f>L131</f>
        <v>0</v>
      </c>
      <c r="M130" s="267"/>
      <c r="N130" s="267">
        <f>N131</f>
        <v>3</v>
      </c>
      <c r="O130" s="267"/>
      <c r="P130" s="267">
        <f>P131</f>
        <v>0</v>
      </c>
      <c r="Q130" s="116"/>
      <c r="R130" s="18"/>
      <c r="S130" s="17"/>
    </row>
    <row r="131" spans="1:19" ht="22.5" customHeight="1" x14ac:dyDescent="0.2">
      <c r="A131" s="396" t="s">
        <v>57</v>
      </c>
      <c r="B131" s="396"/>
      <c r="C131" s="396"/>
      <c r="D131" s="396"/>
      <c r="E131" s="258">
        <f t="shared" si="15"/>
        <v>3</v>
      </c>
      <c r="F131" s="267">
        <v>0</v>
      </c>
      <c r="G131" s="267"/>
      <c r="H131" s="267">
        <v>0</v>
      </c>
      <c r="I131" s="267">
        <v>0</v>
      </c>
      <c r="J131" s="267">
        <v>0</v>
      </c>
      <c r="K131" s="267">
        <v>0</v>
      </c>
      <c r="L131" s="268">
        <v>0</v>
      </c>
      <c r="M131" s="267"/>
      <c r="N131" s="267">
        <v>3</v>
      </c>
      <c r="O131" s="267"/>
      <c r="P131" s="267">
        <v>0</v>
      </c>
      <c r="Q131" s="116"/>
      <c r="R131" s="18"/>
      <c r="S131" s="17"/>
    </row>
    <row r="132" spans="1:19" ht="22.5" customHeight="1" x14ac:dyDescent="0.2">
      <c r="A132" s="344" t="s">
        <v>472</v>
      </c>
      <c r="B132" s="344"/>
      <c r="C132" s="344"/>
      <c r="D132" s="344"/>
      <c r="E132" s="258">
        <f t="shared" si="15"/>
        <v>6</v>
      </c>
      <c r="F132" s="267">
        <f>F133</f>
        <v>0</v>
      </c>
      <c r="G132" s="267"/>
      <c r="H132" s="267">
        <f>H133</f>
        <v>0</v>
      </c>
      <c r="I132" s="267">
        <f>I133</f>
        <v>0</v>
      </c>
      <c r="J132" s="267">
        <f>J133</f>
        <v>0</v>
      </c>
      <c r="K132" s="267">
        <f>K133</f>
        <v>0</v>
      </c>
      <c r="L132" s="267">
        <f>L133</f>
        <v>2</v>
      </c>
      <c r="M132" s="267"/>
      <c r="N132" s="267">
        <f>N133</f>
        <v>4</v>
      </c>
      <c r="O132" s="267"/>
      <c r="P132" s="267">
        <f>P133</f>
        <v>0</v>
      </c>
      <c r="Q132" s="116"/>
      <c r="R132" s="18"/>
      <c r="S132" s="17"/>
    </row>
    <row r="133" spans="1:19" ht="22.5" customHeight="1" x14ac:dyDescent="0.2">
      <c r="A133" s="396" t="s">
        <v>57</v>
      </c>
      <c r="B133" s="396"/>
      <c r="C133" s="396"/>
      <c r="D133" s="396"/>
      <c r="E133" s="258">
        <f t="shared" si="15"/>
        <v>6</v>
      </c>
      <c r="F133" s="267">
        <v>0</v>
      </c>
      <c r="G133" s="267"/>
      <c r="H133" s="267">
        <v>0</v>
      </c>
      <c r="I133" s="267">
        <v>0</v>
      </c>
      <c r="J133" s="267">
        <v>0</v>
      </c>
      <c r="K133" s="267">
        <v>0</v>
      </c>
      <c r="L133" s="268">
        <v>2</v>
      </c>
      <c r="M133" s="267"/>
      <c r="N133" s="267">
        <v>4</v>
      </c>
      <c r="O133" s="267"/>
      <c r="P133" s="267">
        <v>0</v>
      </c>
      <c r="Q133" s="116"/>
      <c r="R133" s="18"/>
      <c r="S133" s="17"/>
    </row>
    <row r="134" spans="1:19" ht="22.5" customHeight="1" x14ac:dyDescent="0.2">
      <c r="A134" s="344" t="s">
        <v>473</v>
      </c>
      <c r="B134" s="344"/>
      <c r="C134" s="344"/>
      <c r="D134" s="344"/>
      <c r="E134" s="258">
        <f t="shared" si="15"/>
        <v>20</v>
      </c>
      <c r="F134" s="267">
        <f>SUM(F135:F136)</f>
        <v>5</v>
      </c>
      <c r="G134" s="267"/>
      <c r="H134" s="267">
        <f t="shared" ref="H134:P134" si="22">SUM(H135:H136)</f>
        <v>1</v>
      </c>
      <c r="I134" s="267">
        <f t="shared" si="22"/>
        <v>0</v>
      </c>
      <c r="J134" s="267">
        <f t="shared" si="22"/>
        <v>0</v>
      </c>
      <c r="K134" s="267">
        <f t="shared" si="22"/>
        <v>0</v>
      </c>
      <c r="L134" s="267">
        <f t="shared" si="22"/>
        <v>9</v>
      </c>
      <c r="M134" s="267"/>
      <c r="N134" s="267">
        <f t="shared" si="22"/>
        <v>5</v>
      </c>
      <c r="O134" s="267"/>
      <c r="P134" s="267">
        <f t="shared" si="22"/>
        <v>0</v>
      </c>
      <c r="Q134" s="116"/>
      <c r="R134" s="18"/>
      <c r="S134" s="17"/>
    </row>
    <row r="135" spans="1:19" ht="22.5" customHeight="1" x14ac:dyDescent="0.2">
      <c r="A135" s="396" t="s">
        <v>57</v>
      </c>
      <c r="B135" s="396"/>
      <c r="C135" s="396"/>
      <c r="D135" s="396"/>
      <c r="E135" s="258">
        <f t="shared" si="15"/>
        <v>18</v>
      </c>
      <c r="F135" s="267">
        <v>4</v>
      </c>
      <c r="G135" s="267"/>
      <c r="H135" s="267">
        <v>1</v>
      </c>
      <c r="I135" s="267">
        <v>0</v>
      </c>
      <c r="J135" s="267">
        <v>0</v>
      </c>
      <c r="K135" s="267">
        <v>0</v>
      </c>
      <c r="L135" s="268">
        <v>9</v>
      </c>
      <c r="M135" s="267"/>
      <c r="N135" s="267">
        <v>4</v>
      </c>
      <c r="O135" s="267"/>
      <c r="P135" s="267">
        <v>0</v>
      </c>
      <c r="Q135" s="116"/>
      <c r="R135" s="18"/>
      <c r="S135" s="17"/>
    </row>
    <row r="136" spans="1:19" ht="22.5" customHeight="1" x14ac:dyDescent="0.2">
      <c r="A136" s="398" t="s">
        <v>56</v>
      </c>
      <c r="B136" s="396"/>
      <c r="C136" s="396"/>
      <c r="D136" s="396"/>
      <c r="E136" s="258">
        <f t="shared" si="15"/>
        <v>2</v>
      </c>
      <c r="F136" s="267">
        <v>1</v>
      </c>
      <c r="G136" s="267"/>
      <c r="H136" s="267">
        <v>0</v>
      </c>
      <c r="I136" s="267">
        <v>0</v>
      </c>
      <c r="J136" s="267">
        <v>0</v>
      </c>
      <c r="K136" s="267">
        <v>0</v>
      </c>
      <c r="L136" s="268">
        <v>0</v>
      </c>
      <c r="M136" s="267"/>
      <c r="N136" s="267">
        <v>1</v>
      </c>
      <c r="O136" s="267"/>
      <c r="P136" s="267">
        <v>0</v>
      </c>
      <c r="Q136" s="116"/>
      <c r="R136" s="18"/>
      <c r="S136" s="17"/>
    </row>
    <row r="137" spans="1:19" ht="22.5" customHeight="1" x14ac:dyDescent="0.2">
      <c r="A137" s="344" t="s">
        <v>474</v>
      </c>
      <c r="B137" s="344"/>
      <c r="C137" s="344"/>
      <c r="D137" s="344"/>
      <c r="E137" s="258">
        <f t="shared" si="15"/>
        <v>19</v>
      </c>
      <c r="F137" s="267">
        <f>SUM(F138:F139)</f>
        <v>5</v>
      </c>
      <c r="G137" s="267"/>
      <c r="H137" s="267">
        <f>SUM(H138:H139)</f>
        <v>2</v>
      </c>
      <c r="I137" s="267">
        <f>SUM(I138:I139)</f>
        <v>0</v>
      </c>
      <c r="J137" s="267">
        <f>SUM(J138:J139)</f>
        <v>0</v>
      </c>
      <c r="K137" s="267">
        <f>SUM(K138:K139)</f>
        <v>0</v>
      </c>
      <c r="L137" s="267">
        <f>SUM(L138:L139)</f>
        <v>4</v>
      </c>
      <c r="M137" s="267"/>
      <c r="N137" s="267">
        <f>SUM(N138:N139)</f>
        <v>8</v>
      </c>
      <c r="O137" s="267"/>
      <c r="P137" s="267">
        <f>SUM(P138:P139)</f>
        <v>0</v>
      </c>
      <c r="Q137" s="116"/>
      <c r="R137" s="18"/>
      <c r="S137" s="17"/>
    </row>
    <row r="138" spans="1:19" ht="22.5" customHeight="1" x14ac:dyDescent="0.2">
      <c r="A138" s="396" t="s">
        <v>57</v>
      </c>
      <c r="B138" s="396"/>
      <c r="C138" s="396"/>
      <c r="D138" s="396"/>
      <c r="E138" s="258">
        <f t="shared" ref="E138:E198" si="23">SUM(F138:Q138)</f>
        <v>17</v>
      </c>
      <c r="F138" s="267">
        <v>4</v>
      </c>
      <c r="G138" s="267"/>
      <c r="H138" s="267">
        <v>2</v>
      </c>
      <c r="I138" s="267">
        <v>0</v>
      </c>
      <c r="J138" s="267">
        <v>0</v>
      </c>
      <c r="K138" s="267">
        <v>0</v>
      </c>
      <c r="L138" s="268">
        <v>4</v>
      </c>
      <c r="M138" s="267"/>
      <c r="N138" s="267">
        <v>7</v>
      </c>
      <c r="O138" s="267"/>
      <c r="P138" s="267">
        <v>0</v>
      </c>
      <c r="Q138" s="116"/>
      <c r="R138" s="18"/>
      <c r="S138" s="17"/>
    </row>
    <row r="139" spans="1:19" ht="22.5" customHeight="1" x14ac:dyDescent="0.2">
      <c r="A139" s="398" t="s">
        <v>56</v>
      </c>
      <c r="B139" s="396"/>
      <c r="C139" s="396"/>
      <c r="D139" s="396"/>
      <c r="E139" s="258">
        <f t="shared" si="23"/>
        <v>2</v>
      </c>
      <c r="F139" s="267">
        <v>1</v>
      </c>
      <c r="G139" s="267"/>
      <c r="H139" s="267">
        <v>0</v>
      </c>
      <c r="I139" s="267">
        <v>0</v>
      </c>
      <c r="J139" s="267">
        <v>0</v>
      </c>
      <c r="K139" s="267">
        <v>0</v>
      </c>
      <c r="L139" s="268">
        <v>0</v>
      </c>
      <c r="M139" s="267"/>
      <c r="N139" s="267">
        <v>1</v>
      </c>
      <c r="O139" s="267"/>
      <c r="P139" s="267">
        <v>0</v>
      </c>
      <c r="Q139" s="116"/>
      <c r="R139" s="18"/>
      <c r="S139" s="17"/>
    </row>
    <row r="140" spans="1:19" ht="22.5" customHeight="1" x14ac:dyDescent="0.2">
      <c r="A140" s="344" t="s">
        <v>475</v>
      </c>
      <c r="B140" s="344"/>
      <c r="C140" s="344"/>
      <c r="D140" s="344"/>
      <c r="E140" s="258">
        <f t="shared" si="23"/>
        <v>4</v>
      </c>
      <c r="F140" s="267">
        <f>F141</f>
        <v>0</v>
      </c>
      <c r="G140" s="267"/>
      <c r="H140" s="267">
        <f>H141</f>
        <v>0</v>
      </c>
      <c r="I140" s="267">
        <f>I141</f>
        <v>0</v>
      </c>
      <c r="J140" s="267">
        <f>J141</f>
        <v>0</v>
      </c>
      <c r="K140" s="267">
        <f>K141</f>
        <v>0</v>
      </c>
      <c r="L140" s="267">
        <f>L141</f>
        <v>1</v>
      </c>
      <c r="M140" s="267"/>
      <c r="N140" s="267">
        <f>N141</f>
        <v>3</v>
      </c>
      <c r="O140" s="267"/>
      <c r="P140" s="267">
        <f>P141</f>
        <v>0</v>
      </c>
      <c r="Q140" s="116"/>
      <c r="R140" s="18"/>
      <c r="S140" s="17"/>
    </row>
    <row r="141" spans="1:19" ht="22.5" customHeight="1" x14ac:dyDescent="0.2">
      <c r="A141" s="396" t="s">
        <v>57</v>
      </c>
      <c r="B141" s="396"/>
      <c r="C141" s="396"/>
      <c r="D141" s="396"/>
      <c r="E141" s="258">
        <f t="shared" si="23"/>
        <v>4</v>
      </c>
      <c r="F141" s="267">
        <v>0</v>
      </c>
      <c r="G141" s="267"/>
      <c r="H141" s="267">
        <v>0</v>
      </c>
      <c r="I141" s="267">
        <v>0</v>
      </c>
      <c r="J141" s="267">
        <v>0</v>
      </c>
      <c r="K141" s="267">
        <v>0</v>
      </c>
      <c r="L141" s="268">
        <v>1</v>
      </c>
      <c r="M141" s="267"/>
      <c r="N141" s="267">
        <v>3</v>
      </c>
      <c r="O141" s="267"/>
      <c r="P141" s="267">
        <v>0</v>
      </c>
      <c r="Q141" s="116"/>
      <c r="R141" s="18"/>
      <c r="S141" s="17"/>
    </row>
    <row r="142" spans="1:19" ht="22.5" customHeight="1" x14ac:dyDescent="0.2">
      <c r="A142" s="344" t="s">
        <v>476</v>
      </c>
      <c r="B142" s="344"/>
      <c r="C142" s="344"/>
      <c r="D142" s="344"/>
      <c r="E142" s="258">
        <f t="shared" si="23"/>
        <v>12</v>
      </c>
      <c r="F142" s="267">
        <f>SUM(F143:F144)</f>
        <v>0</v>
      </c>
      <c r="G142" s="267"/>
      <c r="H142" s="267">
        <f t="shared" ref="H142:P142" si="24">SUM(H143:H144)</f>
        <v>0</v>
      </c>
      <c r="I142" s="267">
        <f t="shared" si="24"/>
        <v>0</v>
      </c>
      <c r="J142" s="267">
        <f t="shared" si="24"/>
        <v>0</v>
      </c>
      <c r="K142" s="267">
        <f t="shared" si="24"/>
        <v>0</v>
      </c>
      <c r="L142" s="267">
        <f t="shared" si="24"/>
        <v>6</v>
      </c>
      <c r="M142" s="267"/>
      <c r="N142" s="267">
        <f t="shared" si="24"/>
        <v>6</v>
      </c>
      <c r="O142" s="267"/>
      <c r="P142" s="267">
        <f t="shared" si="24"/>
        <v>0</v>
      </c>
      <c r="Q142" s="116"/>
      <c r="R142" s="18"/>
      <c r="S142" s="17"/>
    </row>
    <row r="143" spans="1:19" ht="22.5" customHeight="1" x14ac:dyDescent="0.2">
      <c r="A143" s="396" t="s">
        <v>57</v>
      </c>
      <c r="B143" s="396"/>
      <c r="C143" s="396"/>
      <c r="D143" s="396"/>
      <c r="E143" s="258">
        <f t="shared" si="23"/>
        <v>11</v>
      </c>
      <c r="F143" s="267">
        <v>0</v>
      </c>
      <c r="G143" s="267"/>
      <c r="H143" s="267">
        <v>0</v>
      </c>
      <c r="I143" s="267">
        <v>0</v>
      </c>
      <c r="J143" s="267">
        <v>0</v>
      </c>
      <c r="K143" s="267">
        <v>0</v>
      </c>
      <c r="L143" s="268">
        <v>5</v>
      </c>
      <c r="M143" s="267"/>
      <c r="N143" s="267">
        <v>6</v>
      </c>
      <c r="O143" s="267"/>
      <c r="P143" s="267">
        <v>0</v>
      </c>
      <c r="Q143" s="116"/>
      <c r="R143" s="18"/>
      <c r="S143" s="17"/>
    </row>
    <row r="144" spans="1:19" ht="22.5" customHeight="1" x14ac:dyDescent="0.2">
      <c r="A144" s="398" t="s">
        <v>56</v>
      </c>
      <c r="B144" s="396"/>
      <c r="C144" s="396"/>
      <c r="D144" s="396"/>
      <c r="E144" s="258">
        <f t="shared" si="23"/>
        <v>1</v>
      </c>
      <c r="F144" s="267">
        <v>0</v>
      </c>
      <c r="G144" s="267"/>
      <c r="H144" s="267">
        <v>0</v>
      </c>
      <c r="I144" s="267">
        <v>0</v>
      </c>
      <c r="J144" s="267">
        <v>0</v>
      </c>
      <c r="K144" s="267">
        <v>0</v>
      </c>
      <c r="L144" s="268">
        <v>1</v>
      </c>
      <c r="M144" s="267"/>
      <c r="N144" s="267">
        <v>0</v>
      </c>
      <c r="O144" s="267"/>
      <c r="P144" s="267">
        <v>0</v>
      </c>
      <c r="Q144" s="116"/>
      <c r="R144" s="18"/>
      <c r="S144" s="17"/>
    </row>
    <row r="145" spans="1:19" ht="22.5" customHeight="1" x14ac:dyDescent="0.2">
      <c r="A145" s="344" t="s">
        <v>477</v>
      </c>
      <c r="B145" s="344"/>
      <c r="C145" s="344"/>
      <c r="D145" s="344"/>
      <c r="E145" s="258">
        <f t="shared" si="23"/>
        <v>15</v>
      </c>
      <c r="F145" s="267">
        <f>SUM(F146:F147)</f>
        <v>1</v>
      </c>
      <c r="G145" s="267"/>
      <c r="H145" s="267">
        <f>SUM(H146:H147)</f>
        <v>1</v>
      </c>
      <c r="I145" s="267">
        <f>SUM(I146:I147)</f>
        <v>0</v>
      </c>
      <c r="J145" s="267">
        <f>SUM(J146:J147)</f>
        <v>0</v>
      </c>
      <c r="K145" s="267">
        <f>SUM(K146:K147)</f>
        <v>0</v>
      </c>
      <c r="L145" s="267">
        <f>SUM(L146:L147)</f>
        <v>1</v>
      </c>
      <c r="M145" s="267"/>
      <c r="N145" s="267">
        <f>SUM(N146:N147)</f>
        <v>12</v>
      </c>
      <c r="O145" s="267"/>
      <c r="P145" s="267">
        <f>SUM(P146:P147)</f>
        <v>0</v>
      </c>
      <c r="Q145" s="116"/>
      <c r="R145" s="18"/>
      <c r="S145" s="17"/>
    </row>
    <row r="146" spans="1:19" ht="22.5" customHeight="1" x14ac:dyDescent="0.2">
      <c r="A146" s="396" t="s">
        <v>57</v>
      </c>
      <c r="B146" s="396"/>
      <c r="C146" s="396"/>
      <c r="D146" s="396"/>
      <c r="E146" s="258">
        <f t="shared" si="23"/>
        <v>14</v>
      </c>
      <c r="F146" s="267">
        <v>1</v>
      </c>
      <c r="G146" s="267"/>
      <c r="H146" s="267">
        <v>1</v>
      </c>
      <c r="I146" s="267">
        <v>0</v>
      </c>
      <c r="J146" s="267">
        <v>0</v>
      </c>
      <c r="K146" s="267">
        <v>0</v>
      </c>
      <c r="L146" s="268">
        <v>1</v>
      </c>
      <c r="M146" s="267"/>
      <c r="N146" s="267">
        <v>11</v>
      </c>
      <c r="O146" s="267"/>
      <c r="P146" s="267">
        <v>0</v>
      </c>
      <c r="Q146" s="116"/>
      <c r="R146" s="18"/>
      <c r="S146" s="17"/>
    </row>
    <row r="147" spans="1:19" ht="22.5" customHeight="1" x14ac:dyDescent="0.2">
      <c r="A147" s="398" t="s">
        <v>56</v>
      </c>
      <c r="B147" s="396"/>
      <c r="C147" s="396"/>
      <c r="D147" s="396"/>
      <c r="E147" s="258">
        <f t="shared" si="23"/>
        <v>1</v>
      </c>
      <c r="F147" s="267">
        <v>0</v>
      </c>
      <c r="G147" s="267"/>
      <c r="H147" s="267">
        <v>0</v>
      </c>
      <c r="I147" s="267">
        <v>0</v>
      </c>
      <c r="J147" s="267">
        <v>0</v>
      </c>
      <c r="K147" s="267">
        <v>0</v>
      </c>
      <c r="L147" s="268">
        <v>0</v>
      </c>
      <c r="M147" s="267"/>
      <c r="N147" s="267">
        <v>1</v>
      </c>
      <c r="O147" s="267"/>
      <c r="P147" s="267">
        <v>0</v>
      </c>
      <c r="Q147" s="116"/>
      <c r="R147" s="18"/>
    </row>
    <row r="148" spans="1:19" ht="23.25" customHeight="1" x14ac:dyDescent="0.2">
      <c r="A148" s="344" t="s">
        <v>478</v>
      </c>
      <c r="B148" s="344"/>
      <c r="C148" s="344"/>
      <c r="D148" s="344"/>
      <c r="E148" s="258">
        <f t="shared" si="23"/>
        <v>7</v>
      </c>
      <c r="F148" s="267">
        <f>F149</f>
        <v>1</v>
      </c>
      <c r="G148" s="267"/>
      <c r="H148" s="267">
        <f>H149</f>
        <v>1</v>
      </c>
      <c r="I148" s="267">
        <f>I149</f>
        <v>0</v>
      </c>
      <c r="J148" s="267">
        <f>J149</f>
        <v>0</v>
      </c>
      <c r="K148" s="267">
        <f>K149</f>
        <v>0</v>
      </c>
      <c r="L148" s="267">
        <f>L149</f>
        <v>0</v>
      </c>
      <c r="M148" s="267"/>
      <c r="N148" s="267">
        <f>N149</f>
        <v>5</v>
      </c>
      <c r="O148" s="267"/>
      <c r="P148" s="267">
        <f>P149</f>
        <v>0</v>
      </c>
      <c r="Q148" s="116"/>
      <c r="R148" s="18"/>
    </row>
    <row r="149" spans="1:19" ht="22.5" customHeight="1" x14ac:dyDescent="0.2">
      <c r="A149" s="396" t="s">
        <v>57</v>
      </c>
      <c r="B149" s="396"/>
      <c r="C149" s="396"/>
      <c r="D149" s="396"/>
      <c r="E149" s="258">
        <f t="shared" si="23"/>
        <v>7</v>
      </c>
      <c r="F149" s="267">
        <v>1</v>
      </c>
      <c r="G149" s="267"/>
      <c r="H149" s="267">
        <v>1</v>
      </c>
      <c r="I149" s="267">
        <v>0</v>
      </c>
      <c r="J149" s="267">
        <v>0</v>
      </c>
      <c r="K149" s="267">
        <v>0</v>
      </c>
      <c r="L149" s="268">
        <v>0</v>
      </c>
      <c r="M149" s="267"/>
      <c r="N149" s="267">
        <v>5</v>
      </c>
      <c r="O149" s="267"/>
      <c r="P149" s="267">
        <v>0</v>
      </c>
      <c r="Q149" s="116"/>
      <c r="R149" s="18"/>
      <c r="S149" s="17"/>
    </row>
    <row r="150" spans="1:19" ht="22.5" customHeight="1" x14ac:dyDescent="0.2">
      <c r="A150" s="344" t="s">
        <v>479</v>
      </c>
      <c r="B150" s="344"/>
      <c r="C150" s="344"/>
      <c r="D150" s="344"/>
      <c r="E150" s="258">
        <f t="shared" si="23"/>
        <v>4</v>
      </c>
      <c r="F150" s="267">
        <f>F151</f>
        <v>0</v>
      </c>
      <c r="G150" s="267"/>
      <c r="H150" s="267">
        <f>H151</f>
        <v>0</v>
      </c>
      <c r="I150" s="267">
        <f>I151</f>
        <v>0</v>
      </c>
      <c r="J150" s="267">
        <f>J151</f>
        <v>0</v>
      </c>
      <c r="K150" s="267">
        <f>K151</f>
        <v>0</v>
      </c>
      <c r="L150" s="267">
        <f>L151</f>
        <v>2</v>
      </c>
      <c r="M150" s="267"/>
      <c r="N150" s="267">
        <f>N151</f>
        <v>2</v>
      </c>
      <c r="O150" s="267"/>
      <c r="P150" s="267">
        <f>P151</f>
        <v>0</v>
      </c>
      <c r="Q150" s="116"/>
      <c r="R150" s="18"/>
      <c r="S150" s="17"/>
    </row>
    <row r="151" spans="1:19" ht="22.5" customHeight="1" x14ac:dyDescent="0.2">
      <c r="A151" s="396" t="s">
        <v>57</v>
      </c>
      <c r="B151" s="396"/>
      <c r="C151" s="396"/>
      <c r="D151" s="396"/>
      <c r="E151" s="258">
        <f t="shared" si="23"/>
        <v>4</v>
      </c>
      <c r="F151" s="267">
        <v>0</v>
      </c>
      <c r="G151" s="267"/>
      <c r="H151" s="267">
        <v>0</v>
      </c>
      <c r="I151" s="267">
        <v>0</v>
      </c>
      <c r="J151" s="267">
        <v>0</v>
      </c>
      <c r="K151" s="267">
        <v>0</v>
      </c>
      <c r="L151" s="268">
        <v>2</v>
      </c>
      <c r="M151" s="267"/>
      <c r="N151" s="267">
        <v>2</v>
      </c>
      <c r="O151" s="267"/>
      <c r="P151" s="267">
        <v>0</v>
      </c>
      <c r="Q151" s="116"/>
      <c r="R151" s="18"/>
      <c r="S151" s="17"/>
    </row>
    <row r="152" spans="1:19" ht="22.5" customHeight="1" x14ac:dyDescent="0.2">
      <c r="A152" s="344" t="s">
        <v>480</v>
      </c>
      <c r="B152" s="344"/>
      <c r="C152" s="344"/>
      <c r="D152" s="344"/>
      <c r="E152" s="258">
        <f t="shared" si="23"/>
        <v>6</v>
      </c>
      <c r="F152" s="267">
        <f>F153</f>
        <v>0</v>
      </c>
      <c r="G152" s="267"/>
      <c r="H152" s="267">
        <f>H153</f>
        <v>1</v>
      </c>
      <c r="I152" s="267">
        <f>I153</f>
        <v>0</v>
      </c>
      <c r="J152" s="267">
        <f>J153</f>
        <v>0</v>
      </c>
      <c r="K152" s="267">
        <f>K153</f>
        <v>0</v>
      </c>
      <c r="L152" s="267">
        <f>L153</f>
        <v>3</v>
      </c>
      <c r="M152" s="267"/>
      <c r="N152" s="267">
        <f>N153</f>
        <v>2</v>
      </c>
      <c r="O152" s="267"/>
      <c r="P152" s="267">
        <f>P153</f>
        <v>0</v>
      </c>
      <c r="Q152" s="116"/>
      <c r="R152" s="18"/>
      <c r="S152" s="17"/>
    </row>
    <row r="153" spans="1:19" ht="22.5" customHeight="1" x14ac:dyDescent="0.2">
      <c r="A153" s="396" t="s">
        <v>57</v>
      </c>
      <c r="B153" s="396"/>
      <c r="C153" s="396"/>
      <c r="D153" s="396"/>
      <c r="E153" s="258">
        <f t="shared" si="23"/>
        <v>6</v>
      </c>
      <c r="F153" s="267">
        <v>0</v>
      </c>
      <c r="G153" s="267"/>
      <c r="H153" s="267">
        <v>1</v>
      </c>
      <c r="I153" s="267">
        <v>0</v>
      </c>
      <c r="J153" s="267">
        <v>0</v>
      </c>
      <c r="K153" s="267">
        <v>0</v>
      </c>
      <c r="L153" s="268">
        <v>3</v>
      </c>
      <c r="M153" s="267"/>
      <c r="N153" s="267">
        <v>2</v>
      </c>
      <c r="O153" s="267"/>
      <c r="P153" s="267">
        <v>0</v>
      </c>
      <c r="Q153" s="116"/>
      <c r="R153" s="18"/>
      <c r="S153" s="17"/>
    </row>
    <row r="154" spans="1:19" ht="22.5" customHeight="1" x14ac:dyDescent="0.2">
      <c r="A154" s="344" t="s">
        <v>481</v>
      </c>
      <c r="B154" s="344"/>
      <c r="C154" s="344"/>
      <c r="D154" s="344"/>
      <c r="E154" s="258">
        <f t="shared" si="23"/>
        <v>4</v>
      </c>
      <c r="F154" s="267">
        <f>F155</f>
        <v>2</v>
      </c>
      <c r="G154" s="267"/>
      <c r="H154" s="267">
        <f>H155</f>
        <v>0</v>
      </c>
      <c r="I154" s="267">
        <f>I155</f>
        <v>0</v>
      </c>
      <c r="J154" s="267">
        <f>J155</f>
        <v>0</v>
      </c>
      <c r="K154" s="267">
        <f>K155</f>
        <v>0</v>
      </c>
      <c r="L154" s="267">
        <f>L155</f>
        <v>0</v>
      </c>
      <c r="M154" s="267"/>
      <c r="N154" s="267">
        <f>N155</f>
        <v>2</v>
      </c>
      <c r="O154" s="267"/>
      <c r="P154" s="267">
        <f>P155</f>
        <v>0</v>
      </c>
      <c r="Q154" s="116"/>
      <c r="R154" s="18"/>
      <c r="S154" s="17"/>
    </row>
    <row r="155" spans="1:19" ht="22.5" customHeight="1" x14ac:dyDescent="0.2">
      <c r="A155" s="396" t="s">
        <v>57</v>
      </c>
      <c r="B155" s="396"/>
      <c r="C155" s="396"/>
      <c r="D155" s="396"/>
      <c r="E155" s="258">
        <f t="shared" si="23"/>
        <v>4</v>
      </c>
      <c r="F155" s="267">
        <v>2</v>
      </c>
      <c r="G155" s="267"/>
      <c r="H155" s="267">
        <v>0</v>
      </c>
      <c r="I155" s="267">
        <v>0</v>
      </c>
      <c r="J155" s="267">
        <v>0</v>
      </c>
      <c r="K155" s="267">
        <v>0</v>
      </c>
      <c r="L155" s="268">
        <v>0</v>
      </c>
      <c r="M155" s="267"/>
      <c r="N155" s="267">
        <v>2</v>
      </c>
      <c r="O155" s="267"/>
      <c r="P155" s="267">
        <v>0</v>
      </c>
      <c r="Q155" s="116"/>
      <c r="R155" s="18"/>
      <c r="S155" s="17"/>
    </row>
    <row r="156" spans="1:19" ht="22.5" customHeight="1" x14ac:dyDescent="0.2">
      <c r="A156" s="344" t="s">
        <v>482</v>
      </c>
      <c r="B156" s="344"/>
      <c r="C156" s="344"/>
      <c r="D156" s="344"/>
      <c r="E156" s="258">
        <f t="shared" si="23"/>
        <v>6</v>
      </c>
      <c r="F156" s="267">
        <f>F157</f>
        <v>2</v>
      </c>
      <c r="G156" s="267"/>
      <c r="H156" s="267">
        <f>H157</f>
        <v>0</v>
      </c>
      <c r="I156" s="267">
        <f>I157</f>
        <v>0</v>
      </c>
      <c r="J156" s="267">
        <f>J157</f>
        <v>0</v>
      </c>
      <c r="K156" s="267">
        <f>K157</f>
        <v>0</v>
      </c>
      <c r="L156" s="267">
        <f>L157</f>
        <v>0</v>
      </c>
      <c r="M156" s="267"/>
      <c r="N156" s="267">
        <f>N157</f>
        <v>4</v>
      </c>
      <c r="O156" s="267"/>
      <c r="P156" s="267">
        <f>P157</f>
        <v>0</v>
      </c>
      <c r="Q156" s="116"/>
      <c r="R156" s="18"/>
      <c r="S156" s="17"/>
    </row>
    <row r="157" spans="1:19" ht="22.5" customHeight="1" x14ac:dyDescent="0.2">
      <c r="A157" s="396" t="s">
        <v>57</v>
      </c>
      <c r="B157" s="396"/>
      <c r="C157" s="396"/>
      <c r="D157" s="396"/>
      <c r="E157" s="258">
        <f t="shared" si="23"/>
        <v>6</v>
      </c>
      <c r="F157" s="267">
        <v>2</v>
      </c>
      <c r="G157" s="267"/>
      <c r="H157" s="267">
        <v>0</v>
      </c>
      <c r="I157" s="267">
        <v>0</v>
      </c>
      <c r="J157" s="267">
        <v>0</v>
      </c>
      <c r="K157" s="267">
        <v>0</v>
      </c>
      <c r="L157" s="268">
        <v>0</v>
      </c>
      <c r="M157" s="267"/>
      <c r="N157" s="267">
        <v>4</v>
      </c>
      <c r="O157" s="267"/>
      <c r="P157" s="267">
        <v>0</v>
      </c>
      <c r="Q157" s="116"/>
      <c r="R157" s="18"/>
      <c r="S157" s="17"/>
    </row>
    <row r="158" spans="1:19" ht="22.5" customHeight="1" x14ac:dyDescent="0.2">
      <c r="A158" s="344" t="s">
        <v>483</v>
      </c>
      <c r="B158" s="344"/>
      <c r="C158" s="344"/>
      <c r="D158" s="344"/>
      <c r="E158" s="258">
        <f t="shared" si="23"/>
        <v>8</v>
      </c>
      <c r="F158" s="267">
        <f>F159</f>
        <v>1</v>
      </c>
      <c r="G158" s="267"/>
      <c r="H158" s="267">
        <f>H159</f>
        <v>1</v>
      </c>
      <c r="I158" s="267">
        <f>I159</f>
        <v>0</v>
      </c>
      <c r="J158" s="267">
        <f>J159</f>
        <v>0</v>
      </c>
      <c r="K158" s="267">
        <f>K159</f>
        <v>0</v>
      </c>
      <c r="L158" s="267">
        <f>L159</f>
        <v>3</v>
      </c>
      <c r="M158" s="267"/>
      <c r="N158" s="267">
        <f>N159</f>
        <v>3</v>
      </c>
      <c r="O158" s="267"/>
      <c r="P158" s="267">
        <f>P159</f>
        <v>0</v>
      </c>
      <c r="Q158" s="116"/>
      <c r="R158" s="18"/>
      <c r="S158" s="17"/>
    </row>
    <row r="159" spans="1:19" ht="22.5" customHeight="1" x14ac:dyDescent="0.2">
      <c r="A159" s="396" t="s">
        <v>57</v>
      </c>
      <c r="B159" s="396"/>
      <c r="C159" s="396"/>
      <c r="D159" s="396"/>
      <c r="E159" s="258">
        <f t="shared" si="23"/>
        <v>8</v>
      </c>
      <c r="F159" s="267">
        <v>1</v>
      </c>
      <c r="G159" s="267"/>
      <c r="H159" s="267">
        <v>1</v>
      </c>
      <c r="I159" s="267">
        <v>0</v>
      </c>
      <c r="J159" s="267">
        <v>0</v>
      </c>
      <c r="K159" s="267">
        <v>0</v>
      </c>
      <c r="L159" s="268">
        <v>3</v>
      </c>
      <c r="M159" s="267"/>
      <c r="N159" s="267">
        <v>3</v>
      </c>
      <c r="O159" s="267"/>
      <c r="P159" s="267">
        <v>0</v>
      </c>
      <c r="Q159" s="116"/>
      <c r="R159" s="18"/>
      <c r="S159" s="17"/>
    </row>
    <row r="160" spans="1:19" ht="22.5" customHeight="1" x14ac:dyDescent="0.2">
      <c r="A160" s="344" t="s">
        <v>484</v>
      </c>
      <c r="B160" s="344"/>
      <c r="C160" s="344"/>
      <c r="D160" s="344"/>
      <c r="E160" s="258">
        <f t="shared" si="23"/>
        <v>11</v>
      </c>
      <c r="F160" s="267">
        <f>F161</f>
        <v>1</v>
      </c>
      <c r="G160" s="267"/>
      <c r="H160" s="267">
        <f>H161</f>
        <v>1</v>
      </c>
      <c r="I160" s="267">
        <f>I161</f>
        <v>0</v>
      </c>
      <c r="J160" s="267">
        <f>J161</f>
        <v>0</v>
      </c>
      <c r="K160" s="267">
        <f>K161</f>
        <v>0</v>
      </c>
      <c r="L160" s="267">
        <f>L161</f>
        <v>5</v>
      </c>
      <c r="M160" s="267"/>
      <c r="N160" s="267">
        <f>N161</f>
        <v>4</v>
      </c>
      <c r="O160" s="267"/>
      <c r="P160" s="267">
        <f>P161</f>
        <v>0</v>
      </c>
      <c r="Q160" s="116"/>
      <c r="R160" s="18"/>
      <c r="S160" s="17"/>
    </row>
    <row r="161" spans="1:19" ht="22.5" customHeight="1" x14ac:dyDescent="0.2">
      <c r="A161" s="396" t="s">
        <v>57</v>
      </c>
      <c r="B161" s="396"/>
      <c r="C161" s="396"/>
      <c r="D161" s="396"/>
      <c r="E161" s="258">
        <f t="shared" si="23"/>
        <v>11</v>
      </c>
      <c r="F161" s="267">
        <v>1</v>
      </c>
      <c r="G161" s="267"/>
      <c r="H161" s="267">
        <v>1</v>
      </c>
      <c r="I161" s="267">
        <v>0</v>
      </c>
      <c r="J161" s="267">
        <v>0</v>
      </c>
      <c r="K161" s="267">
        <v>0</v>
      </c>
      <c r="L161" s="268">
        <v>5</v>
      </c>
      <c r="M161" s="267"/>
      <c r="N161" s="267">
        <v>4</v>
      </c>
      <c r="O161" s="267"/>
      <c r="P161" s="267">
        <v>0</v>
      </c>
      <c r="Q161" s="116"/>
      <c r="R161" s="18"/>
      <c r="S161" s="17"/>
    </row>
    <row r="162" spans="1:19" ht="22.5" customHeight="1" x14ac:dyDescent="0.2">
      <c r="A162" s="344" t="s">
        <v>485</v>
      </c>
      <c r="B162" s="344"/>
      <c r="C162" s="344"/>
      <c r="D162" s="344"/>
      <c r="E162" s="258">
        <f t="shared" si="23"/>
        <v>12</v>
      </c>
      <c r="F162" s="267">
        <f>SUM(F163:F164)</f>
        <v>0</v>
      </c>
      <c r="G162" s="267"/>
      <c r="H162" s="267">
        <f t="shared" ref="H162:P162" si="25">SUM(H163:H164)</f>
        <v>1</v>
      </c>
      <c r="I162" s="267">
        <f t="shared" si="25"/>
        <v>0</v>
      </c>
      <c r="J162" s="267">
        <f t="shared" si="25"/>
        <v>0</v>
      </c>
      <c r="K162" s="267">
        <f t="shared" si="25"/>
        <v>0</v>
      </c>
      <c r="L162" s="267">
        <f t="shared" si="25"/>
        <v>5</v>
      </c>
      <c r="M162" s="267"/>
      <c r="N162" s="267">
        <f t="shared" si="25"/>
        <v>6</v>
      </c>
      <c r="O162" s="267"/>
      <c r="P162" s="267">
        <f t="shared" si="25"/>
        <v>0</v>
      </c>
      <c r="Q162" s="116"/>
      <c r="R162" s="18"/>
      <c r="S162" s="17"/>
    </row>
    <row r="163" spans="1:19" ht="22.5" customHeight="1" x14ac:dyDescent="0.2">
      <c r="A163" s="396" t="s">
        <v>57</v>
      </c>
      <c r="B163" s="396"/>
      <c r="C163" s="396"/>
      <c r="D163" s="396"/>
      <c r="E163" s="258">
        <f t="shared" si="23"/>
        <v>11</v>
      </c>
      <c r="F163" s="267">
        <v>0</v>
      </c>
      <c r="G163" s="267"/>
      <c r="H163" s="267">
        <v>1</v>
      </c>
      <c r="I163" s="267">
        <v>0</v>
      </c>
      <c r="J163" s="267">
        <v>0</v>
      </c>
      <c r="K163" s="267">
        <v>0</v>
      </c>
      <c r="L163" s="268">
        <v>5</v>
      </c>
      <c r="M163" s="267"/>
      <c r="N163" s="267">
        <v>5</v>
      </c>
      <c r="O163" s="267"/>
      <c r="P163" s="267">
        <v>0</v>
      </c>
      <c r="Q163" s="116"/>
      <c r="R163" s="18"/>
      <c r="S163" s="17"/>
    </row>
    <row r="164" spans="1:19" ht="22.5" customHeight="1" x14ac:dyDescent="0.2">
      <c r="A164" s="398" t="s">
        <v>56</v>
      </c>
      <c r="B164" s="396"/>
      <c r="C164" s="396"/>
      <c r="D164" s="396"/>
      <c r="E164" s="258">
        <f t="shared" si="23"/>
        <v>1</v>
      </c>
      <c r="F164" s="267">
        <v>0</v>
      </c>
      <c r="G164" s="267"/>
      <c r="H164" s="267">
        <v>0</v>
      </c>
      <c r="I164" s="267">
        <v>0</v>
      </c>
      <c r="J164" s="267">
        <v>0</v>
      </c>
      <c r="K164" s="267">
        <v>0</v>
      </c>
      <c r="L164" s="268">
        <v>0</v>
      </c>
      <c r="M164" s="267"/>
      <c r="N164" s="267">
        <v>1</v>
      </c>
      <c r="O164" s="267"/>
      <c r="P164" s="267">
        <v>0</v>
      </c>
      <c r="Q164" s="116"/>
      <c r="R164" s="18"/>
      <c r="S164" s="17"/>
    </row>
    <row r="165" spans="1:19" ht="22.5" customHeight="1" x14ac:dyDescent="0.2">
      <c r="A165" s="344" t="s">
        <v>486</v>
      </c>
      <c r="B165" s="344"/>
      <c r="C165" s="344"/>
      <c r="D165" s="344"/>
      <c r="E165" s="258">
        <f t="shared" si="23"/>
        <v>3</v>
      </c>
      <c r="F165" s="267">
        <f>F166</f>
        <v>0</v>
      </c>
      <c r="G165" s="267"/>
      <c r="H165" s="267">
        <f>H166</f>
        <v>0</v>
      </c>
      <c r="I165" s="267">
        <f>I166</f>
        <v>0</v>
      </c>
      <c r="J165" s="267">
        <f>J166</f>
        <v>0</v>
      </c>
      <c r="K165" s="267">
        <f>K166</f>
        <v>0</v>
      </c>
      <c r="L165" s="267">
        <f>L166</f>
        <v>1</v>
      </c>
      <c r="M165" s="267"/>
      <c r="N165" s="267">
        <f>N166</f>
        <v>2</v>
      </c>
      <c r="O165" s="267"/>
      <c r="P165" s="267">
        <f>P166</f>
        <v>0</v>
      </c>
      <c r="Q165" s="116"/>
      <c r="R165" s="18"/>
      <c r="S165" s="17"/>
    </row>
    <row r="166" spans="1:19" ht="22.5" customHeight="1" x14ac:dyDescent="0.2">
      <c r="A166" s="396" t="s">
        <v>57</v>
      </c>
      <c r="B166" s="396"/>
      <c r="C166" s="396"/>
      <c r="D166" s="396"/>
      <c r="E166" s="258">
        <f t="shared" si="23"/>
        <v>3</v>
      </c>
      <c r="F166" s="267">
        <v>0</v>
      </c>
      <c r="G166" s="267"/>
      <c r="H166" s="267">
        <v>0</v>
      </c>
      <c r="I166" s="267">
        <v>0</v>
      </c>
      <c r="J166" s="267">
        <v>0</v>
      </c>
      <c r="K166" s="267">
        <v>0</v>
      </c>
      <c r="L166" s="268">
        <v>1</v>
      </c>
      <c r="M166" s="267"/>
      <c r="N166" s="267">
        <v>2</v>
      </c>
      <c r="O166" s="267"/>
      <c r="P166" s="267">
        <v>0</v>
      </c>
      <c r="Q166" s="116"/>
      <c r="R166" s="18"/>
      <c r="S166" s="17"/>
    </row>
    <row r="167" spans="1:19" ht="22.5" customHeight="1" x14ac:dyDescent="0.2">
      <c r="A167" s="344" t="s">
        <v>487</v>
      </c>
      <c r="B167" s="344"/>
      <c r="C167" s="344"/>
      <c r="D167" s="344"/>
      <c r="E167" s="258">
        <f t="shared" si="23"/>
        <v>4</v>
      </c>
      <c r="F167" s="267">
        <f>F168</f>
        <v>0</v>
      </c>
      <c r="G167" s="267"/>
      <c r="H167" s="267">
        <f>H168</f>
        <v>0</v>
      </c>
      <c r="I167" s="267">
        <f>I168</f>
        <v>0</v>
      </c>
      <c r="J167" s="267">
        <f>J168</f>
        <v>0</v>
      </c>
      <c r="K167" s="267">
        <f>K168</f>
        <v>0</v>
      </c>
      <c r="L167" s="267">
        <f>L168</f>
        <v>0</v>
      </c>
      <c r="M167" s="267"/>
      <c r="N167" s="267">
        <f>N168</f>
        <v>4</v>
      </c>
      <c r="O167" s="267"/>
      <c r="P167" s="267">
        <f>P168</f>
        <v>0</v>
      </c>
      <c r="Q167" s="116"/>
      <c r="R167" s="18"/>
      <c r="S167" s="17"/>
    </row>
    <row r="168" spans="1:19" ht="22.5" customHeight="1" x14ac:dyDescent="0.2">
      <c r="A168" s="396" t="s">
        <v>57</v>
      </c>
      <c r="B168" s="396"/>
      <c r="C168" s="396"/>
      <c r="D168" s="396"/>
      <c r="E168" s="258">
        <f t="shared" si="23"/>
        <v>4</v>
      </c>
      <c r="F168" s="267">
        <v>0</v>
      </c>
      <c r="G168" s="267"/>
      <c r="H168" s="267">
        <v>0</v>
      </c>
      <c r="I168" s="267">
        <v>0</v>
      </c>
      <c r="J168" s="267">
        <v>0</v>
      </c>
      <c r="K168" s="267">
        <v>0</v>
      </c>
      <c r="L168" s="267">
        <v>0</v>
      </c>
      <c r="M168" s="267"/>
      <c r="N168" s="267">
        <v>4</v>
      </c>
      <c r="O168" s="267"/>
      <c r="P168" s="267">
        <v>0</v>
      </c>
      <c r="Q168" s="116"/>
      <c r="R168" s="18"/>
      <c r="S168" s="17"/>
    </row>
    <row r="169" spans="1:19" ht="22.5" customHeight="1" x14ac:dyDescent="0.2">
      <c r="A169" s="344" t="s">
        <v>488</v>
      </c>
      <c r="B169" s="344"/>
      <c r="C169" s="344"/>
      <c r="D169" s="344"/>
      <c r="E169" s="258">
        <f t="shared" si="23"/>
        <v>9</v>
      </c>
      <c r="F169" s="267">
        <f>SUM(F170:F171)</f>
        <v>1</v>
      </c>
      <c r="G169" s="267"/>
      <c r="H169" s="267">
        <f t="shared" ref="H169:P169" si="26">SUM(H170:H171)</f>
        <v>1</v>
      </c>
      <c r="I169" s="267">
        <f t="shared" si="26"/>
        <v>0</v>
      </c>
      <c r="J169" s="267">
        <f t="shared" si="26"/>
        <v>0</v>
      </c>
      <c r="K169" s="267">
        <f t="shared" si="26"/>
        <v>0</v>
      </c>
      <c r="L169" s="267">
        <f t="shared" si="26"/>
        <v>2</v>
      </c>
      <c r="M169" s="267"/>
      <c r="N169" s="267">
        <f t="shared" si="26"/>
        <v>5</v>
      </c>
      <c r="O169" s="267"/>
      <c r="P169" s="267">
        <f t="shared" si="26"/>
        <v>0</v>
      </c>
      <c r="Q169" s="116"/>
      <c r="R169" s="18"/>
      <c r="S169" s="17"/>
    </row>
    <row r="170" spans="1:19" ht="22.5" customHeight="1" x14ac:dyDescent="0.2">
      <c r="A170" s="396" t="s">
        <v>57</v>
      </c>
      <c r="B170" s="396"/>
      <c r="C170" s="396"/>
      <c r="D170" s="396"/>
      <c r="E170" s="258">
        <f t="shared" si="23"/>
        <v>8</v>
      </c>
      <c r="F170" s="267">
        <v>1</v>
      </c>
      <c r="G170" s="267"/>
      <c r="H170" s="267">
        <v>1</v>
      </c>
      <c r="I170" s="267">
        <v>0</v>
      </c>
      <c r="J170" s="267">
        <v>0</v>
      </c>
      <c r="K170" s="267">
        <v>0</v>
      </c>
      <c r="L170" s="268">
        <v>2</v>
      </c>
      <c r="M170" s="267"/>
      <c r="N170" s="267">
        <v>4</v>
      </c>
      <c r="O170" s="267"/>
      <c r="P170" s="267">
        <v>0</v>
      </c>
      <c r="Q170" s="116"/>
      <c r="R170" s="18"/>
      <c r="S170" s="17"/>
    </row>
    <row r="171" spans="1:19" ht="22.5" customHeight="1" x14ac:dyDescent="0.2">
      <c r="A171" s="398" t="s">
        <v>56</v>
      </c>
      <c r="B171" s="396"/>
      <c r="C171" s="396"/>
      <c r="D171" s="396"/>
      <c r="E171" s="258">
        <f t="shared" si="23"/>
        <v>1</v>
      </c>
      <c r="F171" s="267">
        <v>0</v>
      </c>
      <c r="G171" s="267"/>
      <c r="H171" s="267">
        <v>0</v>
      </c>
      <c r="I171" s="267">
        <v>0</v>
      </c>
      <c r="J171" s="267">
        <v>0</v>
      </c>
      <c r="K171" s="267">
        <v>0</v>
      </c>
      <c r="L171" s="268">
        <v>0</v>
      </c>
      <c r="M171" s="267"/>
      <c r="N171" s="267">
        <v>1</v>
      </c>
      <c r="O171" s="267"/>
      <c r="P171" s="267">
        <v>0</v>
      </c>
      <c r="Q171" s="116"/>
      <c r="R171" s="18"/>
      <c r="S171" s="17"/>
    </row>
    <row r="172" spans="1:19" ht="22.5" customHeight="1" x14ac:dyDescent="0.2">
      <c r="A172" s="344" t="s">
        <v>489</v>
      </c>
      <c r="B172" s="344"/>
      <c r="C172" s="344"/>
      <c r="D172" s="344"/>
      <c r="E172" s="258">
        <f t="shared" si="23"/>
        <v>13</v>
      </c>
      <c r="F172" s="267">
        <f>F173</f>
        <v>0</v>
      </c>
      <c r="G172" s="267"/>
      <c r="H172" s="267">
        <f>H173</f>
        <v>1</v>
      </c>
      <c r="I172" s="267">
        <f>I173</f>
        <v>0</v>
      </c>
      <c r="J172" s="267">
        <f>J173</f>
        <v>0</v>
      </c>
      <c r="K172" s="267">
        <f>K173</f>
        <v>0</v>
      </c>
      <c r="L172" s="267">
        <f>L173</f>
        <v>4</v>
      </c>
      <c r="M172" s="267"/>
      <c r="N172" s="267">
        <f>N173</f>
        <v>8</v>
      </c>
      <c r="O172" s="267"/>
      <c r="P172" s="267">
        <f>P173</f>
        <v>0</v>
      </c>
      <c r="Q172" s="116"/>
      <c r="R172" s="18"/>
      <c r="S172" s="17"/>
    </row>
    <row r="173" spans="1:19" ht="22.5" customHeight="1" x14ac:dyDescent="0.2">
      <c r="A173" s="396" t="s">
        <v>57</v>
      </c>
      <c r="B173" s="396"/>
      <c r="C173" s="396"/>
      <c r="D173" s="396"/>
      <c r="E173" s="258">
        <f t="shared" si="23"/>
        <v>13</v>
      </c>
      <c r="F173" s="267">
        <v>0</v>
      </c>
      <c r="G173" s="267"/>
      <c r="H173" s="267">
        <v>1</v>
      </c>
      <c r="I173" s="267">
        <v>0</v>
      </c>
      <c r="J173" s="267">
        <v>0</v>
      </c>
      <c r="K173" s="267">
        <v>0</v>
      </c>
      <c r="L173" s="268">
        <v>4</v>
      </c>
      <c r="M173" s="267"/>
      <c r="N173" s="267">
        <v>8</v>
      </c>
      <c r="O173" s="267"/>
      <c r="P173" s="267">
        <v>0</v>
      </c>
      <c r="Q173" s="116"/>
      <c r="R173" s="18"/>
      <c r="S173" s="17"/>
    </row>
    <row r="174" spans="1:19" ht="22.5" customHeight="1" x14ac:dyDescent="0.2">
      <c r="A174" s="344" t="s">
        <v>490</v>
      </c>
      <c r="B174" s="344"/>
      <c r="C174" s="344"/>
      <c r="D174" s="344"/>
      <c r="E174" s="258">
        <f t="shared" si="23"/>
        <v>11</v>
      </c>
      <c r="F174" s="267">
        <f>SUM(F175:F176)</f>
        <v>1</v>
      </c>
      <c r="G174" s="267"/>
      <c r="H174" s="267">
        <f>SUM(H175:H176)</f>
        <v>1</v>
      </c>
      <c r="I174" s="267">
        <f>SUM(I175:I176)</f>
        <v>0</v>
      </c>
      <c r="J174" s="267">
        <f>SUM(J175:J176)</f>
        <v>0</v>
      </c>
      <c r="K174" s="267">
        <f>SUM(K175:K176)</f>
        <v>0</v>
      </c>
      <c r="L174" s="267">
        <f>SUM(L175:L176)</f>
        <v>5</v>
      </c>
      <c r="M174" s="267"/>
      <c r="N174" s="267">
        <f>SUM(N175:N176)</f>
        <v>4</v>
      </c>
      <c r="O174" s="267"/>
      <c r="P174" s="267">
        <f>SUM(P175:P176)</f>
        <v>0</v>
      </c>
      <c r="Q174" s="116"/>
      <c r="R174" s="18"/>
      <c r="S174" s="17"/>
    </row>
    <row r="175" spans="1:19" ht="22.5" customHeight="1" x14ac:dyDescent="0.2">
      <c r="A175" s="396" t="s">
        <v>57</v>
      </c>
      <c r="B175" s="396"/>
      <c r="C175" s="396"/>
      <c r="D175" s="396"/>
      <c r="E175" s="258">
        <f t="shared" si="23"/>
        <v>10</v>
      </c>
      <c r="F175" s="267">
        <v>1</v>
      </c>
      <c r="G175" s="267"/>
      <c r="H175" s="267">
        <v>1</v>
      </c>
      <c r="I175" s="267">
        <v>0</v>
      </c>
      <c r="J175" s="267">
        <v>0</v>
      </c>
      <c r="K175" s="267">
        <v>0</v>
      </c>
      <c r="L175" s="268">
        <v>5</v>
      </c>
      <c r="M175" s="267"/>
      <c r="N175" s="267">
        <v>3</v>
      </c>
      <c r="O175" s="267"/>
      <c r="P175" s="267">
        <v>0</v>
      </c>
      <c r="Q175" s="116"/>
      <c r="R175" s="18"/>
      <c r="S175" s="17"/>
    </row>
    <row r="176" spans="1:19" ht="22.5" customHeight="1" x14ac:dyDescent="0.2">
      <c r="A176" s="398" t="s">
        <v>56</v>
      </c>
      <c r="B176" s="396"/>
      <c r="C176" s="396"/>
      <c r="D176" s="396"/>
      <c r="E176" s="258">
        <f t="shared" si="23"/>
        <v>1</v>
      </c>
      <c r="F176" s="267">
        <v>0</v>
      </c>
      <c r="G176" s="267"/>
      <c r="H176" s="267">
        <v>0</v>
      </c>
      <c r="I176" s="267">
        <v>0</v>
      </c>
      <c r="J176" s="267">
        <v>0</v>
      </c>
      <c r="K176" s="267">
        <v>0</v>
      </c>
      <c r="L176" s="268">
        <v>0</v>
      </c>
      <c r="M176" s="267"/>
      <c r="N176" s="267">
        <v>1</v>
      </c>
      <c r="O176" s="267"/>
      <c r="P176" s="267">
        <v>0</v>
      </c>
      <c r="Q176" s="116"/>
    </row>
    <row r="177" spans="1:17" ht="23.25" customHeight="1" x14ac:dyDescent="0.2">
      <c r="A177" s="344" t="s">
        <v>491</v>
      </c>
      <c r="B177" s="344"/>
      <c r="C177" s="344"/>
      <c r="D177" s="344"/>
      <c r="E177" s="258">
        <f t="shared" si="23"/>
        <v>18</v>
      </c>
      <c r="F177" s="267">
        <f>SUM(F178:F179)</f>
        <v>0</v>
      </c>
      <c r="G177" s="267"/>
      <c r="H177" s="267">
        <f>SUM(H178:H179)</f>
        <v>1</v>
      </c>
      <c r="I177" s="267">
        <f>SUM(I178:I179)</f>
        <v>0</v>
      </c>
      <c r="J177" s="267">
        <f>SUM(J178:J179)</f>
        <v>0</v>
      </c>
      <c r="K177" s="267">
        <f>SUM(K178:K179)</f>
        <v>0</v>
      </c>
      <c r="L177" s="267">
        <f>SUM(L178:L179)</f>
        <v>7</v>
      </c>
      <c r="M177" s="267"/>
      <c r="N177" s="267">
        <f>SUM(N178:N179)</f>
        <v>10</v>
      </c>
      <c r="O177" s="267"/>
      <c r="P177" s="267">
        <f>SUM(P178:P179)</f>
        <v>0</v>
      </c>
      <c r="Q177" s="116"/>
    </row>
    <row r="178" spans="1:17" ht="22.5" customHeight="1" x14ac:dyDescent="0.2">
      <c r="A178" s="396" t="s">
        <v>57</v>
      </c>
      <c r="B178" s="396"/>
      <c r="C178" s="396"/>
      <c r="D178" s="396"/>
      <c r="E178" s="258">
        <f t="shared" si="23"/>
        <v>17</v>
      </c>
      <c r="F178" s="267">
        <v>0</v>
      </c>
      <c r="G178" s="267"/>
      <c r="H178" s="267">
        <v>1</v>
      </c>
      <c r="I178" s="267">
        <v>0</v>
      </c>
      <c r="J178" s="267">
        <v>0</v>
      </c>
      <c r="K178" s="267">
        <v>0</v>
      </c>
      <c r="L178" s="268">
        <v>7</v>
      </c>
      <c r="M178" s="267"/>
      <c r="N178" s="267">
        <v>9</v>
      </c>
      <c r="O178" s="267"/>
      <c r="P178" s="267">
        <v>0</v>
      </c>
      <c r="Q178" s="116"/>
    </row>
    <row r="179" spans="1:17" ht="22.5" customHeight="1" x14ac:dyDescent="0.2">
      <c r="A179" s="398" t="s">
        <v>56</v>
      </c>
      <c r="B179" s="396"/>
      <c r="C179" s="396"/>
      <c r="D179" s="396"/>
      <c r="E179" s="258">
        <f t="shared" si="23"/>
        <v>1</v>
      </c>
      <c r="F179" s="267">
        <v>0</v>
      </c>
      <c r="G179" s="267"/>
      <c r="H179" s="267">
        <v>0</v>
      </c>
      <c r="I179" s="267">
        <v>0</v>
      </c>
      <c r="J179" s="267">
        <v>0</v>
      </c>
      <c r="K179" s="267">
        <v>0</v>
      </c>
      <c r="L179" s="268">
        <v>0</v>
      </c>
      <c r="M179" s="267"/>
      <c r="N179" s="267">
        <v>1</v>
      </c>
      <c r="O179" s="267"/>
      <c r="P179" s="267">
        <v>0</v>
      </c>
      <c r="Q179" s="116"/>
    </row>
    <row r="180" spans="1:17" ht="22.5" customHeight="1" x14ac:dyDescent="0.2">
      <c r="A180" s="344" t="s">
        <v>492</v>
      </c>
      <c r="B180" s="344"/>
      <c r="C180" s="344"/>
      <c r="D180" s="344"/>
      <c r="E180" s="258">
        <f t="shared" si="23"/>
        <v>11</v>
      </c>
      <c r="F180" s="267">
        <f>F181</f>
        <v>2</v>
      </c>
      <c r="G180" s="267"/>
      <c r="H180" s="267">
        <f>H181</f>
        <v>1</v>
      </c>
      <c r="I180" s="267">
        <f>I181</f>
        <v>0</v>
      </c>
      <c r="J180" s="267">
        <f>J181</f>
        <v>0</v>
      </c>
      <c r="K180" s="267">
        <f>K181</f>
        <v>0</v>
      </c>
      <c r="L180" s="267">
        <f>L181</f>
        <v>6</v>
      </c>
      <c r="M180" s="267"/>
      <c r="N180" s="267">
        <f>N181</f>
        <v>2</v>
      </c>
      <c r="O180" s="267"/>
      <c r="P180" s="267">
        <f>P181</f>
        <v>0</v>
      </c>
      <c r="Q180" s="116"/>
    </row>
    <row r="181" spans="1:17" ht="22.5" customHeight="1" x14ac:dyDescent="0.2">
      <c r="A181" s="396" t="s">
        <v>57</v>
      </c>
      <c r="B181" s="396"/>
      <c r="C181" s="396"/>
      <c r="D181" s="396"/>
      <c r="E181" s="258">
        <f t="shared" si="23"/>
        <v>11</v>
      </c>
      <c r="F181" s="267">
        <v>2</v>
      </c>
      <c r="G181" s="267"/>
      <c r="H181" s="267">
        <v>1</v>
      </c>
      <c r="I181" s="267">
        <v>0</v>
      </c>
      <c r="J181" s="267">
        <v>0</v>
      </c>
      <c r="K181" s="267">
        <v>0</v>
      </c>
      <c r="L181" s="268">
        <v>6</v>
      </c>
      <c r="M181" s="267"/>
      <c r="N181" s="267">
        <v>2</v>
      </c>
      <c r="O181" s="267"/>
      <c r="P181" s="267">
        <v>0</v>
      </c>
      <c r="Q181" s="116"/>
    </row>
    <row r="182" spans="1:17" ht="22.5" customHeight="1" x14ac:dyDescent="0.2">
      <c r="A182" s="344" t="s">
        <v>493</v>
      </c>
      <c r="B182" s="344"/>
      <c r="C182" s="344"/>
      <c r="D182" s="344"/>
      <c r="E182" s="258">
        <f t="shared" si="23"/>
        <v>2</v>
      </c>
      <c r="F182" s="267">
        <f>F183</f>
        <v>0</v>
      </c>
      <c r="G182" s="267"/>
      <c r="H182" s="267">
        <f>H183</f>
        <v>0</v>
      </c>
      <c r="I182" s="267">
        <f>I183</f>
        <v>0</v>
      </c>
      <c r="J182" s="267">
        <f>J183</f>
        <v>0</v>
      </c>
      <c r="K182" s="267">
        <f>K183</f>
        <v>0</v>
      </c>
      <c r="L182" s="267">
        <f>L183</f>
        <v>0</v>
      </c>
      <c r="M182" s="267"/>
      <c r="N182" s="267">
        <f>N183</f>
        <v>2</v>
      </c>
      <c r="O182" s="267"/>
      <c r="P182" s="267">
        <f>P183</f>
        <v>0</v>
      </c>
      <c r="Q182" s="116"/>
    </row>
    <row r="183" spans="1:17" ht="22.5" customHeight="1" x14ac:dyDescent="0.2">
      <c r="A183" s="396" t="s">
        <v>57</v>
      </c>
      <c r="B183" s="396"/>
      <c r="C183" s="396"/>
      <c r="D183" s="396"/>
      <c r="E183" s="258">
        <f t="shared" si="23"/>
        <v>2</v>
      </c>
      <c r="F183" s="267">
        <v>0</v>
      </c>
      <c r="G183" s="267"/>
      <c r="H183" s="267">
        <v>0</v>
      </c>
      <c r="I183" s="267">
        <v>0</v>
      </c>
      <c r="J183" s="267">
        <v>0</v>
      </c>
      <c r="K183" s="267">
        <v>0</v>
      </c>
      <c r="L183" s="267">
        <v>0</v>
      </c>
      <c r="M183" s="267"/>
      <c r="N183" s="267">
        <v>2</v>
      </c>
      <c r="O183" s="267"/>
      <c r="P183" s="267">
        <v>0</v>
      </c>
      <c r="Q183" s="116"/>
    </row>
    <row r="184" spans="1:17" ht="22.5" customHeight="1" x14ac:dyDescent="0.2">
      <c r="A184" s="344" t="s">
        <v>494</v>
      </c>
      <c r="B184" s="344"/>
      <c r="C184" s="344"/>
      <c r="D184" s="344"/>
      <c r="E184" s="258">
        <f t="shared" si="23"/>
        <v>4</v>
      </c>
      <c r="F184" s="267">
        <f>F185</f>
        <v>0</v>
      </c>
      <c r="G184" s="267"/>
      <c r="H184" s="267">
        <f>H185</f>
        <v>0</v>
      </c>
      <c r="I184" s="267">
        <f>I185</f>
        <v>0</v>
      </c>
      <c r="J184" s="267">
        <f>J185</f>
        <v>0</v>
      </c>
      <c r="K184" s="267">
        <f>K185</f>
        <v>0</v>
      </c>
      <c r="L184" s="267">
        <f>L185</f>
        <v>2</v>
      </c>
      <c r="M184" s="267"/>
      <c r="N184" s="267">
        <f>N185</f>
        <v>2</v>
      </c>
      <c r="O184" s="267"/>
      <c r="P184" s="267">
        <f>P185</f>
        <v>0</v>
      </c>
      <c r="Q184" s="116"/>
    </row>
    <row r="185" spans="1:17" ht="22.5" customHeight="1" x14ac:dyDescent="0.2">
      <c r="A185" s="396" t="s">
        <v>57</v>
      </c>
      <c r="B185" s="396"/>
      <c r="C185" s="396"/>
      <c r="D185" s="396"/>
      <c r="E185" s="258">
        <f t="shared" si="23"/>
        <v>4</v>
      </c>
      <c r="F185" s="267">
        <v>0</v>
      </c>
      <c r="G185" s="267"/>
      <c r="H185" s="267">
        <v>0</v>
      </c>
      <c r="I185" s="267">
        <v>0</v>
      </c>
      <c r="J185" s="267">
        <v>0</v>
      </c>
      <c r="K185" s="267">
        <v>0</v>
      </c>
      <c r="L185" s="268">
        <v>2</v>
      </c>
      <c r="M185" s="267"/>
      <c r="N185" s="267">
        <v>2</v>
      </c>
      <c r="O185" s="267"/>
      <c r="P185" s="267">
        <v>0</v>
      </c>
      <c r="Q185" s="116"/>
    </row>
    <row r="186" spans="1:17" ht="22.5" customHeight="1" x14ac:dyDescent="0.2">
      <c r="A186" s="344" t="s">
        <v>640</v>
      </c>
      <c r="B186" s="344"/>
      <c r="C186" s="344"/>
      <c r="D186" s="344"/>
      <c r="E186" s="258">
        <f t="shared" si="23"/>
        <v>8</v>
      </c>
      <c r="F186" s="267">
        <f>F187</f>
        <v>0</v>
      </c>
      <c r="G186" s="267"/>
      <c r="H186" s="267">
        <f>H187</f>
        <v>0</v>
      </c>
      <c r="I186" s="267">
        <f>I187</f>
        <v>0</v>
      </c>
      <c r="J186" s="267">
        <f>J187</f>
        <v>0</v>
      </c>
      <c r="K186" s="267">
        <f>K187</f>
        <v>0</v>
      </c>
      <c r="L186" s="267">
        <f>L187</f>
        <v>5</v>
      </c>
      <c r="M186" s="267"/>
      <c r="N186" s="267">
        <f>N187</f>
        <v>3</v>
      </c>
      <c r="O186" s="267"/>
      <c r="P186" s="267">
        <f>P187</f>
        <v>0</v>
      </c>
      <c r="Q186" s="116"/>
    </row>
    <row r="187" spans="1:17" ht="22.5" customHeight="1" x14ac:dyDescent="0.2">
      <c r="A187" s="396" t="s">
        <v>57</v>
      </c>
      <c r="B187" s="396"/>
      <c r="C187" s="396"/>
      <c r="D187" s="396"/>
      <c r="E187" s="258">
        <f t="shared" si="23"/>
        <v>8</v>
      </c>
      <c r="F187" s="267">
        <v>0</v>
      </c>
      <c r="G187" s="267"/>
      <c r="H187" s="267">
        <v>0</v>
      </c>
      <c r="I187" s="267">
        <v>0</v>
      </c>
      <c r="J187" s="267">
        <v>0</v>
      </c>
      <c r="K187" s="267">
        <v>0</v>
      </c>
      <c r="L187" s="268">
        <v>5</v>
      </c>
      <c r="M187" s="267"/>
      <c r="N187" s="267">
        <v>3</v>
      </c>
      <c r="O187" s="267"/>
      <c r="P187" s="267">
        <v>0</v>
      </c>
      <c r="Q187" s="116"/>
    </row>
    <row r="188" spans="1:17" ht="22.5" customHeight="1" x14ac:dyDescent="0.2">
      <c r="A188" s="344" t="s">
        <v>496</v>
      </c>
      <c r="B188" s="344"/>
      <c r="C188" s="344"/>
      <c r="D188" s="344"/>
      <c r="E188" s="258">
        <f t="shared" si="23"/>
        <v>10</v>
      </c>
      <c r="F188" s="267">
        <f>SUM(F189:F190)</f>
        <v>1</v>
      </c>
      <c r="G188" s="267"/>
      <c r="H188" s="267">
        <f t="shared" ref="H188:P188" si="27">SUM(H189:H190)</f>
        <v>1</v>
      </c>
      <c r="I188" s="267">
        <f t="shared" si="27"/>
        <v>0</v>
      </c>
      <c r="J188" s="267">
        <f t="shared" si="27"/>
        <v>0</v>
      </c>
      <c r="K188" s="267">
        <f t="shared" si="27"/>
        <v>0</v>
      </c>
      <c r="L188" s="267">
        <f t="shared" si="27"/>
        <v>4</v>
      </c>
      <c r="M188" s="267"/>
      <c r="N188" s="267">
        <f t="shared" si="27"/>
        <v>4</v>
      </c>
      <c r="O188" s="267"/>
      <c r="P188" s="267">
        <f t="shared" si="27"/>
        <v>0</v>
      </c>
      <c r="Q188" s="116"/>
    </row>
    <row r="189" spans="1:17" ht="22.5" customHeight="1" x14ac:dyDescent="0.2">
      <c r="A189" s="396" t="s">
        <v>57</v>
      </c>
      <c r="B189" s="396"/>
      <c r="C189" s="396"/>
      <c r="D189" s="396"/>
      <c r="E189" s="258">
        <f t="shared" si="23"/>
        <v>9</v>
      </c>
      <c r="F189" s="267">
        <v>1</v>
      </c>
      <c r="G189" s="267"/>
      <c r="H189" s="267">
        <v>1</v>
      </c>
      <c r="I189" s="267">
        <v>0</v>
      </c>
      <c r="J189" s="267">
        <v>0</v>
      </c>
      <c r="K189" s="267">
        <v>0</v>
      </c>
      <c r="L189" s="268">
        <v>4</v>
      </c>
      <c r="M189" s="267"/>
      <c r="N189" s="267">
        <v>3</v>
      </c>
      <c r="O189" s="267"/>
      <c r="P189" s="267">
        <v>0</v>
      </c>
      <c r="Q189" s="116"/>
    </row>
    <row r="190" spans="1:17" ht="22.5" customHeight="1" x14ac:dyDescent="0.2">
      <c r="A190" s="398" t="s">
        <v>56</v>
      </c>
      <c r="B190" s="396"/>
      <c r="C190" s="396"/>
      <c r="D190" s="396"/>
      <c r="E190" s="258">
        <f t="shared" si="23"/>
        <v>1</v>
      </c>
      <c r="F190" s="267">
        <v>0</v>
      </c>
      <c r="G190" s="267"/>
      <c r="H190" s="267">
        <v>0</v>
      </c>
      <c r="I190" s="267">
        <v>0</v>
      </c>
      <c r="J190" s="267">
        <v>0</v>
      </c>
      <c r="K190" s="267">
        <v>0</v>
      </c>
      <c r="L190" s="268">
        <v>0</v>
      </c>
      <c r="M190" s="267"/>
      <c r="N190" s="267">
        <v>1</v>
      </c>
      <c r="O190" s="267"/>
      <c r="P190" s="267">
        <v>0</v>
      </c>
      <c r="Q190" s="116"/>
    </row>
    <row r="191" spans="1:17" ht="22.5" customHeight="1" x14ac:dyDescent="0.2">
      <c r="A191" s="344" t="s">
        <v>497</v>
      </c>
      <c r="B191" s="344"/>
      <c r="C191" s="344"/>
      <c r="D191" s="344"/>
      <c r="E191" s="258">
        <f t="shared" si="23"/>
        <v>6</v>
      </c>
      <c r="F191" s="267">
        <f>F192</f>
        <v>0</v>
      </c>
      <c r="G191" s="267"/>
      <c r="H191" s="267">
        <f>H192</f>
        <v>0</v>
      </c>
      <c r="I191" s="267">
        <f>I192</f>
        <v>0</v>
      </c>
      <c r="J191" s="267">
        <f>J192</f>
        <v>0</v>
      </c>
      <c r="K191" s="267">
        <f>K192</f>
        <v>0</v>
      </c>
      <c r="L191" s="267">
        <f>L192</f>
        <v>3</v>
      </c>
      <c r="M191" s="267"/>
      <c r="N191" s="267">
        <f>N192</f>
        <v>3</v>
      </c>
      <c r="O191" s="267"/>
      <c r="P191" s="267">
        <f>P192</f>
        <v>0</v>
      </c>
      <c r="Q191" s="116"/>
    </row>
    <row r="192" spans="1:17" ht="22.5" customHeight="1" x14ac:dyDescent="0.2">
      <c r="A192" s="396" t="s">
        <v>57</v>
      </c>
      <c r="B192" s="396"/>
      <c r="C192" s="396"/>
      <c r="D192" s="396"/>
      <c r="E192" s="258">
        <f t="shared" si="23"/>
        <v>6</v>
      </c>
      <c r="F192" s="267">
        <v>0</v>
      </c>
      <c r="G192" s="267"/>
      <c r="H192" s="267">
        <v>0</v>
      </c>
      <c r="I192" s="267">
        <v>0</v>
      </c>
      <c r="J192" s="267">
        <v>0</v>
      </c>
      <c r="K192" s="267">
        <v>0</v>
      </c>
      <c r="L192" s="268">
        <v>3</v>
      </c>
      <c r="M192" s="267"/>
      <c r="N192" s="267">
        <v>3</v>
      </c>
      <c r="O192" s="267"/>
      <c r="P192" s="267">
        <v>0</v>
      </c>
      <c r="Q192" s="116"/>
    </row>
    <row r="193" spans="1:17" ht="22.5" customHeight="1" x14ac:dyDescent="0.2">
      <c r="A193" s="344" t="s">
        <v>498</v>
      </c>
      <c r="B193" s="344"/>
      <c r="C193" s="344"/>
      <c r="D193" s="344"/>
      <c r="E193" s="258">
        <f t="shared" si="23"/>
        <v>5</v>
      </c>
      <c r="F193" s="267">
        <f>F194</f>
        <v>0</v>
      </c>
      <c r="G193" s="267"/>
      <c r="H193" s="267">
        <f>H194</f>
        <v>0</v>
      </c>
      <c r="I193" s="267">
        <f>I194</f>
        <v>0</v>
      </c>
      <c r="J193" s="267">
        <f>J194</f>
        <v>0</v>
      </c>
      <c r="K193" s="267">
        <f>K194</f>
        <v>0</v>
      </c>
      <c r="L193" s="267">
        <f>L194</f>
        <v>1</v>
      </c>
      <c r="M193" s="267"/>
      <c r="N193" s="267">
        <f>N194</f>
        <v>4</v>
      </c>
      <c r="O193" s="267"/>
      <c r="P193" s="267">
        <f>P194</f>
        <v>0</v>
      </c>
      <c r="Q193" s="116"/>
    </row>
    <row r="194" spans="1:17" ht="22.5" customHeight="1" x14ac:dyDescent="0.2">
      <c r="A194" s="396" t="s">
        <v>57</v>
      </c>
      <c r="B194" s="396"/>
      <c r="C194" s="396"/>
      <c r="D194" s="396"/>
      <c r="E194" s="258">
        <f t="shared" si="23"/>
        <v>5</v>
      </c>
      <c r="F194" s="267">
        <v>0</v>
      </c>
      <c r="G194" s="267"/>
      <c r="H194" s="267">
        <v>0</v>
      </c>
      <c r="I194" s="267">
        <v>0</v>
      </c>
      <c r="J194" s="267">
        <v>0</v>
      </c>
      <c r="K194" s="267">
        <v>0</v>
      </c>
      <c r="L194" s="268">
        <v>1</v>
      </c>
      <c r="M194" s="267"/>
      <c r="N194" s="267">
        <v>4</v>
      </c>
      <c r="O194" s="267"/>
      <c r="P194" s="267">
        <v>0</v>
      </c>
      <c r="Q194" s="116"/>
    </row>
    <row r="195" spans="1:17" ht="22.5" customHeight="1" x14ac:dyDescent="0.2">
      <c r="A195" s="344" t="s">
        <v>499</v>
      </c>
      <c r="B195" s="344"/>
      <c r="C195" s="344"/>
      <c r="D195" s="344"/>
      <c r="E195" s="258">
        <f t="shared" si="23"/>
        <v>4</v>
      </c>
      <c r="F195" s="267">
        <f>F196</f>
        <v>1</v>
      </c>
      <c r="G195" s="267"/>
      <c r="H195" s="267">
        <f>H196</f>
        <v>0</v>
      </c>
      <c r="I195" s="267">
        <f>I196</f>
        <v>0</v>
      </c>
      <c r="J195" s="267">
        <f>J196</f>
        <v>0</v>
      </c>
      <c r="K195" s="267">
        <f>K196</f>
        <v>0</v>
      </c>
      <c r="L195" s="267">
        <f>L196</f>
        <v>2</v>
      </c>
      <c r="M195" s="267"/>
      <c r="N195" s="267">
        <f>N196</f>
        <v>1</v>
      </c>
      <c r="O195" s="267"/>
      <c r="P195" s="267">
        <f>P196</f>
        <v>0</v>
      </c>
      <c r="Q195" s="116"/>
    </row>
    <row r="196" spans="1:17" ht="22.5" customHeight="1" x14ac:dyDescent="0.2">
      <c r="A196" s="396" t="s">
        <v>57</v>
      </c>
      <c r="B196" s="396"/>
      <c r="C196" s="396"/>
      <c r="D196" s="396"/>
      <c r="E196" s="258">
        <f t="shared" si="23"/>
        <v>4</v>
      </c>
      <c r="F196" s="267">
        <v>1</v>
      </c>
      <c r="G196" s="267"/>
      <c r="H196" s="267">
        <v>0</v>
      </c>
      <c r="I196" s="267">
        <v>0</v>
      </c>
      <c r="J196" s="267">
        <v>0</v>
      </c>
      <c r="K196" s="267">
        <v>0</v>
      </c>
      <c r="L196" s="268">
        <v>2</v>
      </c>
      <c r="M196" s="267"/>
      <c r="N196" s="267">
        <v>1</v>
      </c>
      <c r="O196" s="267"/>
      <c r="P196" s="267">
        <v>0</v>
      </c>
      <c r="Q196" s="116"/>
    </row>
    <row r="197" spans="1:17" ht="22.5" customHeight="1" x14ac:dyDescent="0.2">
      <c r="A197" s="344" t="s">
        <v>500</v>
      </c>
      <c r="B197" s="344"/>
      <c r="C197" s="344"/>
      <c r="D197" s="344"/>
      <c r="E197" s="258">
        <f t="shared" si="23"/>
        <v>6</v>
      </c>
      <c r="F197" s="267">
        <f>F198</f>
        <v>0</v>
      </c>
      <c r="G197" s="267"/>
      <c r="H197" s="267">
        <f>H198</f>
        <v>0</v>
      </c>
      <c r="I197" s="267">
        <f>I198</f>
        <v>0</v>
      </c>
      <c r="J197" s="267">
        <f>J198</f>
        <v>0</v>
      </c>
      <c r="K197" s="267">
        <f>K198</f>
        <v>0</v>
      </c>
      <c r="L197" s="267">
        <f>L198</f>
        <v>4</v>
      </c>
      <c r="M197" s="267"/>
      <c r="N197" s="267">
        <f>N198</f>
        <v>2</v>
      </c>
      <c r="O197" s="267"/>
      <c r="P197" s="267">
        <f>P198</f>
        <v>0</v>
      </c>
      <c r="Q197" s="116"/>
    </row>
    <row r="198" spans="1:17" ht="22.5" customHeight="1" x14ac:dyDescent="0.2">
      <c r="A198" s="396" t="s">
        <v>57</v>
      </c>
      <c r="B198" s="396"/>
      <c r="C198" s="396"/>
      <c r="D198" s="396"/>
      <c r="E198" s="258">
        <f t="shared" si="23"/>
        <v>6</v>
      </c>
      <c r="F198" s="267">
        <v>0</v>
      </c>
      <c r="G198" s="267"/>
      <c r="H198" s="267">
        <v>0</v>
      </c>
      <c r="I198" s="267">
        <v>0</v>
      </c>
      <c r="J198" s="267">
        <v>0</v>
      </c>
      <c r="K198" s="267">
        <v>0</v>
      </c>
      <c r="L198" s="268">
        <v>4</v>
      </c>
      <c r="M198" s="267"/>
      <c r="N198" s="267">
        <v>2</v>
      </c>
      <c r="O198" s="267"/>
      <c r="P198" s="267">
        <v>0</v>
      </c>
      <c r="Q198" s="116"/>
    </row>
    <row r="199" spans="1:17" ht="22.5" customHeight="1" x14ac:dyDescent="0.2">
      <c r="A199" s="344" t="s">
        <v>501</v>
      </c>
      <c r="B199" s="344"/>
      <c r="C199" s="344"/>
      <c r="D199" s="344"/>
      <c r="E199" s="258">
        <f t="shared" ref="E199:E260" si="28">SUM(F199:Q199)</f>
        <v>3</v>
      </c>
      <c r="F199" s="267">
        <f>SUM(F200:F201)</f>
        <v>0</v>
      </c>
      <c r="G199" s="267"/>
      <c r="H199" s="267">
        <f t="shared" ref="H199:P199" si="29">SUM(H200:H201)</f>
        <v>0</v>
      </c>
      <c r="I199" s="267">
        <f t="shared" si="29"/>
        <v>0</v>
      </c>
      <c r="J199" s="267">
        <f t="shared" si="29"/>
        <v>0</v>
      </c>
      <c r="K199" s="267">
        <f t="shared" si="29"/>
        <v>0</v>
      </c>
      <c r="L199" s="267">
        <f t="shared" si="29"/>
        <v>0</v>
      </c>
      <c r="M199" s="267"/>
      <c r="N199" s="267">
        <f t="shared" si="29"/>
        <v>3</v>
      </c>
      <c r="O199" s="267"/>
      <c r="P199" s="267">
        <f t="shared" si="29"/>
        <v>0</v>
      </c>
      <c r="Q199" s="116"/>
    </row>
    <row r="200" spans="1:17" ht="22.5" customHeight="1" x14ac:dyDescent="0.2">
      <c r="A200" s="396" t="s">
        <v>57</v>
      </c>
      <c r="B200" s="396"/>
      <c r="C200" s="396"/>
      <c r="D200" s="396"/>
      <c r="E200" s="258">
        <f t="shared" si="28"/>
        <v>2</v>
      </c>
      <c r="F200" s="267">
        <v>0</v>
      </c>
      <c r="G200" s="267"/>
      <c r="H200" s="267">
        <v>0</v>
      </c>
      <c r="I200" s="267">
        <v>0</v>
      </c>
      <c r="J200" s="267">
        <v>0</v>
      </c>
      <c r="K200" s="267">
        <v>0</v>
      </c>
      <c r="L200" s="267">
        <v>0</v>
      </c>
      <c r="M200" s="267"/>
      <c r="N200" s="267">
        <v>2</v>
      </c>
      <c r="O200" s="267"/>
      <c r="P200" s="267">
        <v>0</v>
      </c>
      <c r="Q200" s="116"/>
    </row>
    <row r="201" spans="1:17" ht="22.5" customHeight="1" x14ac:dyDescent="0.2">
      <c r="A201" s="398" t="s">
        <v>56</v>
      </c>
      <c r="B201" s="396"/>
      <c r="C201" s="396"/>
      <c r="D201" s="396"/>
      <c r="E201" s="258">
        <f t="shared" si="28"/>
        <v>1</v>
      </c>
      <c r="F201" s="267">
        <v>0</v>
      </c>
      <c r="G201" s="267"/>
      <c r="H201" s="267">
        <v>0</v>
      </c>
      <c r="I201" s="267">
        <v>0</v>
      </c>
      <c r="J201" s="267">
        <v>0</v>
      </c>
      <c r="K201" s="267">
        <v>0</v>
      </c>
      <c r="L201" s="267">
        <v>0</v>
      </c>
      <c r="M201" s="267"/>
      <c r="N201" s="267">
        <v>1</v>
      </c>
      <c r="O201" s="267"/>
      <c r="P201" s="267">
        <v>0</v>
      </c>
      <c r="Q201" s="116"/>
    </row>
    <row r="202" spans="1:17" ht="22.5" customHeight="1" x14ac:dyDescent="0.2">
      <c r="A202" s="344" t="s">
        <v>502</v>
      </c>
      <c r="B202" s="344"/>
      <c r="C202" s="344"/>
      <c r="D202" s="344"/>
      <c r="E202" s="258">
        <f t="shared" si="28"/>
        <v>23</v>
      </c>
      <c r="F202" s="267">
        <f>SUM(F203:F204)</f>
        <v>0</v>
      </c>
      <c r="G202" s="267"/>
      <c r="H202" s="267">
        <f>SUM(H203:H204)</f>
        <v>1</v>
      </c>
      <c r="I202" s="267">
        <f>SUM(I203:I204)</f>
        <v>0</v>
      </c>
      <c r="J202" s="267">
        <f>SUM(J203:J204)</f>
        <v>0</v>
      </c>
      <c r="K202" s="267">
        <f>SUM(K203:K204)</f>
        <v>0</v>
      </c>
      <c r="L202" s="267">
        <f>SUM(L203:L204)</f>
        <v>8</v>
      </c>
      <c r="M202" s="267"/>
      <c r="N202" s="267">
        <f>SUM(N203:N204)</f>
        <v>14</v>
      </c>
      <c r="O202" s="267"/>
      <c r="P202" s="267">
        <f>SUM(P203:P204)</f>
        <v>0</v>
      </c>
      <c r="Q202" s="116"/>
    </row>
    <row r="203" spans="1:17" ht="22.5" customHeight="1" x14ac:dyDescent="0.2">
      <c r="A203" s="396" t="s">
        <v>57</v>
      </c>
      <c r="B203" s="396"/>
      <c r="C203" s="396"/>
      <c r="D203" s="396"/>
      <c r="E203" s="258">
        <f t="shared" si="28"/>
        <v>22</v>
      </c>
      <c r="F203" s="267">
        <v>0</v>
      </c>
      <c r="G203" s="267"/>
      <c r="H203" s="267">
        <v>1</v>
      </c>
      <c r="I203" s="267">
        <v>0</v>
      </c>
      <c r="J203" s="267">
        <v>0</v>
      </c>
      <c r="K203" s="267">
        <v>0</v>
      </c>
      <c r="L203" s="268">
        <v>8</v>
      </c>
      <c r="M203" s="267"/>
      <c r="N203" s="267">
        <v>13</v>
      </c>
      <c r="O203" s="267"/>
      <c r="P203" s="267">
        <v>0</v>
      </c>
      <c r="Q203" s="116"/>
    </row>
    <row r="204" spans="1:17" ht="22.5" customHeight="1" x14ac:dyDescent="0.2">
      <c r="A204" s="398" t="s">
        <v>56</v>
      </c>
      <c r="B204" s="396"/>
      <c r="C204" s="396"/>
      <c r="D204" s="396"/>
      <c r="E204" s="258">
        <f t="shared" si="28"/>
        <v>1</v>
      </c>
      <c r="F204" s="267">
        <v>0</v>
      </c>
      <c r="G204" s="267"/>
      <c r="H204" s="267">
        <v>0</v>
      </c>
      <c r="I204" s="267">
        <v>0</v>
      </c>
      <c r="J204" s="267">
        <v>0</v>
      </c>
      <c r="K204" s="267">
        <v>0</v>
      </c>
      <c r="L204" s="268">
        <v>0</v>
      </c>
      <c r="M204" s="267"/>
      <c r="N204" s="267">
        <v>1</v>
      </c>
      <c r="O204" s="267"/>
      <c r="P204" s="267">
        <v>0</v>
      </c>
      <c r="Q204" s="116"/>
    </row>
    <row r="205" spans="1:17" ht="23.25" customHeight="1" x14ac:dyDescent="0.2">
      <c r="A205" s="344" t="s">
        <v>503</v>
      </c>
      <c r="B205" s="344"/>
      <c r="C205" s="344"/>
      <c r="D205" s="344"/>
      <c r="E205" s="258">
        <f t="shared" si="28"/>
        <v>3</v>
      </c>
      <c r="F205" s="267">
        <f>F206</f>
        <v>1</v>
      </c>
      <c r="G205" s="267"/>
      <c r="H205" s="267">
        <f t="shared" ref="H205:P205" si="30">H206</f>
        <v>0</v>
      </c>
      <c r="I205" s="267">
        <f t="shared" si="30"/>
        <v>0</v>
      </c>
      <c r="J205" s="267">
        <f t="shared" si="30"/>
        <v>0</v>
      </c>
      <c r="K205" s="267">
        <f t="shared" si="30"/>
        <v>0</v>
      </c>
      <c r="L205" s="267">
        <f t="shared" si="30"/>
        <v>0</v>
      </c>
      <c r="M205" s="267"/>
      <c r="N205" s="267">
        <f t="shared" si="30"/>
        <v>2</v>
      </c>
      <c r="O205" s="267"/>
      <c r="P205" s="267">
        <f t="shared" si="30"/>
        <v>0</v>
      </c>
      <c r="Q205" s="116"/>
    </row>
    <row r="206" spans="1:17" ht="22.5" customHeight="1" x14ac:dyDescent="0.2">
      <c r="A206" s="396" t="s">
        <v>57</v>
      </c>
      <c r="B206" s="396"/>
      <c r="C206" s="396"/>
      <c r="D206" s="396"/>
      <c r="E206" s="258">
        <f t="shared" si="28"/>
        <v>3</v>
      </c>
      <c r="F206" s="267">
        <v>1</v>
      </c>
      <c r="G206" s="267"/>
      <c r="H206" s="267">
        <v>0</v>
      </c>
      <c r="I206" s="267">
        <v>0</v>
      </c>
      <c r="J206" s="267">
        <v>0</v>
      </c>
      <c r="K206" s="267">
        <v>0</v>
      </c>
      <c r="L206" s="268">
        <v>0</v>
      </c>
      <c r="M206" s="267"/>
      <c r="N206" s="267">
        <v>2</v>
      </c>
      <c r="O206" s="267"/>
      <c r="P206" s="267">
        <v>0</v>
      </c>
      <c r="Q206" s="116"/>
    </row>
    <row r="207" spans="1:17" ht="22.5" customHeight="1" x14ac:dyDescent="0.2">
      <c r="A207" s="344" t="s">
        <v>504</v>
      </c>
      <c r="B207" s="344"/>
      <c r="C207" s="344"/>
      <c r="D207" s="344"/>
      <c r="E207" s="258">
        <f t="shared" si="28"/>
        <v>13</v>
      </c>
      <c r="F207" s="267">
        <f>F208</f>
        <v>2</v>
      </c>
      <c r="G207" s="267"/>
      <c r="H207" s="267">
        <f>H208</f>
        <v>0</v>
      </c>
      <c r="I207" s="267">
        <f>I208</f>
        <v>0</v>
      </c>
      <c r="J207" s="267">
        <f>J208</f>
        <v>0</v>
      </c>
      <c r="K207" s="267">
        <f>K208</f>
        <v>0</v>
      </c>
      <c r="L207" s="267">
        <f>L208</f>
        <v>4</v>
      </c>
      <c r="M207" s="267"/>
      <c r="N207" s="267">
        <f>N208</f>
        <v>7</v>
      </c>
      <c r="O207" s="267"/>
      <c r="P207" s="267">
        <f>P208</f>
        <v>0</v>
      </c>
      <c r="Q207" s="116"/>
    </row>
    <row r="208" spans="1:17" ht="22.5" customHeight="1" x14ac:dyDescent="0.2">
      <c r="A208" s="396" t="s">
        <v>57</v>
      </c>
      <c r="B208" s="396"/>
      <c r="C208" s="396"/>
      <c r="D208" s="396"/>
      <c r="E208" s="258">
        <f t="shared" si="28"/>
        <v>13</v>
      </c>
      <c r="F208" s="267">
        <v>2</v>
      </c>
      <c r="G208" s="267"/>
      <c r="H208" s="267">
        <v>0</v>
      </c>
      <c r="I208" s="267">
        <v>0</v>
      </c>
      <c r="J208" s="267">
        <v>0</v>
      </c>
      <c r="K208" s="267">
        <v>0</v>
      </c>
      <c r="L208" s="268">
        <v>4</v>
      </c>
      <c r="M208" s="267"/>
      <c r="N208" s="267">
        <v>7</v>
      </c>
      <c r="O208" s="267"/>
      <c r="P208" s="267">
        <v>0</v>
      </c>
      <c r="Q208" s="116"/>
    </row>
    <row r="209" spans="1:17" ht="22.5" customHeight="1" x14ac:dyDescent="0.2">
      <c r="A209" s="344" t="s">
        <v>505</v>
      </c>
      <c r="B209" s="344"/>
      <c r="C209" s="344"/>
      <c r="D209" s="344"/>
      <c r="E209" s="258">
        <f t="shared" si="28"/>
        <v>7</v>
      </c>
      <c r="F209" s="267">
        <f>F210</f>
        <v>0</v>
      </c>
      <c r="G209" s="267"/>
      <c r="H209" s="267">
        <f>H210</f>
        <v>0</v>
      </c>
      <c r="I209" s="267">
        <f>I210</f>
        <v>0</v>
      </c>
      <c r="J209" s="267">
        <f>J210</f>
        <v>0</v>
      </c>
      <c r="K209" s="267">
        <f>K210</f>
        <v>0</v>
      </c>
      <c r="L209" s="267">
        <f>L210</f>
        <v>2</v>
      </c>
      <c r="M209" s="267"/>
      <c r="N209" s="267">
        <f>N210</f>
        <v>5</v>
      </c>
      <c r="O209" s="267"/>
      <c r="P209" s="267">
        <f>P210</f>
        <v>0</v>
      </c>
      <c r="Q209" s="116"/>
    </row>
    <row r="210" spans="1:17" ht="22.5" customHeight="1" x14ac:dyDescent="0.2">
      <c r="A210" s="396" t="s">
        <v>57</v>
      </c>
      <c r="B210" s="396"/>
      <c r="C210" s="396"/>
      <c r="D210" s="396"/>
      <c r="E210" s="258">
        <f t="shared" si="28"/>
        <v>7</v>
      </c>
      <c r="F210" s="267">
        <v>0</v>
      </c>
      <c r="G210" s="267"/>
      <c r="H210" s="267">
        <v>0</v>
      </c>
      <c r="I210" s="267">
        <v>0</v>
      </c>
      <c r="J210" s="267">
        <v>0</v>
      </c>
      <c r="K210" s="267">
        <v>0</v>
      </c>
      <c r="L210" s="268">
        <v>2</v>
      </c>
      <c r="M210" s="267"/>
      <c r="N210" s="267">
        <v>5</v>
      </c>
      <c r="O210" s="267"/>
      <c r="P210" s="267">
        <v>0</v>
      </c>
      <c r="Q210" s="116"/>
    </row>
    <row r="211" spans="1:17" ht="22.5" customHeight="1" x14ac:dyDescent="0.2">
      <c r="A211" s="344" t="s">
        <v>506</v>
      </c>
      <c r="B211" s="344"/>
      <c r="C211" s="344"/>
      <c r="D211" s="344"/>
      <c r="E211" s="258">
        <f t="shared" si="28"/>
        <v>2</v>
      </c>
      <c r="F211" s="267">
        <f>F212</f>
        <v>0</v>
      </c>
      <c r="G211" s="267"/>
      <c r="H211" s="267">
        <f>H212</f>
        <v>0</v>
      </c>
      <c r="I211" s="267">
        <f>I212</f>
        <v>0</v>
      </c>
      <c r="J211" s="267">
        <f>J212</f>
        <v>0</v>
      </c>
      <c r="K211" s="267">
        <f>K212</f>
        <v>0</v>
      </c>
      <c r="L211" s="267">
        <f>L212</f>
        <v>1</v>
      </c>
      <c r="M211" s="267"/>
      <c r="N211" s="267">
        <f>N212</f>
        <v>1</v>
      </c>
      <c r="O211" s="267"/>
      <c r="P211" s="267">
        <f>P212</f>
        <v>0</v>
      </c>
      <c r="Q211" s="116"/>
    </row>
    <row r="212" spans="1:17" ht="22.5" customHeight="1" x14ac:dyDescent="0.2">
      <c r="A212" s="396" t="s">
        <v>57</v>
      </c>
      <c r="B212" s="396"/>
      <c r="C212" s="396"/>
      <c r="D212" s="396"/>
      <c r="E212" s="258">
        <f t="shared" si="28"/>
        <v>2</v>
      </c>
      <c r="F212" s="267">
        <v>0</v>
      </c>
      <c r="G212" s="267"/>
      <c r="H212" s="267">
        <v>0</v>
      </c>
      <c r="I212" s="267">
        <v>0</v>
      </c>
      <c r="J212" s="267">
        <v>0</v>
      </c>
      <c r="K212" s="267">
        <v>0</v>
      </c>
      <c r="L212" s="268">
        <v>1</v>
      </c>
      <c r="M212" s="267"/>
      <c r="N212" s="267">
        <v>1</v>
      </c>
      <c r="O212" s="267"/>
      <c r="P212" s="267">
        <v>0</v>
      </c>
      <c r="Q212" s="116"/>
    </row>
    <row r="213" spans="1:17" ht="22.5" customHeight="1" x14ac:dyDescent="0.2">
      <c r="A213" s="344" t="s">
        <v>507</v>
      </c>
      <c r="B213" s="344"/>
      <c r="C213" s="344"/>
      <c r="D213" s="344"/>
      <c r="E213" s="258">
        <f t="shared" si="28"/>
        <v>9</v>
      </c>
      <c r="F213" s="267">
        <f>SUM(F214:F215)</f>
        <v>1</v>
      </c>
      <c r="G213" s="267"/>
      <c r="H213" s="267">
        <f t="shared" ref="H213:P213" si="31">SUM(H214:H215)</f>
        <v>1</v>
      </c>
      <c r="I213" s="267">
        <f t="shared" si="31"/>
        <v>0</v>
      </c>
      <c r="J213" s="267">
        <f t="shared" si="31"/>
        <v>0</v>
      </c>
      <c r="K213" s="267">
        <f t="shared" si="31"/>
        <v>0</v>
      </c>
      <c r="L213" s="267">
        <f t="shared" si="31"/>
        <v>4</v>
      </c>
      <c r="M213" s="267"/>
      <c r="N213" s="267">
        <f t="shared" si="31"/>
        <v>3</v>
      </c>
      <c r="O213" s="267"/>
      <c r="P213" s="267">
        <f t="shared" si="31"/>
        <v>0</v>
      </c>
      <c r="Q213" s="116"/>
    </row>
    <row r="214" spans="1:17" ht="22.5" customHeight="1" x14ac:dyDescent="0.2">
      <c r="A214" s="396" t="s">
        <v>57</v>
      </c>
      <c r="B214" s="396"/>
      <c r="C214" s="396"/>
      <c r="D214" s="396"/>
      <c r="E214" s="258">
        <f t="shared" si="28"/>
        <v>8</v>
      </c>
      <c r="F214" s="267">
        <v>1</v>
      </c>
      <c r="G214" s="267"/>
      <c r="H214" s="267">
        <v>1</v>
      </c>
      <c r="I214" s="267">
        <v>0</v>
      </c>
      <c r="J214" s="267">
        <v>0</v>
      </c>
      <c r="K214" s="267">
        <v>0</v>
      </c>
      <c r="L214" s="268">
        <v>3</v>
      </c>
      <c r="M214" s="267"/>
      <c r="N214" s="267">
        <v>3</v>
      </c>
      <c r="O214" s="267"/>
      <c r="P214" s="267">
        <v>0</v>
      </c>
      <c r="Q214" s="116"/>
    </row>
    <row r="215" spans="1:17" ht="22.5" customHeight="1" x14ac:dyDescent="0.2">
      <c r="A215" s="398" t="s">
        <v>56</v>
      </c>
      <c r="B215" s="396"/>
      <c r="C215" s="396"/>
      <c r="D215" s="396"/>
      <c r="E215" s="258">
        <f t="shared" si="28"/>
        <v>1</v>
      </c>
      <c r="F215" s="267">
        <v>0</v>
      </c>
      <c r="G215" s="267"/>
      <c r="H215" s="267">
        <v>0</v>
      </c>
      <c r="I215" s="267">
        <v>0</v>
      </c>
      <c r="J215" s="267">
        <v>0</v>
      </c>
      <c r="K215" s="267">
        <v>0</v>
      </c>
      <c r="L215" s="268">
        <v>1</v>
      </c>
      <c r="M215" s="267"/>
      <c r="N215" s="267">
        <v>0</v>
      </c>
      <c r="O215" s="267"/>
      <c r="P215" s="267">
        <v>0</v>
      </c>
      <c r="Q215" s="116"/>
    </row>
    <row r="216" spans="1:17" ht="22.5" customHeight="1" x14ac:dyDescent="0.2">
      <c r="A216" s="344" t="s">
        <v>508</v>
      </c>
      <c r="B216" s="344"/>
      <c r="C216" s="344"/>
      <c r="D216" s="344"/>
      <c r="E216" s="258">
        <f t="shared" si="28"/>
        <v>3</v>
      </c>
      <c r="F216" s="267">
        <f>F217</f>
        <v>0</v>
      </c>
      <c r="G216" s="267"/>
      <c r="H216" s="267">
        <f t="shared" ref="H216:P216" si="32">H217</f>
        <v>0</v>
      </c>
      <c r="I216" s="267">
        <f t="shared" si="32"/>
        <v>0</v>
      </c>
      <c r="J216" s="267">
        <f t="shared" si="32"/>
        <v>0</v>
      </c>
      <c r="K216" s="267">
        <f t="shared" si="32"/>
        <v>0</v>
      </c>
      <c r="L216" s="267">
        <f t="shared" si="32"/>
        <v>0</v>
      </c>
      <c r="M216" s="267"/>
      <c r="N216" s="267">
        <f t="shared" si="32"/>
        <v>3</v>
      </c>
      <c r="O216" s="267"/>
      <c r="P216" s="267">
        <f t="shared" si="32"/>
        <v>0</v>
      </c>
      <c r="Q216" s="116"/>
    </row>
    <row r="217" spans="1:17" ht="22.5" customHeight="1" x14ac:dyDescent="0.2">
      <c r="A217" s="396" t="s">
        <v>57</v>
      </c>
      <c r="B217" s="396"/>
      <c r="C217" s="396"/>
      <c r="D217" s="396"/>
      <c r="E217" s="258">
        <f t="shared" si="28"/>
        <v>3</v>
      </c>
      <c r="F217" s="267">
        <v>0</v>
      </c>
      <c r="G217" s="267"/>
      <c r="H217" s="267">
        <v>0</v>
      </c>
      <c r="I217" s="267">
        <v>0</v>
      </c>
      <c r="J217" s="267">
        <v>0</v>
      </c>
      <c r="K217" s="267">
        <v>0</v>
      </c>
      <c r="L217" s="268">
        <v>0</v>
      </c>
      <c r="M217" s="267"/>
      <c r="N217" s="267">
        <v>3</v>
      </c>
      <c r="O217" s="267"/>
      <c r="P217" s="267">
        <v>0</v>
      </c>
      <c r="Q217" s="116"/>
    </row>
    <row r="218" spans="1:17" ht="22.5" customHeight="1" x14ac:dyDescent="0.2">
      <c r="A218" s="344" t="s">
        <v>509</v>
      </c>
      <c r="B218" s="344"/>
      <c r="C218" s="344"/>
      <c r="D218" s="344"/>
      <c r="E218" s="258">
        <f t="shared" si="28"/>
        <v>12</v>
      </c>
      <c r="F218" s="270" t="s">
        <v>690</v>
      </c>
      <c r="G218" s="267"/>
      <c r="H218" s="270">
        <f t="shared" ref="H218:P218" si="33">SUM(H219:H220)</f>
        <v>0</v>
      </c>
      <c r="I218" s="270">
        <f t="shared" si="33"/>
        <v>0</v>
      </c>
      <c r="J218" s="270">
        <f t="shared" si="33"/>
        <v>0</v>
      </c>
      <c r="K218" s="270">
        <f t="shared" si="33"/>
        <v>0</v>
      </c>
      <c r="L218" s="270">
        <f t="shared" si="33"/>
        <v>6</v>
      </c>
      <c r="M218" s="267"/>
      <c r="N218" s="270">
        <f t="shared" si="33"/>
        <v>6</v>
      </c>
      <c r="O218" s="267"/>
      <c r="P218" s="270">
        <f t="shared" si="33"/>
        <v>0</v>
      </c>
      <c r="Q218" s="116"/>
    </row>
    <row r="219" spans="1:17" ht="22.5" customHeight="1" x14ac:dyDescent="0.2">
      <c r="A219" s="396" t="s">
        <v>57</v>
      </c>
      <c r="B219" s="396"/>
      <c r="C219" s="396"/>
      <c r="D219" s="396"/>
      <c r="E219" s="258">
        <f t="shared" si="28"/>
        <v>11</v>
      </c>
      <c r="F219" s="270" t="s">
        <v>690</v>
      </c>
      <c r="G219" s="267"/>
      <c r="H219" s="267">
        <v>0</v>
      </c>
      <c r="I219" s="267">
        <v>0</v>
      </c>
      <c r="J219" s="267">
        <v>0</v>
      </c>
      <c r="K219" s="267">
        <v>0</v>
      </c>
      <c r="L219" s="268">
        <v>6</v>
      </c>
      <c r="M219" s="267"/>
      <c r="N219" s="267">
        <v>5</v>
      </c>
      <c r="O219" s="267"/>
      <c r="P219" s="267">
        <v>0</v>
      </c>
      <c r="Q219" s="116"/>
    </row>
    <row r="220" spans="1:17" ht="22.5" customHeight="1" x14ac:dyDescent="0.2">
      <c r="A220" s="398" t="s">
        <v>56</v>
      </c>
      <c r="B220" s="396"/>
      <c r="C220" s="396"/>
      <c r="D220" s="396"/>
      <c r="E220" s="258">
        <f t="shared" si="28"/>
        <v>1</v>
      </c>
      <c r="F220" s="270" t="s">
        <v>690</v>
      </c>
      <c r="G220" s="267"/>
      <c r="H220" s="267">
        <v>0</v>
      </c>
      <c r="I220" s="267">
        <v>0</v>
      </c>
      <c r="J220" s="267">
        <v>0</v>
      </c>
      <c r="K220" s="267">
        <v>0</v>
      </c>
      <c r="L220" s="268">
        <v>0</v>
      </c>
      <c r="M220" s="267"/>
      <c r="N220" s="267">
        <v>1</v>
      </c>
      <c r="O220" s="267"/>
      <c r="P220" s="267">
        <v>0</v>
      </c>
      <c r="Q220" s="116"/>
    </row>
    <row r="221" spans="1:17" ht="22.5" customHeight="1" x14ac:dyDescent="0.2">
      <c r="A221" s="344" t="s">
        <v>510</v>
      </c>
      <c r="B221" s="344"/>
      <c r="C221" s="344"/>
      <c r="D221" s="344"/>
      <c r="E221" s="258">
        <f t="shared" si="28"/>
        <v>2</v>
      </c>
      <c r="F221" s="267">
        <f>F222</f>
        <v>1</v>
      </c>
      <c r="G221" s="267"/>
      <c r="H221" s="267">
        <f t="shared" ref="H221:P221" si="34">H222</f>
        <v>0</v>
      </c>
      <c r="I221" s="267">
        <f t="shared" si="34"/>
        <v>0</v>
      </c>
      <c r="J221" s="267">
        <f t="shared" si="34"/>
        <v>0</v>
      </c>
      <c r="K221" s="267">
        <f t="shared" si="34"/>
        <v>0</v>
      </c>
      <c r="L221" s="267">
        <f t="shared" si="34"/>
        <v>0</v>
      </c>
      <c r="M221" s="267"/>
      <c r="N221" s="267">
        <f t="shared" si="34"/>
        <v>1</v>
      </c>
      <c r="O221" s="267"/>
      <c r="P221" s="267">
        <f t="shared" si="34"/>
        <v>0</v>
      </c>
      <c r="Q221" s="116"/>
    </row>
    <row r="222" spans="1:17" ht="22.5" customHeight="1" x14ac:dyDescent="0.2">
      <c r="A222" s="396" t="s">
        <v>57</v>
      </c>
      <c r="B222" s="396"/>
      <c r="C222" s="396"/>
      <c r="D222" s="396"/>
      <c r="E222" s="258">
        <f t="shared" si="28"/>
        <v>2</v>
      </c>
      <c r="F222" s="267">
        <v>1</v>
      </c>
      <c r="G222" s="267"/>
      <c r="H222" s="267">
        <v>0</v>
      </c>
      <c r="I222" s="267">
        <v>0</v>
      </c>
      <c r="J222" s="267">
        <v>0</v>
      </c>
      <c r="K222" s="267">
        <v>0</v>
      </c>
      <c r="L222" s="268">
        <v>0</v>
      </c>
      <c r="M222" s="267"/>
      <c r="N222" s="267">
        <v>1</v>
      </c>
      <c r="O222" s="267"/>
      <c r="P222" s="267">
        <v>0</v>
      </c>
      <c r="Q222" s="116"/>
    </row>
    <row r="223" spans="1:17" ht="22.5" customHeight="1" x14ac:dyDescent="0.2">
      <c r="A223" s="344" t="s">
        <v>511</v>
      </c>
      <c r="B223" s="344"/>
      <c r="C223" s="344"/>
      <c r="D223" s="344"/>
      <c r="E223" s="258">
        <f t="shared" si="28"/>
        <v>11</v>
      </c>
      <c r="F223" s="267">
        <f>SUM(F224:F225)</f>
        <v>1</v>
      </c>
      <c r="G223" s="267"/>
      <c r="H223" s="267">
        <f t="shared" ref="H223:P223" si="35">SUM(H224:H225)</f>
        <v>1</v>
      </c>
      <c r="I223" s="267">
        <f t="shared" si="35"/>
        <v>0</v>
      </c>
      <c r="J223" s="267">
        <f t="shared" si="35"/>
        <v>0</v>
      </c>
      <c r="K223" s="267">
        <f t="shared" si="35"/>
        <v>0</v>
      </c>
      <c r="L223" s="267">
        <f t="shared" si="35"/>
        <v>5</v>
      </c>
      <c r="M223" s="267"/>
      <c r="N223" s="267">
        <f t="shared" si="35"/>
        <v>4</v>
      </c>
      <c r="O223" s="267"/>
      <c r="P223" s="267">
        <f t="shared" si="35"/>
        <v>0</v>
      </c>
      <c r="Q223" s="116"/>
    </row>
    <row r="224" spans="1:17" ht="22.5" customHeight="1" x14ac:dyDescent="0.2">
      <c r="A224" s="396" t="s">
        <v>57</v>
      </c>
      <c r="B224" s="396"/>
      <c r="C224" s="396"/>
      <c r="D224" s="396"/>
      <c r="E224" s="258">
        <f t="shared" si="28"/>
        <v>10</v>
      </c>
      <c r="F224" s="267">
        <v>1</v>
      </c>
      <c r="G224" s="267"/>
      <c r="H224" s="267">
        <v>1</v>
      </c>
      <c r="I224" s="267">
        <v>0</v>
      </c>
      <c r="J224" s="267">
        <v>0</v>
      </c>
      <c r="K224" s="267">
        <v>0</v>
      </c>
      <c r="L224" s="268">
        <v>5</v>
      </c>
      <c r="M224" s="267"/>
      <c r="N224" s="267">
        <v>3</v>
      </c>
      <c r="O224" s="267"/>
      <c r="P224" s="267">
        <v>0</v>
      </c>
      <c r="Q224" s="116"/>
    </row>
    <row r="225" spans="1:17" ht="22.5" customHeight="1" x14ac:dyDescent="0.2">
      <c r="A225" s="398" t="s">
        <v>56</v>
      </c>
      <c r="B225" s="396"/>
      <c r="C225" s="396"/>
      <c r="D225" s="396"/>
      <c r="E225" s="258">
        <f t="shared" si="28"/>
        <v>1</v>
      </c>
      <c r="F225" s="267">
        <v>0</v>
      </c>
      <c r="G225" s="267"/>
      <c r="H225" s="267">
        <v>0</v>
      </c>
      <c r="I225" s="267">
        <v>0</v>
      </c>
      <c r="J225" s="267">
        <v>0</v>
      </c>
      <c r="K225" s="267">
        <v>0</v>
      </c>
      <c r="L225" s="268">
        <v>0</v>
      </c>
      <c r="M225" s="267"/>
      <c r="N225" s="267">
        <v>1</v>
      </c>
      <c r="O225" s="267"/>
      <c r="P225" s="267">
        <v>0</v>
      </c>
      <c r="Q225" s="116"/>
    </row>
    <row r="226" spans="1:17" ht="22.5" customHeight="1" x14ac:dyDescent="0.2">
      <c r="A226" s="344" t="s">
        <v>512</v>
      </c>
      <c r="B226" s="344"/>
      <c r="C226" s="344"/>
      <c r="D226" s="344"/>
      <c r="E226" s="258">
        <f t="shared" si="28"/>
        <v>10</v>
      </c>
      <c r="F226" s="267">
        <f>F227</f>
        <v>0</v>
      </c>
      <c r="G226" s="267"/>
      <c r="H226" s="267">
        <f>H227</f>
        <v>1</v>
      </c>
      <c r="I226" s="267">
        <f>I227</f>
        <v>0</v>
      </c>
      <c r="J226" s="267">
        <f>J227</f>
        <v>0</v>
      </c>
      <c r="K226" s="267">
        <f>K227</f>
        <v>0</v>
      </c>
      <c r="L226" s="267">
        <f>L227</f>
        <v>6</v>
      </c>
      <c r="M226" s="267"/>
      <c r="N226" s="267">
        <f>N227</f>
        <v>3</v>
      </c>
      <c r="O226" s="267"/>
      <c r="P226" s="267">
        <f>P227</f>
        <v>0</v>
      </c>
      <c r="Q226" s="116"/>
    </row>
    <row r="227" spans="1:17" ht="22.5" customHeight="1" x14ac:dyDescent="0.2">
      <c r="A227" s="396" t="s">
        <v>57</v>
      </c>
      <c r="B227" s="396"/>
      <c r="C227" s="396"/>
      <c r="D227" s="396"/>
      <c r="E227" s="258">
        <f t="shared" si="28"/>
        <v>10</v>
      </c>
      <c r="F227" s="267">
        <v>0</v>
      </c>
      <c r="G227" s="267"/>
      <c r="H227" s="267">
        <v>1</v>
      </c>
      <c r="I227" s="267">
        <v>0</v>
      </c>
      <c r="J227" s="267">
        <v>0</v>
      </c>
      <c r="K227" s="267">
        <v>0</v>
      </c>
      <c r="L227" s="268">
        <v>6</v>
      </c>
      <c r="M227" s="267"/>
      <c r="N227" s="267">
        <v>3</v>
      </c>
      <c r="O227" s="267"/>
      <c r="P227" s="267">
        <v>0</v>
      </c>
      <c r="Q227" s="116"/>
    </row>
    <row r="228" spans="1:17" ht="22.5" customHeight="1" x14ac:dyDescent="0.2">
      <c r="A228" s="344" t="s">
        <v>513</v>
      </c>
      <c r="B228" s="344"/>
      <c r="C228" s="344"/>
      <c r="D228" s="344"/>
      <c r="E228" s="258">
        <f t="shared" si="28"/>
        <v>8</v>
      </c>
      <c r="F228" s="267">
        <f>F229</f>
        <v>0</v>
      </c>
      <c r="G228" s="267"/>
      <c r="H228" s="267">
        <f>H229</f>
        <v>0</v>
      </c>
      <c r="I228" s="267">
        <f>I229</f>
        <v>0</v>
      </c>
      <c r="J228" s="267">
        <f>J229</f>
        <v>0</v>
      </c>
      <c r="K228" s="267">
        <f>K229</f>
        <v>0</v>
      </c>
      <c r="L228" s="267">
        <f>L229</f>
        <v>4</v>
      </c>
      <c r="M228" s="267"/>
      <c r="N228" s="267">
        <f>N229</f>
        <v>4</v>
      </c>
      <c r="O228" s="267"/>
      <c r="P228" s="267">
        <f>P229</f>
        <v>0</v>
      </c>
      <c r="Q228" s="116"/>
    </row>
    <row r="229" spans="1:17" ht="22.5" customHeight="1" x14ac:dyDescent="0.2">
      <c r="A229" s="396" t="s">
        <v>57</v>
      </c>
      <c r="B229" s="396"/>
      <c r="C229" s="396"/>
      <c r="D229" s="396"/>
      <c r="E229" s="258">
        <f t="shared" si="28"/>
        <v>8</v>
      </c>
      <c r="F229" s="267">
        <v>0</v>
      </c>
      <c r="G229" s="267"/>
      <c r="H229" s="267">
        <v>0</v>
      </c>
      <c r="I229" s="267">
        <v>0</v>
      </c>
      <c r="J229" s="267">
        <v>0</v>
      </c>
      <c r="K229" s="267">
        <v>0</v>
      </c>
      <c r="L229" s="268">
        <v>4</v>
      </c>
      <c r="M229" s="267"/>
      <c r="N229" s="267">
        <v>4</v>
      </c>
      <c r="O229" s="267"/>
      <c r="P229" s="267">
        <v>0</v>
      </c>
      <c r="Q229" s="116"/>
    </row>
    <row r="230" spans="1:17" ht="22.5" customHeight="1" x14ac:dyDescent="0.2">
      <c r="A230" s="344" t="s">
        <v>514</v>
      </c>
      <c r="B230" s="344"/>
      <c r="C230" s="344"/>
      <c r="D230" s="344"/>
      <c r="E230" s="258">
        <f t="shared" si="28"/>
        <v>6</v>
      </c>
      <c r="F230" s="267">
        <f>SUM(F231:F232)</f>
        <v>1</v>
      </c>
      <c r="G230" s="267"/>
      <c r="H230" s="267">
        <f t="shared" ref="H230:P230" si="36">SUM(H231:H232)</f>
        <v>0</v>
      </c>
      <c r="I230" s="267">
        <f t="shared" si="36"/>
        <v>0</v>
      </c>
      <c r="J230" s="267">
        <f t="shared" si="36"/>
        <v>0</v>
      </c>
      <c r="K230" s="267">
        <f t="shared" si="36"/>
        <v>0</v>
      </c>
      <c r="L230" s="267">
        <f t="shared" si="36"/>
        <v>1</v>
      </c>
      <c r="M230" s="267"/>
      <c r="N230" s="267">
        <f t="shared" si="36"/>
        <v>4</v>
      </c>
      <c r="O230" s="267"/>
      <c r="P230" s="267">
        <f t="shared" si="36"/>
        <v>0</v>
      </c>
      <c r="Q230" s="116"/>
    </row>
    <row r="231" spans="1:17" ht="22.5" customHeight="1" x14ac:dyDescent="0.2">
      <c r="A231" s="396" t="s">
        <v>57</v>
      </c>
      <c r="B231" s="396"/>
      <c r="C231" s="396"/>
      <c r="D231" s="396"/>
      <c r="E231" s="258">
        <f t="shared" si="28"/>
        <v>4</v>
      </c>
      <c r="F231" s="267">
        <v>0</v>
      </c>
      <c r="G231" s="267"/>
      <c r="H231" s="267">
        <v>0</v>
      </c>
      <c r="I231" s="267">
        <v>0</v>
      </c>
      <c r="J231" s="267">
        <v>0</v>
      </c>
      <c r="K231" s="267">
        <v>0</v>
      </c>
      <c r="L231" s="268">
        <v>1</v>
      </c>
      <c r="M231" s="267"/>
      <c r="N231" s="267">
        <v>3</v>
      </c>
      <c r="O231" s="267"/>
      <c r="P231" s="267">
        <v>0</v>
      </c>
      <c r="Q231" s="116"/>
    </row>
    <row r="232" spans="1:17" ht="22.5" customHeight="1" x14ac:dyDescent="0.2">
      <c r="A232" s="398" t="s">
        <v>56</v>
      </c>
      <c r="B232" s="396"/>
      <c r="C232" s="396"/>
      <c r="D232" s="396"/>
      <c r="E232" s="258">
        <f t="shared" si="28"/>
        <v>2</v>
      </c>
      <c r="F232" s="267">
        <v>1</v>
      </c>
      <c r="G232" s="267"/>
      <c r="H232" s="267">
        <v>0</v>
      </c>
      <c r="I232" s="267">
        <v>0</v>
      </c>
      <c r="J232" s="267">
        <v>0</v>
      </c>
      <c r="K232" s="267">
        <v>0</v>
      </c>
      <c r="L232" s="268">
        <v>0</v>
      </c>
      <c r="M232" s="267"/>
      <c r="N232" s="267">
        <v>1</v>
      </c>
      <c r="O232" s="267"/>
      <c r="P232" s="267">
        <v>0</v>
      </c>
      <c r="Q232" s="116"/>
    </row>
    <row r="233" spans="1:17" ht="22.5" customHeight="1" x14ac:dyDescent="0.2">
      <c r="A233" s="344" t="s">
        <v>697</v>
      </c>
      <c r="B233" s="344"/>
      <c r="C233" s="344"/>
      <c r="D233" s="344"/>
      <c r="E233" s="258">
        <f t="shared" si="28"/>
        <v>1</v>
      </c>
      <c r="F233" s="267">
        <f>F234</f>
        <v>0</v>
      </c>
      <c r="G233" s="267"/>
      <c r="H233" s="267">
        <f>SUM(H234:H234)</f>
        <v>0</v>
      </c>
      <c r="I233" s="267">
        <f>SUM(I234:I234)</f>
        <v>0</v>
      </c>
      <c r="J233" s="267">
        <f>SUM(J234:J234)</f>
        <v>0</v>
      </c>
      <c r="K233" s="267">
        <f>SUM(K234:K234)</f>
        <v>0</v>
      </c>
      <c r="L233" s="268">
        <f>SUM(L234:L234)</f>
        <v>0</v>
      </c>
      <c r="M233" s="267"/>
      <c r="N233" s="267">
        <f>SUM(N234:N234)</f>
        <v>1</v>
      </c>
      <c r="O233" s="267"/>
      <c r="P233" s="267">
        <f>SUM(P234:P234)</f>
        <v>0</v>
      </c>
      <c r="Q233" s="116"/>
    </row>
    <row r="234" spans="1:17" ht="22.5" customHeight="1" x14ac:dyDescent="0.2">
      <c r="A234" s="396" t="s">
        <v>57</v>
      </c>
      <c r="B234" s="396"/>
      <c r="C234" s="396"/>
      <c r="D234" s="396"/>
      <c r="E234" s="258">
        <f t="shared" si="28"/>
        <v>1</v>
      </c>
      <c r="F234" s="267">
        <v>0</v>
      </c>
      <c r="G234" s="267"/>
      <c r="H234" s="267">
        <v>0</v>
      </c>
      <c r="I234" s="267">
        <v>0</v>
      </c>
      <c r="J234" s="267">
        <v>0</v>
      </c>
      <c r="K234" s="267">
        <v>0</v>
      </c>
      <c r="L234" s="268">
        <v>0</v>
      </c>
      <c r="M234" s="267"/>
      <c r="N234" s="267">
        <v>1</v>
      </c>
      <c r="O234" s="267"/>
      <c r="P234" s="267">
        <v>0</v>
      </c>
      <c r="Q234" s="116"/>
    </row>
    <row r="235" spans="1:17" ht="22.5" customHeight="1" x14ac:dyDescent="0.2">
      <c r="A235" s="344" t="s">
        <v>516</v>
      </c>
      <c r="B235" s="344"/>
      <c r="C235" s="344"/>
      <c r="D235" s="344"/>
      <c r="E235" s="258">
        <f t="shared" si="28"/>
        <v>6</v>
      </c>
      <c r="F235" s="267">
        <f>F236</f>
        <v>0</v>
      </c>
      <c r="G235" s="267"/>
      <c r="H235" s="267">
        <f>SUM(H236:H236)</f>
        <v>0</v>
      </c>
      <c r="I235" s="267">
        <f>SUM(I236:I236)</f>
        <v>0</v>
      </c>
      <c r="J235" s="267">
        <f>SUM(J236:J236)</f>
        <v>0</v>
      </c>
      <c r="K235" s="267">
        <f>SUM(K236:K236)</f>
        <v>0</v>
      </c>
      <c r="L235" s="268">
        <f>SUM(L236:L236)</f>
        <v>4</v>
      </c>
      <c r="M235" s="267"/>
      <c r="N235" s="267">
        <f>SUM(N236:N236)</f>
        <v>2</v>
      </c>
      <c r="O235" s="267"/>
      <c r="P235" s="267">
        <f>SUM(P236:P236)</f>
        <v>0</v>
      </c>
      <c r="Q235" s="116"/>
    </row>
    <row r="236" spans="1:17" ht="22.5" customHeight="1" x14ac:dyDescent="0.2">
      <c r="A236" s="396" t="s">
        <v>57</v>
      </c>
      <c r="B236" s="396"/>
      <c r="C236" s="396"/>
      <c r="D236" s="396"/>
      <c r="E236" s="258">
        <f t="shared" si="28"/>
        <v>6</v>
      </c>
      <c r="F236" s="267">
        <v>0</v>
      </c>
      <c r="G236" s="267"/>
      <c r="H236" s="267">
        <v>0</v>
      </c>
      <c r="I236" s="267">
        <v>0</v>
      </c>
      <c r="J236" s="267">
        <v>0</v>
      </c>
      <c r="K236" s="267">
        <v>0</v>
      </c>
      <c r="L236" s="268">
        <v>4</v>
      </c>
      <c r="M236" s="267"/>
      <c r="N236" s="267">
        <v>2</v>
      </c>
      <c r="O236" s="267"/>
      <c r="P236" s="267">
        <v>0</v>
      </c>
      <c r="Q236" s="116"/>
    </row>
    <row r="237" spans="1:17" ht="22.5" customHeight="1" x14ac:dyDescent="0.2">
      <c r="A237" s="344" t="s">
        <v>517</v>
      </c>
      <c r="B237" s="344"/>
      <c r="C237" s="344"/>
      <c r="D237" s="344"/>
      <c r="E237" s="258">
        <f t="shared" si="28"/>
        <v>27</v>
      </c>
      <c r="F237" s="267">
        <f>SUM(F238:F239)</f>
        <v>1</v>
      </c>
      <c r="G237" s="267"/>
      <c r="H237" s="267">
        <f t="shared" ref="H237:P237" si="37">SUM(H238:H239)</f>
        <v>1</v>
      </c>
      <c r="I237" s="267">
        <f t="shared" si="37"/>
        <v>2</v>
      </c>
      <c r="J237" s="267">
        <f t="shared" si="37"/>
        <v>0</v>
      </c>
      <c r="K237" s="267">
        <f t="shared" si="37"/>
        <v>0</v>
      </c>
      <c r="L237" s="267">
        <f t="shared" si="37"/>
        <v>11</v>
      </c>
      <c r="M237" s="267"/>
      <c r="N237" s="267">
        <f t="shared" si="37"/>
        <v>12</v>
      </c>
      <c r="O237" s="267"/>
      <c r="P237" s="267">
        <f t="shared" si="37"/>
        <v>0</v>
      </c>
      <c r="Q237" s="116"/>
    </row>
    <row r="238" spans="1:17" ht="22.5" customHeight="1" x14ac:dyDescent="0.2">
      <c r="A238" s="396" t="s">
        <v>57</v>
      </c>
      <c r="B238" s="396"/>
      <c r="C238" s="396"/>
      <c r="D238" s="396"/>
      <c r="E238" s="258">
        <f t="shared" si="28"/>
        <v>25</v>
      </c>
      <c r="F238" s="267">
        <v>1</v>
      </c>
      <c r="G238" s="267"/>
      <c r="H238" s="267">
        <v>1</v>
      </c>
      <c r="I238" s="267">
        <v>1</v>
      </c>
      <c r="J238" s="267">
        <v>0</v>
      </c>
      <c r="K238" s="267">
        <v>0</v>
      </c>
      <c r="L238" s="268">
        <v>11</v>
      </c>
      <c r="M238" s="267"/>
      <c r="N238" s="267">
        <v>11</v>
      </c>
      <c r="O238" s="267"/>
      <c r="P238" s="267">
        <v>0</v>
      </c>
      <c r="Q238" s="116"/>
    </row>
    <row r="239" spans="1:17" ht="22.5" customHeight="1" x14ac:dyDescent="0.2">
      <c r="A239" s="398" t="s">
        <v>56</v>
      </c>
      <c r="B239" s="396"/>
      <c r="C239" s="396"/>
      <c r="D239" s="396"/>
      <c r="E239" s="258">
        <f t="shared" si="28"/>
        <v>2</v>
      </c>
      <c r="F239" s="267">
        <v>0</v>
      </c>
      <c r="G239" s="267"/>
      <c r="H239" s="267">
        <v>0</v>
      </c>
      <c r="I239" s="267">
        <v>1</v>
      </c>
      <c r="J239" s="267">
        <v>0</v>
      </c>
      <c r="K239" s="267">
        <v>0</v>
      </c>
      <c r="L239" s="268">
        <v>0</v>
      </c>
      <c r="M239" s="267"/>
      <c r="N239" s="267">
        <v>1</v>
      </c>
      <c r="O239" s="267"/>
      <c r="P239" s="267">
        <v>0</v>
      </c>
      <c r="Q239" s="116"/>
    </row>
    <row r="240" spans="1:17" ht="22.5" customHeight="1" x14ac:dyDescent="0.2">
      <c r="A240" s="344" t="s">
        <v>641</v>
      </c>
      <c r="B240" s="344"/>
      <c r="C240" s="344"/>
      <c r="D240" s="344"/>
      <c r="E240" s="258">
        <f t="shared" si="28"/>
        <v>3</v>
      </c>
      <c r="F240" s="267">
        <f>F241</f>
        <v>0</v>
      </c>
      <c r="G240" s="267"/>
      <c r="H240" s="267">
        <f>SUM(H241:H241)</f>
        <v>0</v>
      </c>
      <c r="I240" s="267">
        <f>SUM(I241:I241)</f>
        <v>0</v>
      </c>
      <c r="J240" s="267">
        <f>SUM(J241:J241)</f>
        <v>0</v>
      </c>
      <c r="K240" s="267">
        <f>SUM(K241:K241)</f>
        <v>0</v>
      </c>
      <c r="L240" s="268">
        <f>SUM(L241:L241)</f>
        <v>0</v>
      </c>
      <c r="M240" s="267"/>
      <c r="N240" s="267">
        <f>SUM(N241:N241)</f>
        <v>3</v>
      </c>
      <c r="O240" s="267"/>
      <c r="P240" s="267">
        <f>SUM(P241:P241)</f>
        <v>0</v>
      </c>
      <c r="Q240" s="116"/>
    </row>
    <row r="241" spans="1:17" ht="22.5" customHeight="1" x14ac:dyDescent="0.2">
      <c r="A241" s="396" t="s">
        <v>57</v>
      </c>
      <c r="B241" s="396"/>
      <c r="C241" s="396"/>
      <c r="D241" s="396"/>
      <c r="E241" s="258">
        <f t="shared" si="28"/>
        <v>3</v>
      </c>
      <c r="F241" s="267">
        <v>0</v>
      </c>
      <c r="G241" s="267"/>
      <c r="H241" s="267">
        <v>0</v>
      </c>
      <c r="I241" s="267">
        <v>0</v>
      </c>
      <c r="J241" s="267">
        <v>0</v>
      </c>
      <c r="K241" s="267">
        <v>0</v>
      </c>
      <c r="L241" s="268">
        <v>0</v>
      </c>
      <c r="M241" s="267"/>
      <c r="N241" s="267">
        <v>3</v>
      </c>
      <c r="O241" s="267"/>
      <c r="P241" s="267">
        <v>0</v>
      </c>
      <c r="Q241" s="116"/>
    </row>
    <row r="242" spans="1:17" ht="22.5" customHeight="1" x14ac:dyDescent="0.2">
      <c r="A242" s="344" t="s">
        <v>519</v>
      </c>
      <c r="B242" s="344"/>
      <c r="C242" s="344"/>
      <c r="D242" s="344"/>
      <c r="E242" s="258">
        <f t="shared" si="28"/>
        <v>1</v>
      </c>
      <c r="F242" s="267">
        <f>F243</f>
        <v>0</v>
      </c>
      <c r="G242" s="267"/>
      <c r="H242" s="267">
        <f>SUM(H243:H243)</f>
        <v>0</v>
      </c>
      <c r="I242" s="267">
        <f>SUM(I243:I243)</f>
        <v>0</v>
      </c>
      <c r="J242" s="267">
        <f>SUM(J243:J243)</f>
        <v>0</v>
      </c>
      <c r="K242" s="267">
        <f>SUM(K243:K243)</f>
        <v>0</v>
      </c>
      <c r="L242" s="268">
        <f>SUM(L243:L243)</f>
        <v>0</v>
      </c>
      <c r="M242" s="267"/>
      <c r="N242" s="267">
        <f>SUM(N243:N243)</f>
        <v>1</v>
      </c>
      <c r="O242" s="267"/>
      <c r="P242" s="267">
        <f>SUM(P243:P243)</f>
        <v>0</v>
      </c>
      <c r="Q242" s="116"/>
    </row>
    <row r="243" spans="1:17" ht="22.5" customHeight="1" x14ac:dyDescent="0.2">
      <c r="A243" s="396" t="s">
        <v>57</v>
      </c>
      <c r="B243" s="396"/>
      <c r="C243" s="396"/>
      <c r="D243" s="396"/>
      <c r="E243" s="258">
        <f t="shared" si="28"/>
        <v>1</v>
      </c>
      <c r="F243" s="267">
        <v>0</v>
      </c>
      <c r="G243" s="267"/>
      <c r="H243" s="267">
        <v>0</v>
      </c>
      <c r="I243" s="267">
        <v>0</v>
      </c>
      <c r="J243" s="267">
        <v>0</v>
      </c>
      <c r="K243" s="267">
        <v>0</v>
      </c>
      <c r="L243" s="268">
        <v>0</v>
      </c>
      <c r="M243" s="267"/>
      <c r="N243" s="267">
        <v>1</v>
      </c>
      <c r="O243" s="267"/>
      <c r="P243" s="267">
        <v>0</v>
      </c>
      <c r="Q243" s="116"/>
    </row>
    <row r="244" spans="1:17" ht="22.5" customHeight="1" x14ac:dyDescent="0.2">
      <c r="A244" s="344" t="s">
        <v>520</v>
      </c>
      <c r="B244" s="344"/>
      <c r="C244" s="344"/>
      <c r="D244" s="344"/>
      <c r="E244" s="258">
        <f t="shared" si="28"/>
        <v>3</v>
      </c>
      <c r="F244" s="267">
        <f>SUM(F245:F246)</f>
        <v>1</v>
      </c>
      <c r="G244" s="267"/>
      <c r="H244" s="267">
        <f>SUM(H245:H246)</f>
        <v>1</v>
      </c>
      <c r="I244" s="267">
        <f>SUM(I245:I246)</f>
        <v>0</v>
      </c>
      <c r="J244" s="267">
        <f>SUM(J245:J246)</f>
        <v>0</v>
      </c>
      <c r="K244" s="267">
        <f>SUM(K245:K246)</f>
        <v>0</v>
      </c>
      <c r="L244" s="268">
        <f>SUM(L245:L246)</f>
        <v>0</v>
      </c>
      <c r="M244" s="267"/>
      <c r="N244" s="267">
        <f>SUM(N245:N246)</f>
        <v>1</v>
      </c>
      <c r="O244" s="267"/>
      <c r="P244" s="267">
        <f>SUM(P245:P246)</f>
        <v>0</v>
      </c>
      <c r="Q244" s="116"/>
    </row>
    <row r="245" spans="1:17" ht="22.5" customHeight="1" x14ac:dyDescent="0.2">
      <c r="A245" s="396" t="s">
        <v>57</v>
      </c>
      <c r="B245" s="396"/>
      <c r="C245" s="396"/>
      <c r="D245" s="396"/>
      <c r="E245" s="258">
        <f t="shared" si="28"/>
        <v>2</v>
      </c>
      <c r="F245" s="267">
        <v>0</v>
      </c>
      <c r="G245" s="267"/>
      <c r="H245" s="267">
        <v>1</v>
      </c>
      <c r="I245" s="267">
        <v>0</v>
      </c>
      <c r="J245" s="267">
        <v>0</v>
      </c>
      <c r="K245" s="267">
        <v>0</v>
      </c>
      <c r="L245" s="268">
        <v>0</v>
      </c>
      <c r="M245" s="267"/>
      <c r="N245" s="267">
        <v>1</v>
      </c>
      <c r="O245" s="267"/>
      <c r="P245" s="267">
        <v>0</v>
      </c>
      <c r="Q245" s="116"/>
    </row>
    <row r="246" spans="1:17" ht="22.5" customHeight="1" x14ac:dyDescent="0.2">
      <c r="A246" s="398" t="s">
        <v>56</v>
      </c>
      <c r="B246" s="396"/>
      <c r="C246" s="396"/>
      <c r="D246" s="396"/>
      <c r="E246" s="258">
        <f t="shared" si="28"/>
        <v>1</v>
      </c>
      <c r="F246" s="267">
        <v>1</v>
      </c>
      <c r="G246" s="267"/>
      <c r="H246" s="267">
        <v>0</v>
      </c>
      <c r="I246" s="267">
        <v>0</v>
      </c>
      <c r="J246" s="267">
        <v>0</v>
      </c>
      <c r="K246" s="267">
        <v>0</v>
      </c>
      <c r="L246" s="268">
        <v>0</v>
      </c>
      <c r="M246" s="267"/>
      <c r="N246" s="267">
        <v>0</v>
      </c>
      <c r="O246" s="267"/>
      <c r="P246" s="267">
        <v>0</v>
      </c>
      <c r="Q246" s="116"/>
    </row>
    <row r="247" spans="1:17" ht="22.5" customHeight="1" x14ac:dyDescent="0.2">
      <c r="A247" s="344" t="s">
        <v>698</v>
      </c>
      <c r="B247" s="344"/>
      <c r="C247" s="344"/>
      <c r="D247" s="344"/>
      <c r="E247" s="258">
        <f t="shared" si="28"/>
        <v>2</v>
      </c>
      <c r="F247" s="267">
        <f>F248</f>
        <v>0</v>
      </c>
      <c r="G247" s="267"/>
      <c r="H247" s="267">
        <f>SUM(H248:H248)</f>
        <v>0</v>
      </c>
      <c r="I247" s="267">
        <f>SUM(I248:I248)</f>
        <v>0</v>
      </c>
      <c r="J247" s="267">
        <f>SUM(J248:J248)</f>
        <v>0</v>
      </c>
      <c r="K247" s="267">
        <f>SUM(K248:K248)</f>
        <v>0</v>
      </c>
      <c r="L247" s="268">
        <f>SUM(L248:L248)</f>
        <v>2</v>
      </c>
      <c r="M247" s="267"/>
      <c r="N247" s="267">
        <f>SUM(N248:N248)</f>
        <v>0</v>
      </c>
      <c r="O247" s="267"/>
      <c r="P247" s="267">
        <f>SUM(P248:P248)</f>
        <v>0</v>
      </c>
      <c r="Q247" s="116"/>
    </row>
    <row r="248" spans="1:17" ht="22.5" customHeight="1" x14ac:dyDescent="0.2">
      <c r="A248" s="396" t="s">
        <v>57</v>
      </c>
      <c r="B248" s="396"/>
      <c r="C248" s="396"/>
      <c r="D248" s="396"/>
      <c r="E248" s="258">
        <f t="shared" si="28"/>
        <v>2</v>
      </c>
      <c r="F248" s="267">
        <v>0</v>
      </c>
      <c r="G248" s="267"/>
      <c r="H248" s="267">
        <v>0</v>
      </c>
      <c r="I248" s="267">
        <v>0</v>
      </c>
      <c r="J248" s="267">
        <v>0</v>
      </c>
      <c r="K248" s="267">
        <v>0</v>
      </c>
      <c r="L248" s="268">
        <v>2</v>
      </c>
      <c r="M248" s="267"/>
      <c r="N248" s="267">
        <v>0</v>
      </c>
      <c r="O248" s="267"/>
      <c r="P248" s="267">
        <v>0</v>
      </c>
      <c r="Q248" s="116"/>
    </row>
    <row r="249" spans="1:17" ht="22.5" customHeight="1" x14ac:dyDescent="0.2">
      <c r="A249" s="344" t="s">
        <v>699</v>
      </c>
      <c r="B249" s="344"/>
      <c r="C249" s="344"/>
      <c r="D249" s="344"/>
      <c r="E249" s="258">
        <f t="shared" si="28"/>
        <v>1</v>
      </c>
      <c r="F249" s="267">
        <f>F250</f>
        <v>0</v>
      </c>
      <c r="G249" s="267"/>
      <c r="H249" s="267">
        <f>SUM(H250:H250)</f>
        <v>0</v>
      </c>
      <c r="I249" s="267">
        <f>SUM(I250:I250)</f>
        <v>0</v>
      </c>
      <c r="J249" s="267">
        <f>SUM(J250:J250)</f>
        <v>0</v>
      </c>
      <c r="K249" s="267">
        <f>SUM(K250:K250)</f>
        <v>0</v>
      </c>
      <c r="L249" s="268">
        <f>SUM(L250:L250)</f>
        <v>1</v>
      </c>
      <c r="M249" s="267"/>
      <c r="N249" s="267">
        <f>SUM(N250:N250)</f>
        <v>0</v>
      </c>
      <c r="O249" s="267"/>
      <c r="P249" s="267">
        <f>SUM(P250:P250)</f>
        <v>0</v>
      </c>
      <c r="Q249" s="116"/>
    </row>
    <row r="250" spans="1:17" ht="22.5" customHeight="1" x14ac:dyDescent="0.2">
      <c r="A250" s="396" t="s">
        <v>57</v>
      </c>
      <c r="B250" s="396"/>
      <c r="C250" s="396"/>
      <c r="D250" s="396"/>
      <c r="E250" s="258">
        <f t="shared" si="28"/>
        <v>1</v>
      </c>
      <c r="F250" s="267">
        <v>0</v>
      </c>
      <c r="G250" s="267"/>
      <c r="H250" s="267">
        <v>0</v>
      </c>
      <c r="I250" s="267">
        <v>0</v>
      </c>
      <c r="J250" s="267">
        <v>0</v>
      </c>
      <c r="K250" s="267">
        <v>0</v>
      </c>
      <c r="L250" s="268">
        <v>1</v>
      </c>
      <c r="M250" s="267"/>
      <c r="N250" s="267">
        <v>0</v>
      </c>
      <c r="O250" s="267"/>
      <c r="P250" s="267">
        <v>0</v>
      </c>
      <c r="Q250" s="116"/>
    </row>
    <row r="251" spans="1:17" ht="22.5" customHeight="1" x14ac:dyDescent="0.2">
      <c r="A251" s="344" t="s">
        <v>523</v>
      </c>
      <c r="B251" s="344"/>
      <c r="C251" s="344"/>
      <c r="D251" s="344"/>
      <c r="E251" s="258">
        <f t="shared" si="28"/>
        <v>3</v>
      </c>
      <c r="F251" s="267">
        <f>F252</f>
        <v>0</v>
      </c>
      <c r="G251" s="267"/>
      <c r="H251" s="267">
        <f>SUM(H252:H252)</f>
        <v>0</v>
      </c>
      <c r="I251" s="267">
        <f>SUM(I252:I252)</f>
        <v>0</v>
      </c>
      <c r="J251" s="267">
        <f>SUM(J252:J252)</f>
        <v>0</v>
      </c>
      <c r="K251" s="267">
        <f>SUM(K252:K252)</f>
        <v>0</v>
      </c>
      <c r="L251" s="268">
        <f>SUM(L252:L252)</f>
        <v>2</v>
      </c>
      <c r="M251" s="267"/>
      <c r="N251" s="267">
        <f>SUM(N252:N252)</f>
        <v>1</v>
      </c>
      <c r="O251" s="267"/>
      <c r="P251" s="267">
        <f>SUM(P252:P252)</f>
        <v>0</v>
      </c>
      <c r="Q251" s="116"/>
    </row>
    <row r="252" spans="1:17" ht="22.5" customHeight="1" x14ac:dyDescent="0.2">
      <c r="A252" s="396" t="s">
        <v>57</v>
      </c>
      <c r="B252" s="396"/>
      <c r="C252" s="396"/>
      <c r="D252" s="396"/>
      <c r="E252" s="258">
        <f t="shared" si="28"/>
        <v>3</v>
      </c>
      <c r="F252" s="267">
        <v>0</v>
      </c>
      <c r="G252" s="267"/>
      <c r="H252" s="267">
        <v>0</v>
      </c>
      <c r="I252" s="267">
        <v>0</v>
      </c>
      <c r="J252" s="267">
        <v>0</v>
      </c>
      <c r="K252" s="267">
        <v>0</v>
      </c>
      <c r="L252" s="268">
        <v>2</v>
      </c>
      <c r="M252" s="267"/>
      <c r="N252" s="267">
        <v>1</v>
      </c>
      <c r="O252" s="267"/>
      <c r="P252" s="267">
        <v>0</v>
      </c>
      <c r="Q252" s="116"/>
    </row>
    <row r="253" spans="1:17" ht="22.5" customHeight="1" x14ac:dyDescent="0.2">
      <c r="A253" s="344" t="s">
        <v>524</v>
      </c>
      <c r="B253" s="344"/>
      <c r="C253" s="344"/>
      <c r="D253" s="344"/>
      <c r="E253" s="258">
        <f t="shared" si="28"/>
        <v>7</v>
      </c>
      <c r="F253" s="267">
        <f>F254</f>
        <v>1</v>
      </c>
      <c r="G253" s="267"/>
      <c r="H253" s="267">
        <f>SUM(H254:H254)</f>
        <v>0</v>
      </c>
      <c r="I253" s="267">
        <f>SUM(I254:I254)</f>
        <v>0</v>
      </c>
      <c r="J253" s="267">
        <f>SUM(J254:J254)</f>
        <v>0</v>
      </c>
      <c r="K253" s="267">
        <f>SUM(K254:K254)</f>
        <v>0</v>
      </c>
      <c r="L253" s="268">
        <f>SUM(L254:L254)</f>
        <v>4</v>
      </c>
      <c r="M253" s="267"/>
      <c r="N253" s="267">
        <f>SUM(N254:N254)</f>
        <v>2</v>
      </c>
      <c r="O253" s="267"/>
      <c r="P253" s="267">
        <f>SUM(P254:P254)</f>
        <v>0</v>
      </c>
      <c r="Q253" s="116"/>
    </row>
    <row r="254" spans="1:17" ht="22.5" customHeight="1" x14ac:dyDescent="0.2">
      <c r="A254" s="396" t="s">
        <v>57</v>
      </c>
      <c r="B254" s="396"/>
      <c r="C254" s="396"/>
      <c r="D254" s="396"/>
      <c r="E254" s="258">
        <f t="shared" si="28"/>
        <v>7</v>
      </c>
      <c r="F254" s="267">
        <v>1</v>
      </c>
      <c r="G254" s="267"/>
      <c r="H254" s="267">
        <v>0</v>
      </c>
      <c r="I254" s="267">
        <v>0</v>
      </c>
      <c r="J254" s="267">
        <v>0</v>
      </c>
      <c r="K254" s="267">
        <v>0</v>
      </c>
      <c r="L254" s="268">
        <v>4</v>
      </c>
      <c r="M254" s="267"/>
      <c r="N254" s="267">
        <v>2</v>
      </c>
      <c r="O254" s="267"/>
      <c r="P254" s="267">
        <v>0</v>
      </c>
      <c r="Q254" s="116"/>
    </row>
    <row r="255" spans="1:17" ht="22.5" customHeight="1" x14ac:dyDescent="0.2">
      <c r="A255" s="344" t="s">
        <v>525</v>
      </c>
      <c r="B255" s="344"/>
      <c r="C255" s="344"/>
      <c r="D255" s="344"/>
      <c r="E255" s="258">
        <f t="shared" si="28"/>
        <v>7</v>
      </c>
      <c r="F255" s="267">
        <f>F256</f>
        <v>0</v>
      </c>
      <c r="G255" s="267"/>
      <c r="H255" s="267">
        <f>SUM(H256:H256)</f>
        <v>0</v>
      </c>
      <c r="I255" s="267">
        <f>SUM(I256:I256)</f>
        <v>0</v>
      </c>
      <c r="J255" s="267">
        <f>SUM(J256:J256)</f>
        <v>0</v>
      </c>
      <c r="K255" s="267">
        <f>SUM(K256:K256)</f>
        <v>0</v>
      </c>
      <c r="L255" s="268">
        <f>SUM(L256:L256)</f>
        <v>2</v>
      </c>
      <c r="M255" s="267"/>
      <c r="N255" s="267">
        <f>SUM(N256:N256)</f>
        <v>5</v>
      </c>
      <c r="O255" s="267"/>
      <c r="P255" s="267">
        <f>SUM(P256:P256)</f>
        <v>0</v>
      </c>
      <c r="Q255" s="116"/>
    </row>
    <row r="256" spans="1:17" ht="22.5" customHeight="1" x14ac:dyDescent="0.2">
      <c r="A256" s="396" t="s">
        <v>57</v>
      </c>
      <c r="B256" s="396"/>
      <c r="C256" s="396"/>
      <c r="D256" s="396"/>
      <c r="E256" s="258">
        <f t="shared" si="28"/>
        <v>7</v>
      </c>
      <c r="F256" s="267">
        <v>0</v>
      </c>
      <c r="G256" s="267"/>
      <c r="H256" s="267">
        <v>0</v>
      </c>
      <c r="I256" s="267">
        <v>0</v>
      </c>
      <c r="J256" s="267">
        <v>0</v>
      </c>
      <c r="K256" s="267">
        <v>0</v>
      </c>
      <c r="L256" s="268">
        <v>2</v>
      </c>
      <c r="M256" s="267"/>
      <c r="N256" s="267">
        <v>5</v>
      </c>
      <c r="O256" s="267"/>
      <c r="P256" s="267">
        <v>0</v>
      </c>
      <c r="Q256" s="116"/>
    </row>
    <row r="257" spans="1:17" ht="22.5" customHeight="1" x14ac:dyDescent="0.2">
      <c r="A257" s="344" t="s">
        <v>526</v>
      </c>
      <c r="B257" s="344"/>
      <c r="C257" s="344"/>
      <c r="D257" s="344"/>
      <c r="E257" s="258">
        <f t="shared" si="28"/>
        <v>11</v>
      </c>
      <c r="F257" s="267">
        <f>SUM(F258:F259)</f>
        <v>1</v>
      </c>
      <c r="G257" s="267"/>
      <c r="H257" s="267">
        <f t="shared" ref="H257:P257" si="38">SUM(H258:H259)</f>
        <v>1</v>
      </c>
      <c r="I257" s="267">
        <f t="shared" si="38"/>
        <v>0</v>
      </c>
      <c r="J257" s="267">
        <f t="shared" si="38"/>
        <v>1</v>
      </c>
      <c r="K257" s="267">
        <f t="shared" si="38"/>
        <v>0</v>
      </c>
      <c r="L257" s="267">
        <f t="shared" si="38"/>
        <v>0</v>
      </c>
      <c r="M257" s="267"/>
      <c r="N257" s="267">
        <f t="shared" si="38"/>
        <v>8</v>
      </c>
      <c r="O257" s="267"/>
      <c r="P257" s="267">
        <f t="shared" si="38"/>
        <v>0</v>
      </c>
      <c r="Q257" s="116"/>
    </row>
    <row r="258" spans="1:17" ht="22.5" customHeight="1" x14ac:dyDescent="0.2">
      <c r="A258" s="396" t="s">
        <v>57</v>
      </c>
      <c r="B258" s="396"/>
      <c r="C258" s="396"/>
      <c r="D258" s="396"/>
      <c r="E258" s="258">
        <f t="shared" si="28"/>
        <v>9</v>
      </c>
      <c r="F258" s="267">
        <v>0</v>
      </c>
      <c r="G258" s="267"/>
      <c r="H258" s="267">
        <v>1</v>
      </c>
      <c r="I258" s="267">
        <v>0</v>
      </c>
      <c r="J258" s="267">
        <v>1</v>
      </c>
      <c r="K258" s="267">
        <v>0</v>
      </c>
      <c r="L258" s="268">
        <v>0</v>
      </c>
      <c r="M258" s="267"/>
      <c r="N258" s="267">
        <v>7</v>
      </c>
      <c r="O258" s="267"/>
      <c r="P258" s="267">
        <v>0</v>
      </c>
      <c r="Q258" s="116"/>
    </row>
    <row r="259" spans="1:17" ht="22.5" customHeight="1" x14ac:dyDescent="0.2">
      <c r="A259" s="398" t="s">
        <v>56</v>
      </c>
      <c r="B259" s="396"/>
      <c r="C259" s="396"/>
      <c r="D259" s="396"/>
      <c r="E259" s="258">
        <f t="shared" si="28"/>
        <v>2</v>
      </c>
      <c r="F259" s="267">
        <v>1</v>
      </c>
      <c r="G259" s="267"/>
      <c r="H259" s="267">
        <v>0</v>
      </c>
      <c r="I259" s="267">
        <v>0</v>
      </c>
      <c r="J259" s="267">
        <v>0</v>
      </c>
      <c r="K259" s="267">
        <v>0</v>
      </c>
      <c r="L259" s="268">
        <v>0</v>
      </c>
      <c r="M259" s="267"/>
      <c r="N259" s="267">
        <v>1</v>
      </c>
      <c r="O259" s="267"/>
      <c r="P259" s="267">
        <v>0</v>
      </c>
      <c r="Q259" s="116"/>
    </row>
    <row r="260" spans="1:17" ht="22.5" customHeight="1" x14ac:dyDescent="0.2">
      <c r="A260" s="344" t="s">
        <v>642</v>
      </c>
      <c r="B260" s="344"/>
      <c r="C260" s="344"/>
      <c r="D260" s="344"/>
      <c r="E260" s="258">
        <f t="shared" si="28"/>
        <v>3</v>
      </c>
      <c r="F260" s="267">
        <f>F261</f>
        <v>0</v>
      </c>
      <c r="G260" s="267"/>
      <c r="H260" s="267">
        <f>SUM(H261:H261)</f>
        <v>0</v>
      </c>
      <c r="I260" s="267">
        <f>SUM(I261:I261)</f>
        <v>0</v>
      </c>
      <c r="J260" s="267">
        <f>SUM(J261:J261)</f>
        <v>0</v>
      </c>
      <c r="K260" s="267">
        <f>SUM(K261:K261)</f>
        <v>0</v>
      </c>
      <c r="L260" s="268">
        <f>SUM(L261:L261)</f>
        <v>2</v>
      </c>
      <c r="M260" s="267"/>
      <c r="N260" s="267">
        <f>SUM(N261:N261)</f>
        <v>1</v>
      </c>
      <c r="O260" s="267"/>
      <c r="P260" s="267">
        <f>SUM(P261:P261)</f>
        <v>0</v>
      </c>
      <c r="Q260" s="116"/>
    </row>
    <row r="261" spans="1:17" ht="22.5" customHeight="1" x14ac:dyDescent="0.2">
      <c r="A261" s="396" t="s">
        <v>57</v>
      </c>
      <c r="B261" s="396"/>
      <c r="C261" s="396"/>
      <c r="D261" s="396"/>
      <c r="E261" s="258">
        <f t="shared" ref="E261:E322" si="39">SUM(F261:Q261)</f>
        <v>3</v>
      </c>
      <c r="F261" s="267">
        <v>0</v>
      </c>
      <c r="G261" s="267"/>
      <c r="H261" s="267">
        <v>0</v>
      </c>
      <c r="I261" s="267">
        <v>0</v>
      </c>
      <c r="J261" s="267">
        <v>0</v>
      </c>
      <c r="K261" s="267">
        <v>0</v>
      </c>
      <c r="L261" s="268">
        <v>2</v>
      </c>
      <c r="M261" s="267"/>
      <c r="N261" s="267">
        <v>1</v>
      </c>
      <c r="O261" s="267"/>
      <c r="P261" s="267">
        <v>0</v>
      </c>
      <c r="Q261" s="116"/>
    </row>
    <row r="262" spans="1:17" ht="23.25" customHeight="1" x14ac:dyDescent="0.2">
      <c r="A262" s="344" t="s">
        <v>643</v>
      </c>
      <c r="B262" s="344"/>
      <c r="C262" s="344"/>
      <c r="D262" s="344"/>
      <c r="E262" s="258">
        <f t="shared" si="39"/>
        <v>8</v>
      </c>
      <c r="F262" s="267">
        <f>SUM(F263:F264)</f>
        <v>0</v>
      </c>
      <c r="G262" s="267"/>
      <c r="H262" s="267">
        <f>SUM(H263:H264)</f>
        <v>0</v>
      </c>
      <c r="I262" s="267">
        <f t="shared" ref="I262:N262" si="40">SUM(I263:I264)</f>
        <v>0</v>
      </c>
      <c r="J262" s="267">
        <f t="shared" si="40"/>
        <v>0</v>
      </c>
      <c r="K262" s="267">
        <f t="shared" si="40"/>
        <v>0</v>
      </c>
      <c r="L262" s="267">
        <f t="shared" si="40"/>
        <v>3</v>
      </c>
      <c r="M262" s="267"/>
      <c r="N262" s="267">
        <f t="shared" si="40"/>
        <v>5</v>
      </c>
      <c r="O262" s="267"/>
      <c r="P262" s="267">
        <f>SUM(P263:P264)</f>
        <v>0</v>
      </c>
      <c r="Q262" s="116"/>
    </row>
    <row r="263" spans="1:17" ht="22.5" customHeight="1" x14ac:dyDescent="0.2">
      <c r="A263" s="396" t="s">
        <v>57</v>
      </c>
      <c r="B263" s="396"/>
      <c r="C263" s="396"/>
      <c r="D263" s="396"/>
      <c r="E263" s="258">
        <f t="shared" si="39"/>
        <v>7</v>
      </c>
      <c r="F263" s="267">
        <v>0</v>
      </c>
      <c r="G263" s="267"/>
      <c r="H263" s="267">
        <v>0</v>
      </c>
      <c r="I263" s="267">
        <v>0</v>
      </c>
      <c r="J263" s="267">
        <v>0</v>
      </c>
      <c r="K263" s="267">
        <v>0</v>
      </c>
      <c r="L263" s="268">
        <v>3</v>
      </c>
      <c r="M263" s="267"/>
      <c r="N263" s="267">
        <v>4</v>
      </c>
      <c r="O263" s="267"/>
      <c r="P263" s="267">
        <v>0</v>
      </c>
      <c r="Q263" s="116"/>
    </row>
    <row r="264" spans="1:17" ht="22.5" customHeight="1" x14ac:dyDescent="0.2">
      <c r="A264" s="398" t="s">
        <v>56</v>
      </c>
      <c r="B264" s="396"/>
      <c r="C264" s="396"/>
      <c r="D264" s="396"/>
      <c r="E264" s="258">
        <f t="shared" si="39"/>
        <v>1</v>
      </c>
      <c r="F264" s="267">
        <v>0</v>
      </c>
      <c r="G264" s="267"/>
      <c r="H264" s="267">
        <v>0</v>
      </c>
      <c r="I264" s="267">
        <v>0</v>
      </c>
      <c r="J264" s="267">
        <v>0</v>
      </c>
      <c r="K264" s="267">
        <v>0</v>
      </c>
      <c r="L264" s="268">
        <v>0</v>
      </c>
      <c r="M264" s="267"/>
      <c r="N264" s="267">
        <v>1</v>
      </c>
      <c r="O264" s="267"/>
      <c r="P264" s="267">
        <v>0</v>
      </c>
      <c r="Q264" s="116"/>
    </row>
    <row r="265" spans="1:17" ht="22.5" customHeight="1" x14ac:dyDescent="0.2">
      <c r="A265" s="344" t="s">
        <v>529</v>
      </c>
      <c r="B265" s="344"/>
      <c r="C265" s="344"/>
      <c r="D265" s="344"/>
      <c r="E265" s="258">
        <f t="shared" si="39"/>
        <v>8</v>
      </c>
      <c r="F265" s="267">
        <f>F266</f>
        <v>1</v>
      </c>
      <c r="G265" s="267"/>
      <c r="H265" s="267">
        <f>SUM(H266:H266)</f>
        <v>1</v>
      </c>
      <c r="I265" s="267">
        <f>SUM(I266:I266)</f>
        <v>0</v>
      </c>
      <c r="J265" s="267">
        <f>SUM(J266:J266)</f>
        <v>0</v>
      </c>
      <c r="K265" s="267">
        <f>SUM(K266:K266)</f>
        <v>0</v>
      </c>
      <c r="L265" s="268">
        <f>SUM(L266:L266)</f>
        <v>0</v>
      </c>
      <c r="M265" s="267"/>
      <c r="N265" s="267">
        <f>SUM(N266:N266)</f>
        <v>6</v>
      </c>
      <c r="O265" s="267"/>
      <c r="P265" s="267">
        <f>SUM(P266:P266)</f>
        <v>0</v>
      </c>
      <c r="Q265" s="116"/>
    </row>
    <row r="266" spans="1:17" ht="22.5" customHeight="1" x14ac:dyDescent="0.2">
      <c r="A266" s="396" t="s">
        <v>57</v>
      </c>
      <c r="B266" s="396"/>
      <c r="C266" s="396"/>
      <c r="D266" s="396"/>
      <c r="E266" s="258">
        <f t="shared" si="39"/>
        <v>8</v>
      </c>
      <c r="F266" s="267">
        <v>1</v>
      </c>
      <c r="G266" s="267"/>
      <c r="H266" s="267">
        <v>1</v>
      </c>
      <c r="I266" s="267">
        <v>0</v>
      </c>
      <c r="J266" s="267">
        <v>0</v>
      </c>
      <c r="K266" s="267">
        <v>0</v>
      </c>
      <c r="L266" s="268">
        <v>0</v>
      </c>
      <c r="M266" s="267"/>
      <c r="N266" s="267">
        <v>6</v>
      </c>
      <c r="O266" s="267"/>
      <c r="P266" s="267">
        <v>0</v>
      </c>
      <c r="Q266" s="116"/>
    </row>
    <row r="267" spans="1:17" ht="22.5" customHeight="1" x14ac:dyDescent="0.2">
      <c r="A267" s="344" t="s">
        <v>644</v>
      </c>
      <c r="B267" s="344"/>
      <c r="C267" s="344"/>
      <c r="D267" s="344"/>
      <c r="E267" s="258">
        <f t="shared" si="39"/>
        <v>1</v>
      </c>
      <c r="F267" s="267">
        <f>F268</f>
        <v>0</v>
      </c>
      <c r="G267" s="267"/>
      <c r="H267" s="267">
        <f>SUM(H268:H268)</f>
        <v>0</v>
      </c>
      <c r="I267" s="267">
        <f>SUM(I268:I268)</f>
        <v>0</v>
      </c>
      <c r="J267" s="267">
        <f>SUM(J268:J268)</f>
        <v>0</v>
      </c>
      <c r="K267" s="267">
        <f>SUM(K268:K268)</f>
        <v>0</v>
      </c>
      <c r="L267" s="268">
        <f>SUM(L268:L268)</f>
        <v>0</v>
      </c>
      <c r="M267" s="267"/>
      <c r="N267" s="267">
        <f>SUM(N268:N268)</f>
        <v>1</v>
      </c>
      <c r="O267" s="267"/>
      <c r="P267" s="267">
        <f>SUM(P268:P268)</f>
        <v>0</v>
      </c>
      <c r="Q267" s="116"/>
    </row>
    <row r="268" spans="1:17" ht="22.5" customHeight="1" x14ac:dyDescent="0.2">
      <c r="A268" s="396" t="s">
        <v>57</v>
      </c>
      <c r="B268" s="396"/>
      <c r="C268" s="396"/>
      <c r="D268" s="396"/>
      <c r="E268" s="258">
        <f t="shared" si="39"/>
        <v>1</v>
      </c>
      <c r="F268" s="267">
        <v>0</v>
      </c>
      <c r="G268" s="267"/>
      <c r="H268" s="267">
        <v>0</v>
      </c>
      <c r="I268" s="267">
        <v>0</v>
      </c>
      <c r="J268" s="267">
        <v>0</v>
      </c>
      <c r="K268" s="267">
        <v>0</v>
      </c>
      <c r="L268" s="268">
        <v>0</v>
      </c>
      <c r="M268" s="267"/>
      <c r="N268" s="267">
        <v>1</v>
      </c>
      <c r="O268" s="267"/>
      <c r="P268" s="267">
        <v>0</v>
      </c>
      <c r="Q268" s="116"/>
    </row>
    <row r="269" spans="1:17" ht="22.5" customHeight="1" x14ac:dyDescent="0.2">
      <c r="A269" s="344" t="s">
        <v>531</v>
      </c>
      <c r="B269" s="344"/>
      <c r="C269" s="344"/>
      <c r="D269" s="344"/>
      <c r="E269" s="258">
        <f t="shared" si="39"/>
        <v>31</v>
      </c>
      <c r="F269" s="267">
        <f>SUM(F270:F272)</f>
        <v>1</v>
      </c>
      <c r="G269" s="267"/>
      <c r="H269" s="267">
        <f t="shared" ref="H269:P269" si="41">SUM(H270:H272)</f>
        <v>1</v>
      </c>
      <c r="I269" s="267">
        <f t="shared" si="41"/>
        <v>4</v>
      </c>
      <c r="J269" s="267">
        <f t="shared" si="41"/>
        <v>0</v>
      </c>
      <c r="K269" s="267">
        <f t="shared" si="41"/>
        <v>0</v>
      </c>
      <c r="L269" s="267">
        <f t="shared" si="41"/>
        <v>9</v>
      </c>
      <c r="M269" s="267"/>
      <c r="N269" s="267">
        <f t="shared" si="41"/>
        <v>16</v>
      </c>
      <c r="O269" s="267"/>
      <c r="P269" s="267">
        <f t="shared" si="41"/>
        <v>0</v>
      </c>
      <c r="Q269" s="116"/>
    </row>
    <row r="270" spans="1:17" ht="22.5" customHeight="1" x14ac:dyDescent="0.2">
      <c r="A270" s="396" t="s">
        <v>57</v>
      </c>
      <c r="B270" s="396"/>
      <c r="C270" s="396"/>
      <c r="D270" s="396"/>
      <c r="E270" s="258">
        <f t="shared" si="39"/>
        <v>27</v>
      </c>
      <c r="F270" s="267">
        <v>0</v>
      </c>
      <c r="G270" s="267"/>
      <c r="H270" s="267">
        <v>1</v>
      </c>
      <c r="I270" s="267">
        <v>2</v>
      </c>
      <c r="J270" s="267">
        <v>0</v>
      </c>
      <c r="K270" s="267">
        <v>0</v>
      </c>
      <c r="L270" s="268">
        <v>9</v>
      </c>
      <c r="M270" s="267"/>
      <c r="N270" s="267">
        <v>15</v>
      </c>
      <c r="O270" s="267"/>
      <c r="P270" s="267">
        <v>0</v>
      </c>
      <c r="Q270" s="116"/>
    </row>
    <row r="271" spans="1:17" ht="22.5" customHeight="1" x14ac:dyDescent="0.2">
      <c r="A271" s="398" t="s">
        <v>56</v>
      </c>
      <c r="B271" s="396"/>
      <c r="C271" s="396"/>
      <c r="D271" s="396"/>
      <c r="E271" s="258">
        <f t="shared" si="39"/>
        <v>3</v>
      </c>
      <c r="F271" s="267">
        <v>1</v>
      </c>
      <c r="G271" s="267"/>
      <c r="H271" s="267">
        <v>0</v>
      </c>
      <c r="I271" s="267">
        <v>1</v>
      </c>
      <c r="J271" s="267">
        <v>0</v>
      </c>
      <c r="K271" s="267">
        <v>0</v>
      </c>
      <c r="L271" s="268">
        <v>0</v>
      </c>
      <c r="M271" s="267"/>
      <c r="N271" s="267">
        <v>1</v>
      </c>
      <c r="O271" s="267"/>
      <c r="P271" s="267">
        <v>0</v>
      </c>
      <c r="Q271" s="116"/>
    </row>
    <row r="272" spans="1:17" ht="22.5" customHeight="1" x14ac:dyDescent="0.2">
      <c r="A272" s="398" t="s">
        <v>55</v>
      </c>
      <c r="B272" s="396"/>
      <c r="C272" s="396"/>
      <c r="D272" s="396"/>
      <c r="E272" s="258">
        <f t="shared" si="39"/>
        <v>1</v>
      </c>
      <c r="F272" s="267">
        <v>0</v>
      </c>
      <c r="G272" s="267"/>
      <c r="H272" s="267">
        <v>0</v>
      </c>
      <c r="I272" s="267">
        <v>1</v>
      </c>
      <c r="J272" s="267">
        <v>0</v>
      </c>
      <c r="K272" s="267">
        <v>0</v>
      </c>
      <c r="L272" s="268">
        <v>0</v>
      </c>
      <c r="M272" s="267"/>
      <c r="N272" s="267">
        <v>0</v>
      </c>
      <c r="O272" s="267"/>
      <c r="P272" s="267">
        <v>0</v>
      </c>
      <c r="Q272" s="116"/>
    </row>
    <row r="273" spans="1:17" ht="22.5" customHeight="1" x14ac:dyDescent="0.2">
      <c r="A273" s="344" t="s">
        <v>532</v>
      </c>
      <c r="B273" s="344"/>
      <c r="C273" s="344"/>
      <c r="D273" s="344"/>
      <c r="E273" s="258">
        <f t="shared" si="39"/>
        <v>16</v>
      </c>
      <c r="F273" s="267">
        <f>SUM(F274:F275)</f>
        <v>1</v>
      </c>
      <c r="G273" s="267"/>
      <c r="H273" s="267">
        <f t="shared" ref="H273:P273" si="42">SUM(H274:H275)</f>
        <v>1</v>
      </c>
      <c r="I273" s="267">
        <f t="shared" si="42"/>
        <v>0</v>
      </c>
      <c r="J273" s="267">
        <f t="shared" si="42"/>
        <v>0</v>
      </c>
      <c r="K273" s="267">
        <f t="shared" si="42"/>
        <v>0</v>
      </c>
      <c r="L273" s="267">
        <f t="shared" si="42"/>
        <v>6</v>
      </c>
      <c r="M273" s="267"/>
      <c r="N273" s="267">
        <f t="shared" si="42"/>
        <v>8</v>
      </c>
      <c r="O273" s="267"/>
      <c r="P273" s="267">
        <f t="shared" si="42"/>
        <v>0</v>
      </c>
      <c r="Q273" s="116"/>
    </row>
    <row r="274" spans="1:17" ht="22.5" customHeight="1" x14ac:dyDescent="0.2">
      <c r="A274" s="396" t="s">
        <v>57</v>
      </c>
      <c r="B274" s="396"/>
      <c r="C274" s="396"/>
      <c r="D274" s="396"/>
      <c r="E274" s="258">
        <f t="shared" si="39"/>
        <v>15</v>
      </c>
      <c r="F274" s="267">
        <v>1</v>
      </c>
      <c r="G274" s="267"/>
      <c r="H274" s="267">
        <v>1</v>
      </c>
      <c r="I274" s="267">
        <v>0</v>
      </c>
      <c r="J274" s="267">
        <v>0</v>
      </c>
      <c r="K274" s="267">
        <v>0</v>
      </c>
      <c r="L274" s="268">
        <v>6</v>
      </c>
      <c r="M274" s="267"/>
      <c r="N274" s="267">
        <v>7</v>
      </c>
      <c r="O274" s="267"/>
      <c r="P274" s="267">
        <v>0</v>
      </c>
      <c r="Q274" s="116"/>
    </row>
    <row r="275" spans="1:17" ht="22.5" customHeight="1" x14ac:dyDescent="0.2">
      <c r="A275" s="398" t="s">
        <v>56</v>
      </c>
      <c r="B275" s="396"/>
      <c r="C275" s="396"/>
      <c r="D275" s="396"/>
      <c r="E275" s="258">
        <f t="shared" si="39"/>
        <v>1</v>
      </c>
      <c r="F275" s="267">
        <v>0</v>
      </c>
      <c r="G275" s="267"/>
      <c r="H275" s="267">
        <v>0</v>
      </c>
      <c r="I275" s="267">
        <v>0</v>
      </c>
      <c r="J275" s="267">
        <v>0</v>
      </c>
      <c r="K275" s="267">
        <v>0</v>
      </c>
      <c r="L275" s="268">
        <v>0</v>
      </c>
      <c r="M275" s="267"/>
      <c r="N275" s="267">
        <v>1</v>
      </c>
      <c r="O275" s="267"/>
      <c r="P275" s="267">
        <v>0</v>
      </c>
      <c r="Q275" s="116"/>
    </row>
    <row r="276" spans="1:17" ht="22.5" customHeight="1" x14ac:dyDescent="0.2">
      <c r="A276" s="344" t="s">
        <v>645</v>
      </c>
      <c r="B276" s="344"/>
      <c r="C276" s="344"/>
      <c r="D276" s="344"/>
      <c r="E276" s="258">
        <f t="shared" si="39"/>
        <v>4</v>
      </c>
      <c r="F276" s="267">
        <f>F277</f>
        <v>0</v>
      </c>
      <c r="G276" s="267"/>
      <c r="H276" s="267">
        <f t="shared" ref="H276:P276" si="43">H277</f>
        <v>0</v>
      </c>
      <c r="I276" s="267">
        <f t="shared" si="43"/>
        <v>0</v>
      </c>
      <c r="J276" s="267">
        <f t="shared" si="43"/>
        <v>0</v>
      </c>
      <c r="K276" s="267">
        <f t="shared" si="43"/>
        <v>0</v>
      </c>
      <c r="L276" s="267">
        <f t="shared" si="43"/>
        <v>2</v>
      </c>
      <c r="M276" s="267"/>
      <c r="N276" s="267">
        <f t="shared" si="43"/>
        <v>2</v>
      </c>
      <c r="O276" s="267"/>
      <c r="P276" s="267">
        <f t="shared" si="43"/>
        <v>0</v>
      </c>
      <c r="Q276" s="116"/>
    </row>
    <row r="277" spans="1:17" ht="22.5" customHeight="1" x14ac:dyDescent="0.2">
      <c r="A277" s="396" t="s">
        <v>57</v>
      </c>
      <c r="B277" s="396"/>
      <c r="C277" s="396"/>
      <c r="D277" s="396"/>
      <c r="E277" s="258">
        <f t="shared" si="39"/>
        <v>4</v>
      </c>
      <c r="F277" s="267">
        <v>0</v>
      </c>
      <c r="G277" s="267"/>
      <c r="H277" s="267">
        <v>0</v>
      </c>
      <c r="I277" s="267">
        <v>0</v>
      </c>
      <c r="J277" s="267">
        <v>0</v>
      </c>
      <c r="K277" s="267">
        <v>0</v>
      </c>
      <c r="L277" s="268">
        <v>2</v>
      </c>
      <c r="M277" s="267"/>
      <c r="N277" s="267">
        <v>2</v>
      </c>
      <c r="O277" s="267"/>
      <c r="P277" s="267">
        <v>0</v>
      </c>
      <c r="Q277" s="116"/>
    </row>
    <row r="278" spans="1:17" ht="22.5" customHeight="1" x14ac:dyDescent="0.2">
      <c r="A278" s="344" t="s">
        <v>534</v>
      </c>
      <c r="B278" s="344"/>
      <c r="C278" s="344"/>
      <c r="D278" s="344"/>
      <c r="E278" s="258">
        <f t="shared" si="39"/>
        <v>7</v>
      </c>
      <c r="F278" s="267">
        <f>F279</f>
        <v>0</v>
      </c>
      <c r="G278" s="267"/>
      <c r="H278" s="267">
        <f>H279</f>
        <v>0</v>
      </c>
      <c r="I278" s="267">
        <f>I279</f>
        <v>1</v>
      </c>
      <c r="J278" s="267">
        <f>J279</f>
        <v>0</v>
      </c>
      <c r="K278" s="267">
        <f>K279</f>
        <v>0</v>
      </c>
      <c r="L278" s="267">
        <f>L279</f>
        <v>1</v>
      </c>
      <c r="M278" s="267"/>
      <c r="N278" s="267">
        <f>N279</f>
        <v>5</v>
      </c>
      <c r="O278" s="267"/>
      <c r="P278" s="267">
        <f>P279</f>
        <v>0</v>
      </c>
      <c r="Q278" s="116"/>
    </row>
    <row r="279" spans="1:17" ht="22.5" customHeight="1" x14ac:dyDescent="0.2">
      <c r="A279" s="396" t="s">
        <v>57</v>
      </c>
      <c r="B279" s="396"/>
      <c r="C279" s="396"/>
      <c r="D279" s="396"/>
      <c r="E279" s="258">
        <f t="shared" si="39"/>
        <v>7</v>
      </c>
      <c r="F279" s="267">
        <v>0</v>
      </c>
      <c r="G279" s="267"/>
      <c r="H279" s="267">
        <v>0</v>
      </c>
      <c r="I279" s="267">
        <v>1</v>
      </c>
      <c r="J279" s="267">
        <v>0</v>
      </c>
      <c r="K279" s="267">
        <v>0</v>
      </c>
      <c r="L279" s="268">
        <v>1</v>
      </c>
      <c r="M279" s="267"/>
      <c r="N279" s="267">
        <v>5</v>
      </c>
      <c r="O279" s="267"/>
      <c r="P279" s="267">
        <v>0</v>
      </c>
      <c r="Q279" s="116"/>
    </row>
    <row r="280" spans="1:17" ht="33.75" customHeight="1" x14ac:dyDescent="0.2">
      <c r="A280" s="344" t="s">
        <v>774</v>
      </c>
      <c r="B280" s="344"/>
      <c r="C280" s="344"/>
      <c r="D280" s="344"/>
      <c r="E280" s="258">
        <f t="shared" si="39"/>
        <v>3</v>
      </c>
      <c r="F280" s="270" t="s">
        <v>690</v>
      </c>
      <c r="G280" s="267"/>
      <c r="H280" s="270">
        <f t="shared" ref="H280:P280" si="44">SUM(H281:H282)</f>
        <v>0</v>
      </c>
      <c r="I280" s="270">
        <f t="shared" si="44"/>
        <v>2</v>
      </c>
      <c r="J280" s="270">
        <f t="shared" si="44"/>
        <v>0</v>
      </c>
      <c r="K280" s="270">
        <f t="shared" si="44"/>
        <v>0</v>
      </c>
      <c r="L280" s="270">
        <f t="shared" si="44"/>
        <v>0</v>
      </c>
      <c r="M280" s="267"/>
      <c r="N280" s="270">
        <f t="shared" si="44"/>
        <v>1</v>
      </c>
      <c r="O280" s="267"/>
      <c r="P280" s="270">
        <f t="shared" si="44"/>
        <v>0</v>
      </c>
      <c r="Q280" s="116"/>
    </row>
    <row r="281" spans="1:17" ht="22.5" customHeight="1" x14ac:dyDescent="0.2">
      <c r="A281" s="396" t="s">
        <v>57</v>
      </c>
      <c r="B281" s="396"/>
      <c r="C281" s="396"/>
      <c r="D281" s="396"/>
      <c r="E281" s="258">
        <f t="shared" si="39"/>
        <v>2</v>
      </c>
      <c r="F281" s="270" t="s">
        <v>690</v>
      </c>
      <c r="G281" s="267"/>
      <c r="H281" s="267">
        <v>0</v>
      </c>
      <c r="I281" s="267">
        <v>1</v>
      </c>
      <c r="J281" s="267">
        <v>0</v>
      </c>
      <c r="K281" s="267">
        <v>0</v>
      </c>
      <c r="L281" s="267">
        <v>0</v>
      </c>
      <c r="M281" s="267"/>
      <c r="N281" s="267">
        <v>1</v>
      </c>
      <c r="O281" s="267"/>
      <c r="P281" s="267">
        <v>0</v>
      </c>
      <c r="Q281" s="116"/>
    </row>
    <row r="282" spans="1:17" ht="22.5" customHeight="1" x14ac:dyDescent="0.2">
      <c r="A282" s="398" t="s">
        <v>56</v>
      </c>
      <c r="B282" s="396"/>
      <c r="C282" s="396"/>
      <c r="D282" s="396"/>
      <c r="E282" s="258">
        <f t="shared" si="39"/>
        <v>1</v>
      </c>
      <c r="F282" s="270" t="s">
        <v>690</v>
      </c>
      <c r="G282" s="267"/>
      <c r="H282" s="267">
        <v>0</v>
      </c>
      <c r="I282" s="267">
        <v>1</v>
      </c>
      <c r="J282" s="267">
        <v>0</v>
      </c>
      <c r="K282" s="267">
        <v>0</v>
      </c>
      <c r="L282" s="268">
        <v>0</v>
      </c>
      <c r="M282" s="267"/>
      <c r="N282" s="267">
        <v>0</v>
      </c>
      <c r="O282" s="267"/>
      <c r="P282" s="267">
        <v>0</v>
      </c>
      <c r="Q282" s="116"/>
    </row>
    <row r="283" spans="1:17" ht="22.5" customHeight="1" x14ac:dyDescent="0.2">
      <c r="A283" s="344" t="s">
        <v>536</v>
      </c>
      <c r="B283" s="344"/>
      <c r="C283" s="344"/>
      <c r="D283" s="344"/>
      <c r="E283" s="258">
        <f t="shared" si="39"/>
        <v>5</v>
      </c>
      <c r="F283" s="267">
        <f>F284</f>
        <v>0</v>
      </c>
      <c r="G283" s="267"/>
      <c r="H283" s="267">
        <f t="shared" ref="H283:P283" si="45">H284</f>
        <v>0</v>
      </c>
      <c r="I283" s="267">
        <f t="shared" si="45"/>
        <v>0</v>
      </c>
      <c r="J283" s="267">
        <f t="shared" si="45"/>
        <v>0</v>
      </c>
      <c r="K283" s="267">
        <f t="shared" si="45"/>
        <v>0</v>
      </c>
      <c r="L283" s="267">
        <f t="shared" si="45"/>
        <v>2</v>
      </c>
      <c r="M283" s="267"/>
      <c r="N283" s="267">
        <f t="shared" si="45"/>
        <v>3</v>
      </c>
      <c r="O283" s="267"/>
      <c r="P283" s="267">
        <f t="shared" si="45"/>
        <v>0</v>
      </c>
      <c r="Q283" s="116"/>
    </row>
    <row r="284" spans="1:17" ht="22.5" customHeight="1" x14ac:dyDescent="0.2">
      <c r="A284" s="396" t="s">
        <v>57</v>
      </c>
      <c r="B284" s="396"/>
      <c r="C284" s="396"/>
      <c r="D284" s="396"/>
      <c r="E284" s="258">
        <f t="shared" si="39"/>
        <v>5</v>
      </c>
      <c r="F284" s="267">
        <v>0</v>
      </c>
      <c r="G284" s="267"/>
      <c r="H284" s="267">
        <v>0</v>
      </c>
      <c r="I284" s="267">
        <v>0</v>
      </c>
      <c r="J284" s="267">
        <v>0</v>
      </c>
      <c r="K284" s="267">
        <v>0</v>
      </c>
      <c r="L284" s="268">
        <v>2</v>
      </c>
      <c r="M284" s="267"/>
      <c r="N284" s="267">
        <v>3</v>
      </c>
      <c r="O284" s="267"/>
      <c r="P284" s="267">
        <v>0</v>
      </c>
      <c r="Q284" s="116"/>
    </row>
    <row r="285" spans="1:17" ht="22.5" customHeight="1" x14ac:dyDescent="0.2">
      <c r="A285" s="344" t="s">
        <v>646</v>
      </c>
      <c r="B285" s="344"/>
      <c r="C285" s="344"/>
      <c r="D285" s="344"/>
      <c r="E285" s="258">
        <f t="shared" si="39"/>
        <v>2</v>
      </c>
      <c r="F285" s="267">
        <f>F286</f>
        <v>0</v>
      </c>
      <c r="G285" s="267"/>
      <c r="H285" s="267">
        <f>H286</f>
        <v>0</v>
      </c>
      <c r="I285" s="267">
        <f>I286</f>
        <v>0</v>
      </c>
      <c r="J285" s="267">
        <f>J286</f>
        <v>0</v>
      </c>
      <c r="K285" s="267">
        <f>K286</f>
        <v>0</v>
      </c>
      <c r="L285" s="267">
        <f>L286</f>
        <v>1</v>
      </c>
      <c r="M285" s="267"/>
      <c r="N285" s="267">
        <f>N286</f>
        <v>1</v>
      </c>
      <c r="O285" s="267"/>
      <c r="P285" s="267">
        <f>P286</f>
        <v>0</v>
      </c>
      <c r="Q285" s="116"/>
    </row>
    <row r="286" spans="1:17" ht="22.5" customHeight="1" x14ac:dyDescent="0.2">
      <c r="A286" s="396" t="s">
        <v>57</v>
      </c>
      <c r="B286" s="396"/>
      <c r="C286" s="396"/>
      <c r="D286" s="396"/>
      <c r="E286" s="258">
        <f t="shared" si="39"/>
        <v>2</v>
      </c>
      <c r="F286" s="267">
        <v>0</v>
      </c>
      <c r="G286" s="267"/>
      <c r="H286" s="267">
        <v>0</v>
      </c>
      <c r="I286" s="267">
        <v>0</v>
      </c>
      <c r="J286" s="267">
        <v>0</v>
      </c>
      <c r="K286" s="267">
        <v>0</v>
      </c>
      <c r="L286" s="268">
        <v>1</v>
      </c>
      <c r="M286" s="267"/>
      <c r="N286" s="267">
        <v>1</v>
      </c>
      <c r="O286" s="267"/>
      <c r="P286" s="267">
        <v>0</v>
      </c>
      <c r="Q286" s="116"/>
    </row>
    <row r="287" spans="1:17" ht="23.25" customHeight="1" x14ac:dyDescent="0.2">
      <c r="A287" s="344" t="s">
        <v>538</v>
      </c>
      <c r="B287" s="344"/>
      <c r="C287" s="344"/>
      <c r="D287" s="344"/>
      <c r="E287" s="258">
        <f t="shared" si="39"/>
        <v>7</v>
      </c>
      <c r="F287" s="267">
        <f>SUM(F288:F289)</f>
        <v>1</v>
      </c>
      <c r="G287" s="267"/>
      <c r="H287" s="267">
        <f t="shared" ref="H287:P287" si="46">SUM(H288:H289)</f>
        <v>1</v>
      </c>
      <c r="I287" s="267">
        <f t="shared" si="46"/>
        <v>2</v>
      </c>
      <c r="J287" s="267">
        <f t="shared" si="46"/>
        <v>0</v>
      </c>
      <c r="K287" s="267">
        <f t="shared" si="46"/>
        <v>0</v>
      </c>
      <c r="L287" s="267">
        <f t="shared" si="46"/>
        <v>1</v>
      </c>
      <c r="M287" s="267"/>
      <c r="N287" s="267">
        <f t="shared" si="46"/>
        <v>2</v>
      </c>
      <c r="O287" s="267"/>
      <c r="P287" s="267">
        <f t="shared" si="46"/>
        <v>0</v>
      </c>
      <c r="Q287" s="116"/>
    </row>
    <row r="288" spans="1:17" ht="22.5" customHeight="1" x14ac:dyDescent="0.2">
      <c r="A288" s="396" t="s">
        <v>57</v>
      </c>
      <c r="B288" s="396"/>
      <c r="C288" s="396"/>
      <c r="D288" s="396"/>
      <c r="E288" s="258">
        <f t="shared" si="39"/>
        <v>5</v>
      </c>
      <c r="F288" s="267">
        <v>1</v>
      </c>
      <c r="G288" s="267"/>
      <c r="H288" s="267">
        <v>1</v>
      </c>
      <c r="I288" s="267">
        <v>1</v>
      </c>
      <c r="J288" s="267">
        <v>0</v>
      </c>
      <c r="K288" s="267">
        <v>0</v>
      </c>
      <c r="L288" s="268">
        <v>1</v>
      </c>
      <c r="M288" s="267"/>
      <c r="N288" s="267">
        <v>1</v>
      </c>
      <c r="O288" s="267"/>
      <c r="P288" s="267">
        <v>0</v>
      </c>
      <c r="Q288" s="116"/>
    </row>
    <row r="289" spans="1:17" ht="22.5" customHeight="1" x14ac:dyDescent="0.2">
      <c r="A289" s="398" t="s">
        <v>56</v>
      </c>
      <c r="B289" s="396"/>
      <c r="C289" s="396"/>
      <c r="D289" s="396"/>
      <c r="E289" s="258">
        <f t="shared" si="39"/>
        <v>2</v>
      </c>
      <c r="F289" s="267">
        <v>0</v>
      </c>
      <c r="G289" s="267"/>
      <c r="H289" s="267">
        <v>0</v>
      </c>
      <c r="I289" s="267">
        <v>1</v>
      </c>
      <c r="J289" s="267">
        <v>0</v>
      </c>
      <c r="K289" s="267">
        <v>0</v>
      </c>
      <c r="L289" s="268">
        <v>0</v>
      </c>
      <c r="M289" s="267"/>
      <c r="N289" s="267">
        <v>1</v>
      </c>
      <c r="O289" s="267"/>
      <c r="P289" s="267">
        <v>0</v>
      </c>
      <c r="Q289" s="116"/>
    </row>
    <row r="290" spans="1:17" ht="23.25" customHeight="1" x14ac:dyDescent="0.2">
      <c r="A290" s="344" t="s">
        <v>539</v>
      </c>
      <c r="B290" s="344"/>
      <c r="C290" s="344"/>
      <c r="D290" s="344"/>
      <c r="E290" s="258">
        <f t="shared" si="39"/>
        <v>7</v>
      </c>
      <c r="F290" s="267">
        <f>F291</f>
        <v>0</v>
      </c>
      <c r="G290" s="267"/>
      <c r="H290" s="267">
        <f t="shared" ref="H290:P290" si="47">H291</f>
        <v>1</v>
      </c>
      <c r="I290" s="267">
        <f t="shared" si="47"/>
        <v>0</v>
      </c>
      <c r="J290" s="267">
        <f t="shared" si="47"/>
        <v>0</v>
      </c>
      <c r="K290" s="267">
        <f t="shared" si="47"/>
        <v>0</v>
      </c>
      <c r="L290" s="267">
        <f t="shared" si="47"/>
        <v>2</v>
      </c>
      <c r="M290" s="267"/>
      <c r="N290" s="267">
        <f t="shared" si="47"/>
        <v>4</v>
      </c>
      <c r="O290" s="267"/>
      <c r="P290" s="267">
        <f t="shared" si="47"/>
        <v>0</v>
      </c>
      <c r="Q290" s="116"/>
    </row>
    <row r="291" spans="1:17" ht="22.5" customHeight="1" x14ac:dyDescent="0.2">
      <c r="A291" s="396" t="s">
        <v>57</v>
      </c>
      <c r="B291" s="396"/>
      <c r="C291" s="396"/>
      <c r="D291" s="396"/>
      <c r="E291" s="258">
        <f t="shared" si="39"/>
        <v>7</v>
      </c>
      <c r="F291" s="267">
        <v>0</v>
      </c>
      <c r="G291" s="267"/>
      <c r="H291" s="267">
        <v>1</v>
      </c>
      <c r="I291" s="267">
        <v>0</v>
      </c>
      <c r="J291" s="267">
        <v>0</v>
      </c>
      <c r="K291" s="267">
        <v>0</v>
      </c>
      <c r="L291" s="268">
        <v>2</v>
      </c>
      <c r="M291" s="267"/>
      <c r="N291" s="267">
        <v>4</v>
      </c>
      <c r="O291" s="267"/>
      <c r="P291" s="267">
        <v>0</v>
      </c>
      <c r="Q291" s="116"/>
    </row>
    <row r="292" spans="1:17" ht="22.5" customHeight="1" x14ac:dyDescent="0.2">
      <c r="A292" s="344" t="s">
        <v>540</v>
      </c>
      <c r="B292" s="344"/>
      <c r="C292" s="344"/>
      <c r="D292" s="344"/>
      <c r="E292" s="258">
        <f>SUM(F292:Q292)</f>
        <v>9</v>
      </c>
      <c r="F292" s="267">
        <f>SUM(F293)</f>
        <v>1</v>
      </c>
      <c r="G292" s="267"/>
      <c r="H292" s="267">
        <f>SUM(H293)</f>
        <v>1</v>
      </c>
      <c r="I292" s="267">
        <f>SUM(I293)</f>
        <v>1</v>
      </c>
      <c r="J292" s="267">
        <f>SUM(J293)</f>
        <v>0</v>
      </c>
      <c r="K292" s="267">
        <f>SUM(K293)</f>
        <v>0</v>
      </c>
      <c r="L292" s="267">
        <f>SUM(L293)</f>
        <v>2</v>
      </c>
      <c r="M292" s="267"/>
      <c r="N292" s="267">
        <f>SUM(N293)</f>
        <v>4</v>
      </c>
      <c r="O292" s="267"/>
      <c r="P292" s="267">
        <f>SUM(P293)</f>
        <v>0</v>
      </c>
      <c r="Q292" s="116"/>
    </row>
    <row r="293" spans="1:17" ht="22.5" customHeight="1" x14ac:dyDescent="0.2">
      <c r="A293" s="396" t="s">
        <v>57</v>
      </c>
      <c r="B293" s="396"/>
      <c r="C293" s="396"/>
      <c r="D293" s="396"/>
      <c r="E293" s="258">
        <f t="shared" si="39"/>
        <v>9</v>
      </c>
      <c r="F293" s="267">
        <v>1</v>
      </c>
      <c r="G293" s="267"/>
      <c r="H293" s="267">
        <v>1</v>
      </c>
      <c r="I293" s="267">
        <v>1</v>
      </c>
      <c r="J293" s="267">
        <v>0</v>
      </c>
      <c r="K293" s="267">
        <v>0</v>
      </c>
      <c r="L293" s="268">
        <v>2</v>
      </c>
      <c r="M293" s="267"/>
      <c r="N293" s="267">
        <v>4</v>
      </c>
      <c r="O293" s="267"/>
      <c r="P293" s="267">
        <v>0</v>
      </c>
      <c r="Q293" s="116"/>
    </row>
    <row r="294" spans="1:17" ht="22.5" customHeight="1" x14ac:dyDescent="0.2">
      <c r="A294" s="344" t="s">
        <v>541</v>
      </c>
      <c r="B294" s="344"/>
      <c r="C294" s="344"/>
      <c r="D294" s="344"/>
      <c r="E294" s="258">
        <f>SUM(F294:Q294)</f>
        <v>2</v>
      </c>
      <c r="F294" s="267">
        <f>SUM(F295:F296)</f>
        <v>0</v>
      </c>
      <c r="G294" s="267"/>
      <c r="H294" s="267">
        <f>SUM(H295:H296)</f>
        <v>0</v>
      </c>
      <c r="I294" s="267">
        <f>SUM(I295:I296)</f>
        <v>0</v>
      </c>
      <c r="J294" s="267">
        <f>SUM(J295:J296)</f>
        <v>0</v>
      </c>
      <c r="K294" s="267">
        <f>SUM(K295:K296)</f>
        <v>0</v>
      </c>
      <c r="L294" s="267">
        <f>SUM(L295:L296)</f>
        <v>0</v>
      </c>
      <c r="M294" s="267"/>
      <c r="N294" s="267">
        <f>SUM(N295:N296)</f>
        <v>2</v>
      </c>
      <c r="O294" s="267"/>
      <c r="P294" s="267">
        <f>SUM(P295:P296)</f>
        <v>0</v>
      </c>
      <c r="Q294" s="116"/>
    </row>
    <row r="295" spans="1:17" ht="22.5" customHeight="1" x14ac:dyDescent="0.2">
      <c r="A295" s="396" t="s">
        <v>57</v>
      </c>
      <c r="B295" s="396"/>
      <c r="C295" s="396"/>
      <c r="D295" s="396"/>
      <c r="E295" s="258">
        <f t="shared" si="39"/>
        <v>1</v>
      </c>
      <c r="F295" s="267">
        <v>0</v>
      </c>
      <c r="G295" s="267"/>
      <c r="H295" s="267">
        <v>0</v>
      </c>
      <c r="I295" s="267">
        <v>0</v>
      </c>
      <c r="J295" s="267">
        <v>0</v>
      </c>
      <c r="K295" s="267">
        <v>0</v>
      </c>
      <c r="L295" s="268">
        <v>0</v>
      </c>
      <c r="M295" s="267"/>
      <c r="N295" s="267">
        <v>1</v>
      </c>
      <c r="O295" s="267"/>
      <c r="P295" s="267">
        <v>0</v>
      </c>
      <c r="Q295" s="116"/>
    </row>
    <row r="296" spans="1:17" ht="22.5" customHeight="1" x14ac:dyDescent="0.2">
      <c r="A296" s="398" t="s">
        <v>56</v>
      </c>
      <c r="B296" s="396"/>
      <c r="C296" s="396"/>
      <c r="D296" s="396"/>
      <c r="E296" s="258">
        <f t="shared" si="39"/>
        <v>1</v>
      </c>
      <c r="F296" s="267">
        <v>0</v>
      </c>
      <c r="G296" s="267"/>
      <c r="H296" s="267">
        <v>0</v>
      </c>
      <c r="I296" s="267">
        <v>0</v>
      </c>
      <c r="J296" s="267">
        <v>0</v>
      </c>
      <c r="K296" s="267">
        <v>0</v>
      </c>
      <c r="L296" s="268">
        <v>0</v>
      </c>
      <c r="M296" s="267"/>
      <c r="N296" s="267">
        <v>1</v>
      </c>
      <c r="O296" s="267"/>
      <c r="P296" s="267">
        <v>0</v>
      </c>
      <c r="Q296" s="116"/>
    </row>
    <row r="297" spans="1:17" ht="22.5" customHeight="1" x14ac:dyDescent="0.2">
      <c r="A297" s="344" t="s">
        <v>542</v>
      </c>
      <c r="B297" s="344"/>
      <c r="C297" s="344"/>
      <c r="D297" s="344"/>
      <c r="E297" s="258">
        <f t="shared" si="39"/>
        <v>7</v>
      </c>
      <c r="F297" s="267">
        <f>SUM(F298:F299)</f>
        <v>1</v>
      </c>
      <c r="G297" s="267"/>
      <c r="H297" s="267">
        <f>SUM(H298:H299)</f>
        <v>0</v>
      </c>
      <c r="I297" s="267">
        <f>SUM(I298:I299)</f>
        <v>0</v>
      </c>
      <c r="J297" s="267">
        <f>SUM(J298:J299)</f>
        <v>0</v>
      </c>
      <c r="K297" s="267">
        <f>SUM(K298:K299)</f>
        <v>0</v>
      </c>
      <c r="L297" s="267">
        <f>SUM(L298:L299)</f>
        <v>3</v>
      </c>
      <c r="M297" s="267"/>
      <c r="N297" s="267">
        <f>SUM(N298:N299)</f>
        <v>3</v>
      </c>
      <c r="O297" s="267"/>
      <c r="P297" s="267">
        <f>SUM(P298:P299)</f>
        <v>0</v>
      </c>
      <c r="Q297" s="116"/>
    </row>
    <row r="298" spans="1:17" ht="22.5" customHeight="1" x14ac:dyDescent="0.2">
      <c r="A298" s="396" t="s">
        <v>57</v>
      </c>
      <c r="B298" s="396"/>
      <c r="C298" s="396"/>
      <c r="D298" s="396"/>
      <c r="E298" s="258">
        <f t="shared" si="39"/>
        <v>6</v>
      </c>
      <c r="F298" s="267">
        <v>0</v>
      </c>
      <c r="G298" s="267"/>
      <c r="H298" s="267">
        <v>0</v>
      </c>
      <c r="I298" s="267">
        <v>0</v>
      </c>
      <c r="J298" s="267">
        <v>0</v>
      </c>
      <c r="K298" s="267">
        <v>0</v>
      </c>
      <c r="L298" s="268">
        <v>3</v>
      </c>
      <c r="M298" s="267"/>
      <c r="N298" s="267">
        <v>3</v>
      </c>
      <c r="O298" s="267"/>
      <c r="P298" s="267">
        <v>0</v>
      </c>
      <c r="Q298" s="116"/>
    </row>
    <row r="299" spans="1:17" ht="22.5" customHeight="1" x14ac:dyDescent="0.2">
      <c r="A299" s="398" t="s">
        <v>56</v>
      </c>
      <c r="B299" s="396"/>
      <c r="C299" s="396"/>
      <c r="D299" s="396"/>
      <c r="E299" s="258">
        <f t="shared" si="39"/>
        <v>1</v>
      </c>
      <c r="F299" s="267">
        <v>1</v>
      </c>
      <c r="G299" s="267"/>
      <c r="H299" s="267">
        <v>0</v>
      </c>
      <c r="I299" s="267">
        <v>0</v>
      </c>
      <c r="J299" s="267">
        <v>0</v>
      </c>
      <c r="K299" s="267">
        <v>0</v>
      </c>
      <c r="L299" s="268">
        <v>0</v>
      </c>
      <c r="M299" s="267"/>
      <c r="N299" s="267">
        <v>0</v>
      </c>
      <c r="O299" s="267"/>
      <c r="P299" s="267">
        <v>0</v>
      </c>
      <c r="Q299" s="116"/>
    </row>
    <row r="300" spans="1:17" ht="22.5" customHeight="1" x14ac:dyDescent="0.2">
      <c r="A300" s="344" t="s">
        <v>543</v>
      </c>
      <c r="B300" s="344"/>
      <c r="C300" s="344"/>
      <c r="D300" s="344"/>
      <c r="E300" s="258">
        <f t="shared" si="39"/>
        <v>11</v>
      </c>
      <c r="F300" s="267">
        <f>SUM(F301:F302)</f>
        <v>3</v>
      </c>
      <c r="G300" s="267"/>
      <c r="H300" s="267">
        <f>SUM(H301:H302)</f>
        <v>2</v>
      </c>
      <c r="I300" s="267">
        <f>SUM(I301:I302)</f>
        <v>0</v>
      </c>
      <c r="J300" s="267">
        <f>SUM(J301:J302)</f>
        <v>0</v>
      </c>
      <c r="K300" s="267">
        <f>SUM(K301:K302)</f>
        <v>0</v>
      </c>
      <c r="L300" s="267">
        <f>SUM(L301:L302)</f>
        <v>2</v>
      </c>
      <c r="M300" s="267"/>
      <c r="N300" s="267">
        <f>SUM(N301:N302)</f>
        <v>4</v>
      </c>
      <c r="O300" s="267"/>
      <c r="P300" s="267">
        <f>SUM(P301:P302)</f>
        <v>0</v>
      </c>
      <c r="Q300" s="116"/>
    </row>
    <row r="301" spans="1:17" ht="22.5" customHeight="1" x14ac:dyDescent="0.2">
      <c r="A301" s="396" t="s">
        <v>57</v>
      </c>
      <c r="B301" s="396"/>
      <c r="C301" s="396"/>
      <c r="D301" s="396"/>
      <c r="E301" s="258">
        <f t="shared" si="39"/>
        <v>8</v>
      </c>
      <c r="F301" s="267">
        <v>2</v>
      </c>
      <c r="G301" s="267"/>
      <c r="H301" s="267">
        <v>1</v>
      </c>
      <c r="I301" s="267">
        <v>0</v>
      </c>
      <c r="J301" s="267">
        <v>0</v>
      </c>
      <c r="K301" s="267">
        <v>0</v>
      </c>
      <c r="L301" s="268">
        <v>2</v>
      </c>
      <c r="M301" s="267"/>
      <c r="N301" s="267">
        <v>3</v>
      </c>
      <c r="O301" s="267"/>
      <c r="P301" s="267">
        <v>0</v>
      </c>
      <c r="Q301" s="116"/>
    </row>
    <row r="302" spans="1:17" ht="22.5" customHeight="1" x14ac:dyDescent="0.2">
      <c r="A302" s="398" t="s">
        <v>56</v>
      </c>
      <c r="B302" s="396"/>
      <c r="C302" s="396"/>
      <c r="D302" s="396"/>
      <c r="E302" s="258">
        <f t="shared" si="39"/>
        <v>3</v>
      </c>
      <c r="F302" s="267">
        <v>1</v>
      </c>
      <c r="G302" s="267"/>
      <c r="H302" s="267">
        <v>1</v>
      </c>
      <c r="I302" s="267">
        <v>0</v>
      </c>
      <c r="J302" s="267">
        <v>0</v>
      </c>
      <c r="K302" s="267">
        <v>0</v>
      </c>
      <c r="L302" s="268">
        <v>0</v>
      </c>
      <c r="M302" s="267"/>
      <c r="N302" s="267">
        <v>1</v>
      </c>
      <c r="O302" s="267"/>
      <c r="P302" s="267">
        <v>0</v>
      </c>
      <c r="Q302" s="116"/>
    </row>
    <row r="303" spans="1:17" ht="22.5" customHeight="1" x14ac:dyDescent="0.2">
      <c r="A303" s="344" t="s">
        <v>544</v>
      </c>
      <c r="B303" s="344"/>
      <c r="C303" s="344"/>
      <c r="D303" s="344"/>
      <c r="E303" s="258">
        <f t="shared" si="39"/>
        <v>2</v>
      </c>
      <c r="F303" s="267">
        <f>F304</f>
        <v>1</v>
      </c>
      <c r="G303" s="267"/>
      <c r="H303" s="267">
        <f t="shared" ref="H303:P303" si="48">H304</f>
        <v>0</v>
      </c>
      <c r="I303" s="267">
        <f t="shared" si="48"/>
        <v>0</v>
      </c>
      <c r="J303" s="267">
        <f t="shared" si="48"/>
        <v>0</v>
      </c>
      <c r="K303" s="267">
        <f t="shared" si="48"/>
        <v>0</v>
      </c>
      <c r="L303" s="267">
        <f t="shared" si="48"/>
        <v>0</v>
      </c>
      <c r="M303" s="267"/>
      <c r="N303" s="267">
        <f t="shared" si="48"/>
        <v>1</v>
      </c>
      <c r="O303" s="267"/>
      <c r="P303" s="267">
        <f t="shared" si="48"/>
        <v>0</v>
      </c>
      <c r="Q303" s="116"/>
    </row>
    <row r="304" spans="1:17" ht="22.5" customHeight="1" x14ac:dyDescent="0.2">
      <c r="A304" s="396" t="s">
        <v>57</v>
      </c>
      <c r="B304" s="396"/>
      <c r="C304" s="396"/>
      <c r="D304" s="396"/>
      <c r="E304" s="258">
        <f t="shared" si="39"/>
        <v>2</v>
      </c>
      <c r="F304" s="267">
        <v>1</v>
      </c>
      <c r="G304" s="267"/>
      <c r="H304" s="267">
        <v>0</v>
      </c>
      <c r="I304" s="267">
        <v>0</v>
      </c>
      <c r="J304" s="267">
        <v>0</v>
      </c>
      <c r="K304" s="267">
        <v>0</v>
      </c>
      <c r="L304" s="268">
        <v>0</v>
      </c>
      <c r="M304" s="267"/>
      <c r="N304" s="267">
        <v>1</v>
      </c>
      <c r="O304" s="267"/>
      <c r="P304" s="267">
        <v>0</v>
      </c>
      <c r="Q304" s="116"/>
    </row>
    <row r="305" spans="1:17" ht="22.5" customHeight="1" x14ac:dyDescent="0.2">
      <c r="A305" s="344" t="s">
        <v>545</v>
      </c>
      <c r="B305" s="344"/>
      <c r="C305" s="344"/>
      <c r="D305" s="344"/>
      <c r="E305" s="258">
        <f t="shared" si="39"/>
        <v>1</v>
      </c>
      <c r="F305" s="267">
        <f>F306</f>
        <v>0</v>
      </c>
      <c r="G305" s="267"/>
      <c r="H305" s="267">
        <f>H306</f>
        <v>0</v>
      </c>
      <c r="I305" s="267">
        <f>I306</f>
        <v>0</v>
      </c>
      <c r="J305" s="267">
        <f>J306</f>
        <v>0</v>
      </c>
      <c r="K305" s="267">
        <f>K306</f>
        <v>0</v>
      </c>
      <c r="L305" s="267">
        <f>L306</f>
        <v>0</v>
      </c>
      <c r="M305" s="267"/>
      <c r="N305" s="267">
        <f>N306</f>
        <v>1</v>
      </c>
      <c r="O305" s="267"/>
      <c r="P305" s="267">
        <f>P306</f>
        <v>0</v>
      </c>
      <c r="Q305" s="116"/>
    </row>
    <row r="306" spans="1:17" ht="22.5" customHeight="1" x14ac:dyDescent="0.2">
      <c r="A306" s="396" t="s">
        <v>57</v>
      </c>
      <c r="B306" s="396"/>
      <c r="C306" s="396"/>
      <c r="D306" s="396"/>
      <c r="E306" s="258">
        <f t="shared" si="39"/>
        <v>1</v>
      </c>
      <c r="F306" s="267">
        <v>0</v>
      </c>
      <c r="G306" s="267"/>
      <c r="H306" s="267">
        <v>0</v>
      </c>
      <c r="I306" s="267">
        <v>0</v>
      </c>
      <c r="J306" s="267">
        <v>0</v>
      </c>
      <c r="K306" s="267">
        <v>0</v>
      </c>
      <c r="L306" s="268">
        <v>0</v>
      </c>
      <c r="M306" s="267"/>
      <c r="N306" s="267">
        <v>1</v>
      </c>
      <c r="O306" s="267"/>
      <c r="P306" s="267">
        <v>0</v>
      </c>
      <c r="Q306" s="116"/>
    </row>
    <row r="307" spans="1:17" ht="22.5" customHeight="1" x14ac:dyDescent="0.2">
      <c r="A307" s="344" t="s">
        <v>546</v>
      </c>
      <c r="B307" s="344"/>
      <c r="C307" s="344"/>
      <c r="D307" s="344"/>
      <c r="E307" s="258">
        <f t="shared" si="39"/>
        <v>11</v>
      </c>
      <c r="F307" s="267">
        <f>SUM(F308:F309)</f>
        <v>0</v>
      </c>
      <c r="G307" s="267"/>
      <c r="H307" s="267">
        <f>SUM(H308:H309)</f>
        <v>1</v>
      </c>
      <c r="I307" s="267">
        <f>SUM(I308:I309)</f>
        <v>0</v>
      </c>
      <c r="J307" s="267">
        <f>SUM(J308:J309)</f>
        <v>0</v>
      </c>
      <c r="K307" s="267">
        <f>SUM(K308:K309)</f>
        <v>0</v>
      </c>
      <c r="L307" s="267">
        <f>SUM(L308:L309)</f>
        <v>4</v>
      </c>
      <c r="M307" s="267"/>
      <c r="N307" s="267">
        <f>SUM(N308:N309)</f>
        <v>6</v>
      </c>
      <c r="O307" s="267"/>
      <c r="P307" s="267">
        <f>SUM(P308:P309)</f>
        <v>0</v>
      </c>
      <c r="Q307" s="116"/>
    </row>
    <row r="308" spans="1:17" ht="22.5" customHeight="1" x14ac:dyDescent="0.2">
      <c r="A308" s="396" t="s">
        <v>57</v>
      </c>
      <c r="B308" s="396"/>
      <c r="C308" s="396"/>
      <c r="D308" s="396"/>
      <c r="E308" s="258">
        <f t="shared" si="39"/>
        <v>10</v>
      </c>
      <c r="F308" s="267">
        <v>0</v>
      </c>
      <c r="G308" s="267"/>
      <c r="H308" s="267">
        <v>1</v>
      </c>
      <c r="I308" s="267">
        <v>0</v>
      </c>
      <c r="J308" s="267">
        <v>0</v>
      </c>
      <c r="K308" s="267">
        <v>0</v>
      </c>
      <c r="L308" s="268">
        <v>4</v>
      </c>
      <c r="M308" s="267"/>
      <c r="N308" s="267">
        <v>5</v>
      </c>
      <c r="O308" s="267"/>
      <c r="P308" s="267">
        <v>0</v>
      </c>
      <c r="Q308" s="116"/>
    </row>
    <row r="309" spans="1:17" ht="22.5" customHeight="1" x14ac:dyDescent="0.2">
      <c r="A309" s="398" t="s">
        <v>56</v>
      </c>
      <c r="B309" s="396"/>
      <c r="C309" s="396"/>
      <c r="D309" s="396"/>
      <c r="E309" s="258">
        <f t="shared" si="39"/>
        <v>1</v>
      </c>
      <c r="F309" s="267">
        <v>0</v>
      </c>
      <c r="G309" s="267"/>
      <c r="H309" s="267">
        <v>0</v>
      </c>
      <c r="I309" s="267">
        <v>0</v>
      </c>
      <c r="J309" s="267">
        <v>0</v>
      </c>
      <c r="K309" s="267">
        <v>0</v>
      </c>
      <c r="L309" s="268">
        <v>0</v>
      </c>
      <c r="M309" s="267"/>
      <c r="N309" s="267">
        <v>1</v>
      </c>
      <c r="O309" s="267"/>
      <c r="P309" s="267">
        <v>0</v>
      </c>
      <c r="Q309" s="116"/>
    </row>
    <row r="310" spans="1:17" ht="22.5" customHeight="1" x14ac:dyDescent="0.2">
      <c r="A310" s="344" t="s">
        <v>547</v>
      </c>
      <c r="B310" s="344"/>
      <c r="C310" s="344"/>
      <c r="D310" s="344"/>
      <c r="E310" s="258">
        <f t="shared" si="39"/>
        <v>4</v>
      </c>
      <c r="F310" s="267">
        <f>F311</f>
        <v>0</v>
      </c>
      <c r="G310" s="267"/>
      <c r="H310" s="267">
        <f t="shared" ref="H310:P310" si="49">H311</f>
        <v>0</v>
      </c>
      <c r="I310" s="267">
        <f t="shared" si="49"/>
        <v>0</v>
      </c>
      <c r="J310" s="267">
        <f t="shared" si="49"/>
        <v>0</v>
      </c>
      <c r="K310" s="267">
        <f t="shared" si="49"/>
        <v>0</v>
      </c>
      <c r="L310" s="267">
        <f t="shared" si="49"/>
        <v>2</v>
      </c>
      <c r="M310" s="267"/>
      <c r="N310" s="267">
        <f t="shared" si="49"/>
        <v>2</v>
      </c>
      <c r="O310" s="267"/>
      <c r="P310" s="267">
        <f t="shared" si="49"/>
        <v>0</v>
      </c>
      <c r="Q310" s="116"/>
    </row>
    <row r="311" spans="1:17" ht="22.5" customHeight="1" x14ac:dyDescent="0.2">
      <c r="A311" s="396" t="s">
        <v>57</v>
      </c>
      <c r="B311" s="396"/>
      <c r="C311" s="396"/>
      <c r="D311" s="396"/>
      <c r="E311" s="258">
        <f t="shared" si="39"/>
        <v>4</v>
      </c>
      <c r="F311" s="267">
        <v>0</v>
      </c>
      <c r="G311" s="267"/>
      <c r="H311" s="267">
        <v>0</v>
      </c>
      <c r="I311" s="267">
        <v>0</v>
      </c>
      <c r="J311" s="267">
        <v>0</v>
      </c>
      <c r="K311" s="267">
        <v>0</v>
      </c>
      <c r="L311" s="268">
        <v>2</v>
      </c>
      <c r="M311" s="267"/>
      <c r="N311" s="267">
        <v>2</v>
      </c>
      <c r="O311" s="267"/>
      <c r="P311" s="267">
        <v>0</v>
      </c>
      <c r="Q311" s="116"/>
    </row>
    <row r="312" spans="1:17" ht="22.5" customHeight="1" x14ac:dyDescent="0.2">
      <c r="A312" s="344" t="s">
        <v>548</v>
      </c>
      <c r="B312" s="344"/>
      <c r="C312" s="344"/>
      <c r="D312" s="344"/>
      <c r="E312" s="258">
        <f t="shared" si="39"/>
        <v>28</v>
      </c>
      <c r="F312" s="267">
        <f>SUM(F313:F314)</f>
        <v>2</v>
      </c>
      <c r="G312" s="267"/>
      <c r="H312" s="267">
        <f>SUM(H313:H314)</f>
        <v>1</v>
      </c>
      <c r="I312" s="267">
        <f t="shared" ref="I312:P312" si="50">SUM(I313:I314)</f>
        <v>2</v>
      </c>
      <c r="J312" s="267">
        <f t="shared" si="50"/>
        <v>0</v>
      </c>
      <c r="K312" s="267">
        <f t="shared" si="50"/>
        <v>0</v>
      </c>
      <c r="L312" s="267">
        <f t="shared" si="50"/>
        <v>1</v>
      </c>
      <c r="M312" s="267"/>
      <c r="N312" s="267">
        <f t="shared" si="50"/>
        <v>22</v>
      </c>
      <c r="O312" s="267"/>
      <c r="P312" s="267">
        <f t="shared" si="50"/>
        <v>0</v>
      </c>
      <c r="Q312" s="116"/>
    </row>
    <row r="313" spans="1:17" ht="22.5" customHeight="1" x14ac:dyDescent="0.2">
      <c r="A313" s="396" t="s">
        <v>57</v>
      </c>
      <c r="B313" s="396"/>
      <c r="C313" s="396"/>
      <c r="D313" s="396"/>
      <c r="E313" s="258">
        <f t="shared" si="39"/>
        <v>26</v>
      </c>
      <c r="F313" s="267">
        <v>1</v>
      </c>
      <c r="G313" s="267"/>
      <c r="H313" s="267">
        <v>1</v>
      </c>
      <c r="I313" s="267">
        <v>2</v>
      </c>
      <c r="J313" s="267">
        <v>0</v>
      </c>
      <c r="K313" s="267">
        <v>0</v>
      </c>
      <c r="L313" s="268">
        <v>1</v>
      </c>
      <c r="M313" s="267"/>
      <c r="N313" s="267">
        <v>21</v>
      </c>
      <c r="O313" s="267"/>
      <c r="P313" s="267">
        <v>0</v>
      </c>
      <c r="Q313" s="116"/>
    </row>
    <row r="314" spans="1:17" ht="22.5" customHeight="1" x14ac:dyDescent="0.2">
      <c r="A314" s="398" t="s">
        <v>56</v>
      </c>
      <c r="B314" s="396"/>
      <c r="C314" s="396"/>
      <c r="D314" s="396"/>
      <c r="E314" s="258">
        <f t="shared" si="39"/>
        <v>2</v>
      </c>
      <c r="F314" s="267">
        <v>1</v>
      </c>
      <c r="G314" s="267"/>
      <c r="H314" s="267">
        <v>0</v>
      </c>
      <c r="I314" s="267">
        <v>0</v>
      </c>
      <c r="J314" s="267">
        <v>0</v>
      </c>
      <c r="K314" s="267">
        <v>0</v>
      </c>
      <c r="L314" s="268">
        <v>0</v>
      </c>
      <c r="M314" s="267"/>
      <c r="N314" s="267">
        <v>1</v>
      </c>
      <c r="O314" s="267"/>
      <c r="P314" s="267">
        <v>0</v>
      </c>
      <c r="Q314" s="116"/>
    </row>
    <row r="315" spans="1:17" ht="22.5" customHeight="1" x14ac:dyDescent="0.2">
      <c r="A315" s="344" t="s">
        <v>549</v>
      </c>
      <c r="B315" s="344"/>
      <c r="C315" s="344"/>
      <c r="D315" s="344"/>
      <c r="E315" s="258">
        <f t="shared" si="39"/>
        <v>38</v>
      </c>
      <c r="F315" s="267">
        <f>SUM(F316:F317)</f>
        <v>1</v>
      </c>
      <c r="G315" s="267"/>
      <c r="H315" s="267">
        <f>SUM(H316:H317)</f>
        <v>1</v>
      </c>
      <c r="I315" s="267">
        <f>SUM(I316:I317)</f>
        <v>1</v>
      </c>
      <c r="J315" s="267">
        <f>SUM(J316:J317)</f>
        <v>0</v>
      </c>
      <c r="K315" s="267">
        <f>SUM(K316:K317)</f>
        <v>0</v>
      </c>
      <c r="L315" s="267">
        <f>SUM(L316:L317)</f>
        <v>22</v>
      </c>
      <c r="M315" s="267"/>
      <c r="N315" s="267">
        <f>SUM(N316:N317)</f>
        <v>13</v>
      </c>
      <c r="O315" s="267"/>
      <c r="P315" s="267">
        <f>SUM(P316:P317)</f>
        <v>0</v>
      </c>
      <c r="Q315" s="116"/>
    </row>
    <row r="316" spans="1:17" ht="22.5" customHeight="1" x14ac:dyDescent="0.2">
      <c r="A316" s="396" t="s">
        <v>57</v>
      </c>
      <c r="B316" s="396"/>
      <c r="C316" s="396"/>
      <c r="D316" s="396"/>
      <c r="E316" s="258">
        <f t="shared" si="39"/>
        <v>36</v>
      </c>
      <c r="F316" s="267">
        <v>1</v>
      </c>
      <c r="G316" s="267"/>
      <c r="H316" s="267">
        <v>1</v>
      </c>
      <c r="I316" s="267">
        <v>1</v>
      </c>
      <c r="J316" s="267">
        <v>0</v>
      </c>
      <c r="K316" s="267">
        <v>0</v>
      </c>
      <c r="L316" s="268">
        <v>21</v>
      </c>
      <c r="M316" s="267"/>
      <c r="N316" s="267">
        <v>12</v>
      </c>
      <c r="O316" s="267"/>
      <c r="P316" s="267">
        <v>0</v>
      </c>
      <c r="Q316" s="116"/>
    </row>
    <row r="317" spans="1:17" ht="22.5" customHeight="1" x14ac:dyDescent="0.2">
      <c r="A317" s="398" t="s">
        <v>56</v>
      </c>
      <c r="B317" s="396"/>
      <c r="C317" s="396"/>
      <c r="D317" s="396"/>
      <c r="E317" s="258">
        <f t="shared" si="39"/>
        <v>2</v>
      </c>
      <c r="F317" s="267">
        <v>0</v>
      </c>
      <c r="G317" s="267"/>
      <c r="H317" s="267">
        <v>0</v>
      </c>
      <c r="I317" s="267">
        <v>0</v>
      </c>
      <c r="J317" s="267">
        <v>0</v>
      </c>
      <c r="K317" s="267">
        <v>0</v>
      </c>
      <c r="L317" s="268">
        <v>1</v>
      </c>
      <c r="M317" s="267"/>
      <c r="N317" s="267">
        <v>1</v>
      </c>
      <c r="O317" s="267"/>
      <c r="P317" s="267">
        <v>0</v>
      </c>
      <c r="Q317" s="116"/>
    </row>
    <row r="318" spans="1:17" ht="23.25" customHeight="1" x14ac:dyDescent="0.2">
      <c r="A318" s="344" t="s">
        <v>550</v>
      </c>
      <c r="B318" s="344"/>
      <c r="C318" s="344"/>
      <c r="D318" s="344"/>
      <c r="E318" s="258">
        <f t="shared" si="39"/>
        <v>11</v>
      </c>
      <c r="F318" s="267">
        <f>F319</f>
        <v>1</v>
      </c>
      <c r="G318" s="267"/>
      <c r="H318" s="267">
        <f t="shared" ref="H318:P318" si="51">H319</f>
        <v>1</v>
      </c>
      <c r="I318" s="267">
        <f t="shared" si="51"/>
        <v>0</v>
      </c>
      <c r="J318" s="267">
        <f t="shared" si="51"/>
        <v>0</v>
      </c>
      <c r="K318" s="267">
        <f t="shared" si="51"/>
        <v>0</v>
      </c>
      <c r="L318" s="267">
        <f t="shared" si="51"/>
        <v>4</v>
      </c>
      <c r="M318" s="267"/>
      <c r="N318" s="267">
        <f t="shared" si="51"/>
        <v>5</v>
      </c>
      <c r="O318" s="267"/>
      <c r="P318" s="267">
        <f t="shared" si="51"/>
        <v>0</v>
      </c>
      <c r="Q318" s="116"/>
    </row>
    <row r="319" spans="1:17" ht="22.5" customHeight="1" x14ac:dyDescent="0.2">
      <c r="A319" s="396" t="s">
        <v>57</v>
      </c>
      <c r="B319" s="396"/>
      <c r="C319" s="396"/>
      <c r="D319" s="396"/>
      <c r="E319" s="258">
        <f t="shared" si="39"/>
        <v>11</v>
      </c>
      <c r="F319" s="267">
        <v>1</v>
      </c>
      <c r="G319" s="267"/>
      <c r="H319" s="267">
        <v>1</v>
      </c>
      <c r="I319" s="267">
        <v>0</v>
      </c>
      <c r="J319" s="267">
        <v>0</v>
      </c>
      <c r="K319" s="267">
        <v>0</v>
      </c>
      <c r="L319" s="268">
        <v>4</v>
      </c>
      <c r="M319" s="267"/>
      <c r="N319" s="267">
        <v>5</v>
      </c>
      <c r="O319" s="267"/>
      <c r="P319" s="267">
        <v>0</v>
      </c>
      <c r="Q319" s="116"/>
    </row>
    <row r="320" spans="1:17" ht="22.5" customHeight="1" x14ac:dyDescent="0.2">
      <c r="A320" s="344" t="s">
        <v>551</v>
      </c>
      <c r="B320" s="344"/>
      <c r="C320" s="344"/>
      <c r="D320" s="344"/>
      <c r="E320" s="258">
        <f t="shared" si="39"/>
        <v>7</v>
      </c>
      <c r="F320" s="267">
        <f>F321</f>
        <v>1</v>
      </c>
      <c r="G320" s="267"/>
      <c r="H320" s="267">
        <f>H321</f>
        <v>0</v>
      </c>
      <c r="I320" s="267">
        <f>I321</f>
        <v>0</v>
      </c>
      <c r="J320" s="267">
        <f>J321</f>
        <v>0</v>
      </c>
      <c r="K320" s="267">
        <f>K321</f>
        <v>0</v>
      </c>
      <c r="L320" s="267">
        <f>L321</f>
        <v>3</v>
      </c>
      <c r="M320" s="267"/>
      <c r="N320" s="267">
        <f>N321</f>
        <v>3</v>
      </c>
      <c r="O320" s="267"/>
      <c r="P320" s="267">
        <f>P321</f>
        <v>0</v>
      </c>
      <c r="Q320" s="116"/>
    </row>
    <row r="321" spans="1:17" ht="22.5" customHeight="1" x14ac:dyDescent="0.2">
      <c r="A321" s="396" t="s">
        <v>57</v>
      </c>
      <c r="B321" s="396"/>
      <c r="C321" s="396"/>
      <c r="D321" s="396"/>
      <c r="E321" s="258">
        <f t="shared" si="39"/>
        <v>7</v>
      </c>
      <c r="F321" s="267">
        <v>1</v>
      </c>
      <c r="G321" s="267"/>
      <c r="H321" s="267">
        <v>0</v>
      </c>
      <c r="I321" s="267">
        <v>0</v>
      </c>
      <c r="J321" s="267">
        <v>0</v>
      </c>
      <c r="K321" s="267">
        <v>0</v>
      </c>
      <c r="L321" s="268">
        <v>3</v>
      </c>
      <c r="M321" s="267"/>
      <c r="N321" s="267">
        <v>3</v>
      </c>
      <c r="O321" s="267"/>
      <c r="P321" s="267">
        <v>0</v>
      </c>
      <c r="Q321" s="116"/>
    </row>
    <row r="322" spans="1:17" ht="22.5" customHeight="1" x14ac:dyDescent="0.2">
      <c r="A322" s="344" t="s">
        <v>552</v>
      </c>
      <c r="B322" s="344"/>
      <c r="C322" s="344"/>
      <c r="D322" s="344"/>
      <c r="E322" s="258">
        <f t="shared" si="39"/>
        <v>12</v>
      </c>
      <c r="F322" s="267">
        <f>SUM(F323:F324)</f>
        <v>1</v>
      </c>
      <c r="G322" s="267"/>
      <c r="H322" s="267">
        <f t="shared" ref="H322:P322" si="52">SUM(H323:H324)</f>
        <v>1</v>
      </c>
      <c r="I322" s="267">
        <f t="shared" si="52"/>
        <v>0</v>
      </c>
      <c r="J322" s="267">
        <f t="shared" si="52"/>
        <v>1</v>
      </c>
      <c r="K322" s="267">
        <f t="shared" si="52"/>
        <v>0</v>
      </c>
      <c r="L322" s="267">
        <f t="shared" si="52"/>
        <v>4</v>
      </c>
      <c r="M322" s="267"/>
      <c r="N322" s="267">
        <f t="shared" si="52"/>
        <v>5</v>
      </c>
      <c r="O322" s="267"/>
      <c r="P322" s="267">
        <f t="shared" si="52"/>
        <v>0</v>
      </c>
      <c r="Q322" s="116"/>
    </row>
    <row r="323" spans="1:17" ht="22.5" customHeight="1" x14ac:dyDescent="0.2">
      <c r="A323" s="396" t="s">
        <v>57</v>
      </c>
      <c r="B323" s="396"/>
      <c r="C323" s="396"/>
      <c r="D323" s="396"/>
      <c r="E323" s="258">
        <f t="shared" ref="E323:E384" si="53">SUM(F323:Q323)</f>
        <v>11</v>
      </c>
      <c r="F323" s="267">
        <v>1</v>
      </c>
      <c r="G323" s="267"/>
      <c r="H323" s="267">
        <v>1</v>
      </c>
      <c r="I323" s="267">
        <v>0</v>
      </c>
      <c r="J323" s="267">
        <v>1</v>
      </c>
      <c r="K323" s="267">
        <v>0</v>
      </c>
      <c r="L323" s="268">
        <v>4</v>
      </c>
      <c r="M323" s="267"/>
      <c r="N323" s="267">
        <v>4</v>
      </c>
      <c r="O323" s="267"/>
      <c r="P323" s="267">
        <v>0</v>
      </c>
      <c r="Q323" s="116"/>
    </row>
    <row r="324" spans="1:17" ht="22.5" customHeight="1" x14ac:dyDescent="0.2">
      <c r="A324" s="398" t="s">
        <v>56</v>
      </c>
      <c r="B324" s="396"/>
      <c r="C324" s="396"/>
      <c r="D324" s="396"/>
      <c r="E324" s="258">
        <f t="shared" si="53"/>
        <v>1</v>
      </c>
      <c r="F324" s="267">
        <v>0</v>
      </c>
      <c r="G324" s="267"/>
      <c r="H324" s="267">
        <v>0</v>
      </c>
      <c r="I324" s="267">
        <v>0</v>
      </c>
      <c r="J324" s="267">
        <v>0</v>
      </c>
      <c r="K324" s="267">
        <v>0</v>
      </c>
      <c r="L324" s="268">
        <v>0</v>
      </c>
      <c r="M324" s="267"/>
      <c r="N324" s="267">
        <v>1</v>
      </c>
      <c r="O324" s="267"/>
      <c r="P324" s="267">
        <v>0</v>
      </c>
      <c r="Q324" s="116"/>
    </row>
    <row r="325" spans="1:17" ht="22.5" customHeight="1" x14ac:dyDescent="0.2">
      <c r="A325" s="344" t="s">
        <v>553</v>
      </c>
      <c r="B325" s="344"/>
      <c r="C325" s="344"/>
      <c r="D325" s="344"/>
      <c r="E325" s="258">
        <f t="shared" si="53"/>
        <v>10</v>
      </c>
      <c r="F325" s="267">
        <f>F326</f>
        <v>1</v>
      </c>
      <c r="G325" s="267"/>
      <c r="H325" s="267">
        <f t="shared" ref="H325:P325" si="54">H326</f>
        <v>1</v>
      </c>
      <c r="I325" s="267">
        <f t="shared" si="54"/>
        <v>0</v>
      </c>
      <c r="J325" s="267">
        <f t="shared" si="54"/>
        <v>0</v>
      </c>
      <c r="K325" s="267">
        <f t="shared" si="54"/>
        <v>0</v>
      </c>
      <c r="L325" s="267">
        <f t="shared" si="54"/>
        <v>3</v>
      </c>
      <c r="M325" s="267"/>
      <c r="N325" s="267">
        <f t="shared" si="54"/>
        <v>5</v>
      </c>
      <c r="O325" s="267"/>
      <c r="P325" s="267">
        <f t="shared" si="54"/>
        <v>0</v>
      </c>
      <c r="Q325" s="116"/>
    </row>
    <row r="326" spans="1:17" ht="22.5" customHeight="1" x14ac:dyDescent="0.2">
      <c r="A326" s="396" t="s">
        <v>57</v>
      </c>
      <c r="B326" s="396"/>
      <c r="C326" s="396"/>
      <c r="D326" s="396"/>
      <c r="E326" s="258">
        <f t="shared" si="53"/>
        <v>10</v>
      </c>
      <c r="F326" s="267">
        <v>1</v>
      </c>
      <c r="G326" s="267"/>
      <c r="H326" s="267">
        <v>1</v>
      </c>
      <c r="I326" s="267">
        <v>0</v>
      </c>
      <c r="J326" s="267">
        <v>0</v>
      </c>
      <c r="K326" s="267">
        <v>0</v>
      </c>
      <c r="L326" s="268">
        <v>3</v>
      </c>
      <c r="M326" s="267"/>
      <c r="N326" s="267">
        <v>5</v>
      </c>
      <c r="O326" s="267"/>
      <c r="P326" s="267">
        <v>0</v>
      </c>
      <c r="Q326" s="116"/>
    </row>
    <row r="327" spans="1:17" ht="22.5" customHeight="1" x14ac:dyDescent="0.2">
      <c r="A327" s="344" t="s">
        <v>554</v>
      </c>
      <c r="B327" s="344"/>
      <c r="C327" s="344"/>
      <c r="D327" s="344"/>
      <c r="E327" s="258">
        <f t="shared" si="53"/>
        <v>16</v>
      </c>
      <c r="F327" s="267">
        <f>SUM(F328:F329)</f>
        <v>0</v>
      </c>
      <c r="G327" s="267"/>
      <c r="H327" s="267">
        <f>SUM(H328:H329)</f>
        <v>1</v>
      </c>
      <c r="I327" s="267">
        <f>SUM(I328:I329)</f>
        <v>0</v>
      </c>
      <c r="J327" s="267">
        <f>SUM(J328:J329)</f>
        <v>0</v>
      </c>
      <c r="K327" s="267">
        <f>SUM(K328:K329)</f>
        <v>0</v>
      </c>
      <c r="L327" s="267">
        <f>SUM(L328:L329)</f>
        <v>9</v>
      </c>
      <c r="M327" s="267"/>
      <c r="N327" s="267">
        <f>SUM(N328:N329)</f>
        <v>6</v>
      </c>
      <c r="O327" s="267"/>
      <c r="P327" s="267">
        <f>SUM(P328:P329)</f>
        <v>0</v>
      </c>
      <c r="Q327" s="116"/>
    </row>
    <row r="328" spans="1:17" ht="22.5" customHeight="1" x14ac:dyDescent="0.2">
      <c r="A328" s="396" t="s">
        <v>57</v>
      </c>
      <c r="B328" s="396"/>
      <c r="C328" s="396"/>
      <c r="D328" s="396"/>
      <c r="E328" s="258">
        <f t="shared" si="53"/>
        <v>15</v>
      </c>
      <c r="F328" s="267">
        <v>0</v>
      </c>
      <c r="G328" s="267"/>
      <c r="H328" s="267">
        <v>1</v>
      </c>
      <c r="I328" s="267">
        <v>0</v>
      </c>
      <c r="J328" s="267">
        <v>0</v>
      </c>
      <c r="K328" s="267">
        <v>0</v>
      </c>
      <c r="L328" s="268">
        <v>9</v>
      </c>
      <c r="M328" s="267"/>
      <c r="N328" s="267">
        <v>5</v>
      </c>
      <c r="O328" s="267"/>
      <c r="P328" s="267">
        <v>0</v>
      </c>
      <c r="Q328" s="116"/>
    </row>
    <row r="329" spans="1:17" ht="22.5" customHeight="1" x14ac:dyDescent="0.2">
      <c r="A329" s="398" t="s">
        <v>56</v>
      </c>
      <c r="B329" s="396"/>
      <c r="C329" s="396"/>
      <c r="D329" s="396"/>
      <c r="E329" s="258">
        <f t="shared" si="53"/>
        <v>1</v>
      </c>
      <c r="F329" s="267">
        <v>0</v>
      </c>
      <c r="G329" s="267"/>
      <c r="H329" s="267">
        <v>0</v>
      </c>
      <c r="I329" s="267">
        <v>0</v>
      </c>
      <c r="J329" s="267">
        <v>0</v>
      </c>
      <c r="K329" s="267">
        <v>0</v>
      </c>
      <c r="L329" s="268">
        <v>0</v>
      </c>
      <c r="M329" s="267"/>
      <c r="N329" s="267">
        <v>1</v>
      </c>
      <c r="O329" s="267"/>
      <c r="P329" s="267">
        <v>0</v>
      </c>
      <c r="Q329" s="116"/>
    </row>
    <row r="330" spans="1:17" ht="22.5" customHeight="1" x14ac:dyDescent="0.2">
      <c r="A330" s="344" t="s">
        <v>555</v>
      </c>
      <c r="B330" s="344"/>
      <c r="C330" s="344"/>
      <c r="D330" s="344"/>
      <c r="E330" s="258">
        <f t="shared" si="53"/>
        <v>20</v>
      </c>
      <c r="F330" s="267">
        <f>SUM(F331:F333)</f>
        <v>4</v>
      </c>
      <c r="G330" s="267"/>
      <c r="H330" s="267">
        <f t="shared" ref="H330:P330" si="55">SUM(H331:H333)</f>
        <v>2</v>
      </c>
      <c r="I330" s="267">
        <f t="shared" si="55"/>
        <v>4</v>
      </c>
      <c r="J330" s="267">
        <f t="shared" si="55"/>
        <v>0</v>
      </c>
      <c r="K330" s="267">
        <f t="shared" si="55"/>
        <v>0</v>
      </c>
      <c r="L330" s="267">
        <f t="shared" si="55"/>
        <v>1</v>
      </c>
      <c r="M330" s="267"/>
      <c r="N330" s="267">
        <f t="shared" si="55"/>
        <v>9</v>
      </c>
      <c r="O330" s="267"/>
      <c r="P330" s="267">
        <f t="shared" si="55"/>
        <v>0</v>
      </c>
      <c r="Q330" s="116"/>
    </row>
    <row r="331" spans="1:17" ht="22.5" customHeight="1" x14ac:dyDescent="0.2">
      <c r="A331" s="396" t="s">
        <v>57</v>
      </c>
      <c r="B331" s="396"/>
      <c r="C331" s="396"/>
      <c r="D331" s="396"/>
      <c r="E331" s="258">
        <f t="shared" si="53"/>
        <v>15</v>
      </c>
      <c r="F331" s="267">
        <v>3</v>
      </c>
      <c r="G331" s="267"/>
      <c r="H331" s="267">
        <v>1</v>
      </c>
      <c r="I331" s="267">
        <v>2</v>
      </c>
      <c r="J331" s="267">
        <v>0</v>
      </c>
      <c r="K331" s="267">
        <v>0</v>
      </c>
      <c r="L331" s="268">
        <v>1</v>
      </c>
      <c r="M331" s="267"/>
      <c r="N331" s="267">
        <v>8</v>
      </c>
      <c r="O331" s="267"/>
      <c r="P331" s="267">
        <v>0</v>
      </c>
      <c r="Q331" s="116"/>
    </row>
    <row r="332" spans="1:17" ht="22.5" customHeight="1" x14ac:dyDescent="0.2">
      <c r="A332" s="398" t="s">
        <v>56</v>
      </c>
      <c r="B332" s="396"/>
      <c r="C332" s="396"/>
      <c r="D332" s="396"/>
      <c r="E332" s="258">
        <f t="shared" si="53"/>
        <v>4</v>
      </c>
      <c r="F332" s="267">
        <v>1</v>
      </c>
      <c r="G332" s="267"/>
      <c r="H332" s="267">
        <v>1</v>
      </c>
      <c r="I332" s="267">
        <v>1</v>
      </c>
      <c r="J332" s="267">
        <v>0</v>
      </c>
      <c r="K332" s="267">
        <v>0</v>
      </c>
      <c r="L332" s="268">
        <v>0</v>
      </c>
      <c r="M332" s="267"/>
      <c r="N332" s="267">
        <v>1</v>
      </c>
      <c r="O332" s="267"/>
      <c r="P332" s="267">
        <v>0</v>
      </c>
      <c r="Q332" s="116"/>
    </row>
    <row r="333" spans="1:17" ht="22.5" customHeight="1" x14ac:dyDescent="0.2">
      <c r="A333" s="398" t="s">
        <v>55</v>
      </c>
      <c r="B333" s="396"/>
      <c r="C333" s="396"/>
      <c r="D333" s="396"/>
      <c r="E333" s="258">
        <f t="shared" si="53"/>
        <v>1</v>
      </c>
      <c r="F333" s="267">
        <v>0</v>
      </c>
      <c r="G333" s="267"/>
      <c r="H333" s="267">
        <v>0</v>
      </c>
      <c r="I333" s="267">
        <v>1</v>
      </c>
      <c r="J333" s="267">
        <v>0</v>
      </c>
      <c r="K333" s="267">
        <v>0</v>
      </c>
      <c r="L333" s="268">
        <v>0</v>
      </c>
      <c r="M333" s="267"/>
      <c r="N333" s="267">
        <v>0</v>
      </c>
      <c r="O333" s="267"/>
      <c r="P333" s="267">
        <v>0</v>
      </c>
      <c r="Q333" s="116"/>
    </row>
    <row r="334" spans="1:17" ht="22.5" customHeight="1" x14ac:dyDescent="0.2">
      <c r="A334" s="344" t="s">
        <v>556</v>
      </c>
      <c r="B334" s="344"/>
      <c r="C334" s="344"/>
      <c r="D334" s="344"/>
      <c r="E334" s="258">
        <f t="shared" si="53"/>
        <v>10</v>
      </c>
      <c r="F334" s="267">
        <f>F335</f>
        <v>2</v>
      </c>
      <c r="G334" s="267"/>
      <c r="H334" s="267">
        <f t="shared" ref="H334:P334" si="56">H335</f>
        <v>1</v>
      </c>
      <c r="I334" s="267">
        <f t="shared" si="56"/>
        <v>1</v>
      </c>
      <c r="J334" s="267">
        <f t="shared" si="56"/>
        <v>1</v>
      </c>
      <c r="K334" s="267">
        <f t="shared" si="56"/>
        <v>0</v>
      </c>
      <c r="L334" s="267">
        <f t="shared" si="56"/>
        <v>2</v>
      </c>
      <c r="M334" s="267"/>
      <c r="N334" s="267">
        <f t="shared" si="56"/>
        <v>3</v>
      </c>
      <c r="O334" s="267"/>
      <c r="P334" s="267">
        <f t="shared" si="56"/>
        <v>0</v>
      </c>
      <c r="Q334" s="116"/>
    </row>
    <row r="335" spans="1:17" ht="22.5" customHeight="1" x14ac:dyDescent="0.2">
      <c r="A335" s="396" t="s">
        <v>57</v>
      </c>
      <c r="B335" s="396"/>
      <c r="C335" s="396"/>
      <c r="D335" s="396"/>
      <c r="E335" s="258">
        <f t="shared" si="53"/>
        <v>10</v>
      </c>
      <c r="F335" s="267">
        <v>2</v>
      </c>
      <c r="G335" s="267"/>
      <c r="H335" s="267">
        <v>1</v>
      </c>
      <c r="I335" s="267">
        <v>1</v>
      </c>
      <c r="J335" s="267">
        <v>1</v>
      </c>
      <c r="K335" s="267">
        <v>0</v>
      </c>
      <c r="L335" s="268">
        <v>2</v>
      </c>
      <c r="M335" s="267"/>
      <c r="N335" s="267">
        <v>3</v>
      </c>
      <c r="O335" s="267"/>
      <c r="P335" s="267">
        <v>0</v>
      </c>
      <c r="Q335" s="116"/>
    </row>
    <row r="336" spans="1:17" ht="22.5" customHeight="1" x14ac:dyDescent="0.2">
      <c r="A336" s="344" t="s">
        <v>557</v>
      </c>
      <c r="B336" s="344"/>
      <c r="C336" s="344"/>
      <c r="D336" s="344"/>
      <c r="E336" s="258">
        <f t="shared" si="53"/>
        <v>4</v>
      </c>
      <c r="F336" s="267">
        <f>F337</f>
        <v>0</v>
      </c>
      <c r="G336" s="267"/>
      <c r="H336" s="267">
        <f t="shared" ref="H336:P336" si="57">H337</f>
        <v>1</v>
      </c>
      <c r="I336" s="267">
        <f t="shared" si="57"/>
        <v>0</v>
      </c>
      <c r="J336" s="267">
        <f t="shared" si="57"/>
        <v>0</v>
      </c>
      <c r="K336" s="267">
        <f t="shared" si="57"/>
        <v>0</v>
      </c>
      <c r="L336" s="267">
        <f t="shared" si="57"/>
        <v>1</v>
      </c>
      <c r="M336" s="267"/>
      <c r="N336" s="267">
        <f t="shared" si="57"/>
        <v>2</v>
      </c>
      <c r="O336" s="267"/>
      <c r="P336" s="267">
        <f t="shared" si="57"/>
        <v>0</v>
      </c>
      <c r="Q336" s="116"/>
    </row>
    <row r="337" spans="1:17" ht="22.5" customHeight="1" x14ac:dyDescent="0.2">
      <c r="A337" s="396" t="s">
        <v>57</v>
      </c>
      <c r="B337" s="396"/>
      <c r="C337" s="396"/>
      <c r="D337" s="396"/>
      <c r="E337" s="258">
        <f t="shared" si="53"/>
        <v>4</v>
      </c>
      <c r="F337" s="267">
        <v>0</v>
      </c>
      <c r="G337" s="267"/>
      <c r="H337" s="267">
        <v>1</v>
      </c>
      <c r="I337" s="267">
        <v>0</v>
      </c>
      <c r="J337" s="267">
        <v>0</v>
      </c>
      <c r="K337" s="267">
        <v>0</v>
      </c>
      <c r="L337" s="268">
        <v>1</v>
      </c>
      <c r="M337" s="267"/>
      <c r="N337" s="267">
        <v>2</v>
      </c>
      <c r="O337" s="267"/>
      <c r="P337" s="267">
        <v>0</v>
      </c>
      <c r="Q337" s="116"/>
    </row>
    <row r="338" spans="1:17" ht="22.5" customHeight="1" x14ac:dyDescent="0.2">
      <c r="A338" s="344" t="s">
        <v>558</v>
      </c>
      <c r="B338" s="344"/>
      <c r="C338" s="344"/>
      <c r="D338" s="344"/>
      <c r="E338" s="258">
        <f t="shared" si="53"/>
        <v>2</v>
      </c>
      <c r="F338" s="267">
        <f>F339</f>
        <v>0</v>
      </c>
      <c r="G338" s="267"/>
      <c r="H338" s="267">
        <f t="shared" ref="H338:P338" si="58">H339</f>
        <v>0</v>
      </c>
      <c r="I338" s="267">
        <f t="shared" si="58"/>
        <v>0</v>
      </c>
      <c r="J338" s="267">
        <f t="shared" si="58"/>
        <v>0</v>
      </c>
      <c r="K338" s="267">
        <f t="shared" si="58"/>
        <v>0</v>
      </c>
      <c r="L338" s="267">
        <f t="shared" si="58"/>
        <v>1</v>
      </c>
      <c r="M338" s="267"/>
      <c r="N338" s="267">
        <f t="shared" si="58"/>
        <v>1</v>
      </c>
      <c r="O338" s="267"/>
      <c r="P338" s="267">
        <f t="shared" si="58"/>
        <v>0</v>
      </c>
      <c r="Q338" s="116"/>
    </row>
    <row r="339" spans="1:17" ht="22.5" customHeight="1" x14ac:dyDescent="0.2">
      <c r="A339" s="396" t="s">
        <v>57</v>
      </c>
      <c r="B339" s="396"/>
      <c r="C339" s="396"/>
      <c r="D339" s="396"/>
      <c r="E339" s="258">
        <f t="shared" si="53"/>
        <v>2</v>
      </c>
      <c r="F339" s="267">
        <v>0</v>
      </c>
      <c r="G339" s="267"/>
      <c r="H339" s="267">
        <v>0</v>
      </c>
      <c r="I339" s="267">
        <v>0</v>
      </c>
      <c r="J339" s="267">
        <v>0</v>
      </c>
      <c r="K339" s="267">
        <v>0</v>
      </c>
      <c r="L339" s="268">
        <v>1</v>
      </c>
      <c r="M339" s="267"/>
      <c r="N339" s="267">
        <v>1</v>
      </c>
      <c r="O339" s="267"/>
      <c r="P339" s="267">
        <v>0</v>
      </c>
      <c r="Q339" s="116"/>
    </row>
    <row r="340" spans="1:17" ht="22.5" customHeight="1" x14ac:dyDescent="0.2">
      <c r="A340" s="344" t="s">
        <v>559</v>
      </c>
      <c r="B340" s="344"/>
      <c r="C340" s="344"/>
      <c r="D340" s="344"/>
      <c r="E340" s="258">
        <f t="shared" si="53"/>
        <v>1</v>
      </c>
      <c r="F340" s="267">
        <f>F341</f>
        <v>0</v>
      </c>
      <c r="G340" s="267"/>
      <c r="H340" s="267">
        <f>H341</f>
        <v>0</v>
      </c>
      <c r="I340" s="267">
        <f>I341</f>
        <v>0</v>
      </c>
      <c r="J340" s="267">
        <f>J341</f>
        <v>0</v>
      </c>
      <c r="K340" s="267">
        <f>K341</f>
        <v>0</v>
      </c>
      <c r="L340" s="267">
        <f>L341</f>
        <v>0</v>
      </c>
      <c r="M340" s="267"/>
      <c r="N340" s="267">
        <f>N341</f>
        <v>1</v>
      </c>
      <c r="O340" s="267"/>
      <c r="P340" s="267">
        <f>P341</f>
        <v>0</v>
      </c>
      <c r="Q340" s="116"/>
    </row>
    <row r="341" spans="1:17" ht="22.5" customHeight="1" x14ac:dyDescent="0.2">
      <c r="A341" s="396" t="s">
        <v>57</v>
      </c>
      <c r="B341" s="396"/>
      <c r="C341" s="396"/>
      <c r="D341" s="396"/>
      <c r="E341" s="258">
        <f t="shared" si="53"/>
        <v>1</v>
      </c>
      <c r="F341" s="267">
        <v>0</v>
      </c>
      <c r="G341" s="267"/>
      <c r="H341" s="267">
        <v>0</v>
      </c>
      <c r="I341" s="267">
        <v>0</v>
      </c>
      <c r="J341" s="267">
        <v>0</v>
      </c>
      <c r="K341" s="267">
        <v>0</v>
      </c>
      <c r="L341" s="268">
        <v>0</v>
      </c>
      <c r="M341" s="267"/>
      <c r="N341" s="267">
        <v>1</v>
      </c>
      <c r="O341" s="267"/>
      <c r="P341" s="267">
        <v>0</v>
      </c>
      <c r="Q341" s="116"/>
    </row>
    <row r="342" spans="1:17" ht="22.5" customHeight="1" x14ac:dyDescent="0.2">
      <c r="A342" s="344" t="s">
        <v>560</v>
      </c>
      <c r="B342" s="344"/>
      <c r="C342" s="344"/>
      <c r="D342" s="344"/>
      <c r="E342" s="258">
        <f t="shared" si="53"/>
        <v>5</v>
      </c>
      <c r="F342" s="267">
        <f>SUM(F343:F344)</f>
        <v>1</v>
      </c>
      <c r="G342" s="267"/>
      <c r="H342" s="267">
        <f t="shared" ref="H342:P342" si="59">SUM(H343:H344)</f>
        <v>0</v>
      </c>
      <c r="I342" s="267">
        <f t="shared" si="59"/>
        <v>0</v>
      </c>
      <c r="J342" s="267">
        <f t="shared" si="59"/>
        <v>0</v>
      </c>
      <c r="K342" s="267">
        <f t="shared" si="59"/>
        <v>0</v>
      </c>
      <c r="L342" s="267">
        <f t="shared" si="59"/>
        <v>1</v>
      </c>
      <c r="M342" s="267"/>
      <c r="N342" s="267">
        <f t="shared" si="59"/>
        <v>3</v>
      </c>
      <c r="O342" s="267"/>
      <c r="P342" s="267">
        <f t="shared" si="59"/>
        <v>0</v>
      </c>
      <c r="Q342" s="116"/>
    </row>
    <row r="343" spans="1:17" ht="22.5" customHeight="1" x14ac:dyDescent="0.2">
      <c r="A343" s="396" t="s">
        <v>57</v>
      </c>
      <c r="B343" s="396"/>
      <c r="C343" s="396"/>
      <c r="D343" s="396"/>
      <c r="E343" s="258">
        <f t="shared" si="53"/>
        <v>4</v>
      </c>
      <c r="F343" s="267">
        <v>1</v>
      </c>
      <c r="G343" s="267"/>
      <c r="H343" s="267">
        <v>0</v>
      </c>
      <c r="I343" s="267">
        <v>0</v>
      </c>
      <c r="J343" s="267">
        <v>0</v>
      </c>
      <c r="K343" s="267">
        <v>0</v>
      </c>
      <c r="L343" s="268">
        <v>1</v>
      </c>
      <c r="M343" s="267"/>
      <c r="N343" s="267">
        <v>2</v>
      </c>
      <c r="O343" s="267"/>
      <c r="P343" s="267">
        <v>0</v>
      </c>
      <c r="Q343" s="116"/>
    </row>
    <row r="344" spans="1:17" ht="22.5" customHeight="1" x14ac:dyDescent="0.2">
      <c r="A344" s="398" t="s">
        <v>56</v>
      </c>
      <c r="B344" s="396"/>
      <c r="C344" s="396"/>
      <c r="D344" s="396"/>
      <c r="E344" s="258">
        <f t="shared" si="53"/>
        <v>1</v>
      </c>
      <c r="F344" s="267">
        <v>0</v>
      </c>
      <c r="G344" s="267"/>
      <c r="H344" s="267">
        <v>0</v>
      </c>
      <c r="I344" s="267">
        <v>0</v>
      </c>
      <c r="J344" s="267">
        <v>0</v>
      </c>
      <c r="K344" s="267">
        <v>0</v>
      </c>
      <c r="L344" s="268">
        <v>0</v>
      </c>
      <c r="M344" s="267"/>
      <c r="N344" s="267">
        <v>1</v>
      </c>
      <c r="O344" s="267"/>
      <c r="P344" s="267">
        <v>0</v>
      </c>
      <c r="Q344" s="116"/>
    </row>
    <row r="345" spans="1:17" ht="22.5" customHeight="1" x14ac:dyDescent="0.2">
      <c r="A345" s="344" t="s">
        <v>561</v>
      </c>
      <c r="B345" s="344"/>
      <c r="C345" s="344"/>
      <c r="D345" s="344"/>
      <c r="E345" s="258">
        <f t="shared" si="53"/>
        <v>3</v>
      </c>
      <c r="F345" s="267">
        <f>F346</f>
        <v>1</v>
      </c>
      <c r="G345" s="267"/>
      <c r="H345" s="267">
        <f t="shared" ref="H345:P345" si="60">H346</f>
        <v>0</v>
      </c>
      <c r="I345" s="267">
        <f t="shared" si="60"/>
        <v>0</v>
      </c>
      <c r="J345" s="267">
        <f t="shared" si="60"/>
        <v>0</v>
      </c>
      <c r="K345" s="267">
        <f t="shared" si="60"/>
        <v>0</v>
      </c>
      <c r="L345" s="267">
        <f t="shared" si="60"/>
        <v>0</v>
      </c>
      <c r="M345" s="267"/>
      <c r="N345" s="267">
        <f t="shared" si="60"/>
        <v>2</v>
      </c>
      <c r="O345" s="267"/>
      <c r="P345" s="267">
        <f t="shared" si="60"/>
        <v>0</v>
      </c>
      <c r="Q345" s="116"/>
    </row>
    <row r="346" spans="1:17" ht="22.5" customHeight="1" x14ac:dyDescent="0.2">
      <c r="A346" s="396" t="s">
        <v>57</v>
      </c>
      <c r="B346" s="396"/>
      <c r="C346" s="396"/>
      <c r="D346" s="396"/>
      <c r="E346" s="258">
        <f t="shared" si="53"/>
        <v>3</v>
      </c>
      <c r="F346" s="267">
        <v>1</v>
      </c>
      <c r="G346" s="267"/>
      <c r="H346" s="267">
        <v>0</v>
      </c>
      <c r="I346" s="267">
        <v>0</v>
      </c>
      <c r="J346" s="267">
        <v>0</v>
      </c>
      <c r="K346" s="267">
        <v>0</v>
      </c>
      <c r="L346" s="267">
        <v>0</v>
      </c>
      <c r="M346" s="267"/>
      <c r="N346" s="267">
        <v>2</v>
      </c>
      <c r="O346" s="267"/>
      <c r="P346" s="267">
        <v>0</v>
      </c>
      <c r="Q346" s="116"/>
    </row>
    <row r="347" spans="1:17" ht="23.25" customHeight="1" x14ac:dyDescent="0.2">
      <c r="A347" s="344" t="s">
        <v>647</v>
      </c>
      <c r="B347" s="344"/>
      <c r="C347" s="344"/>
      <c r="D347" s="344"/>
      <c r="E347" s="258">
        <f t="shared" si="53"/>
        <v>1</v>
      </c>
      <c r="F347" s="267">
        <f>F348</f>
        <v>0</v>
      </c>
      <c r="G347" s="267"/>
      <c r="H347" s="267">
        <f>H348</f>
        <v>0</v>
      </c>
      <c r="I347" s="267">
        <f>I348</f>
        <v>0</v>
      </c>
      <c r="J347" s="267">
        <f>J348</f>
        <v>0</v>
      </c>
      <c r="K347" s="267">
        <f>K348</f>
        <v>0</v>
      </c>
      <c r="L347" s="267">
        <f>L348</f>
        <v>0</v>
      </c>
      <c r="M347" s="267"/>
      <c r="N347" s="267">
        <f>N348</f>
        <v>1</v>
      </c>
      <c r="O347" s="267"/>
      <c r="P347" s="267">
        <f>P348</f>
        <v>0</v>
      </c>
      <c r="Q347" s="116"/>
    </row>
    <row r="348" spans="1:17" ht="22.5" customHeight="1" x14ac:dyDescent="0.2">
      <c r="A348" s="396" t="s">
        <v>57</v>
      </c>
      <c r="B348" s="396"/>
      <c r="C348" s="396"/>
      <c r="D348" s="396"/>
      <c r="E348" s="258">
        <f t="shared" si="53"/>
        <v>1</v>
      </c>
      <c r="F348" s="267">
        <v>0</v>
      </c>
      <c r="G348" s="267"/>
      <c r="H348" s="267">
        <v>0</v>
      </c>
      <c r="I348" s="267">
        <v>0</v>
      </c>
      <c r="J348" s="267">
        <v>0</v>
      </c>
      <c r="K348" s="267">
        <v>0</v>
      </c>
      <c r="L348" s="267">
        <v>0</v>
      </c>
      <c r="M348" s="267"/>
      <c r="N348" s="267">
        <v>1</v>
      </c>
      <c r="O348" s="267"/>
      <c r="P348" s="267">
        <v>0</v>
      </c>
      <c r="Q348" s="116"/>
    </row>
    <row r="349" spans="1:17" ht="22.5" customHeight="1" x14ac:dyDescent="0.2">
      <c r="A349" s="344" t="s">
        <v>563</v>
      </c>
      <c r="B349" s="344"/>
      <c r="C349" s="344"/>
      <c r="D349" s="344"/>
      <c r="E349" s="258">
        <f t="shared" si="53"/>
        <v>28</v>
      </c>
      <c r="F349" s="267">
        <f>SUM(F350:F351)</f>
        <v>1</v>
      </c>
      <c r="G349" s="267"/>
      <c r="H349" s="267">
        <f t="shared" ref="H349:P349" si="61">SUM(H350:H351)</f>
        <v>1</v>
      </c>
      <c r="I349" s="267">
        <f t="shared" si="61"/>
        <v>0</v>
      </c>
      <c r="J349" s="267">
        <f t="shared" si="61"/>
        <v>0</v>
      </c>
      <c r="K349" s="267">
        <f t="shared" si="61"/>
        <v>0</v>
      </c>
      <c r="L349" s="267">
        <f t="shared" si="61"/>
        <v>9</v>
      </c>
      <c r="M349" s="267"/>
      <c r="N349" s="267">
        <f t="shared" si="61"/>
        <v>17</v>
      </c>
      <c r="O349" s="267"/>
      <c r="P349" s="267">
        <f t="shared" si="61"/>
        <v>0</v>
      </c>
      <c r="Q349" s="116"/>
    </row>
    <row r="350" spans="1:17" ht="22.5" customHeight="1" x14ac:dyDescent="0.2">
      <c r="A350" s="396" t="s">
        <v>57</v>
      </c>
      <c r="B350" s="396"/>
      <c r="C350" s="396"/>
      <c r="D350" s="396"/>
      <c r="E350" s="258">
        <f t="shared" si="53"/>
        <v>26</v>
      </c>
      <c r="F350" s="267">
        <v>0</v>
      </c>
      <c r="G350" s="267"/>
      <c r="H350" s="267">
        <v>1</v>
      </c>
      <c r="I350" s="267">
        <v>0</v>
      </c>
      <c r="J350" s="267">
        <v>0</v>
      </c>
      <c r="K350" s="267">
        <v>0</v>
      </c>
      <c r="L350" s="268">
        <v>9</v>
      </c>
      <c r="M350" s="267"/>
      <c r="N350" s="267">
        <v>16</v>
      </c>
      <c r="O350" s="267"/>
      <c r="P350" s="267">
        <v>0</v>
      </c>
      <c r="Q350" s="116"/>
    </row>
    <row r="351" spans="1:17" ht="22.5" customHeight="1" x14ac:dyDescent="0.2">
      <c r="A351" s="398" t="s">
        <v>56</v>
      </c>
      <c r="B351" s="396"/>
      <c r="C351" s="396"/>
      <c r="D351" s="396"/>
      <c r="E351" s="258">
        <f t="shared" si="53"/>
        <v>2</v>
      </c>
      <c r="F351" s="267">
        <v>1</v>
      </c>
      <c r="G351" s="267"/>
      <c r="H351" s="267">
        <v>0</v>
      </c>
      <c r="I351" s="267">
        <v>0</v>
      </c>
      <c r="J351" s="267">
        <v>0</v>
      </c>
      <c r="K351" s="267">
        <v>0</v>
      </c>
      <c r="L351" s="268">
        <v>0</v>
      </c>
      <c r="M351" s="267"/>
      <c r="N351" s="267">
        <v>1</v>
      </c>
      <c r="O351" s="267"/>
      <c r="P351" s="267">
        <v>0</v>
      </c>
      <c r="Q351" s="116"/>
    </row>
    <row r="352" spans="1:17" ht="22.5" customHeight="1" x14ac:dyDescent="0.2">
      <c r="A352" s="344" t="s">
        <v>564</v>
      </c>
      <c r="B352" s="344"/>
      <c r="C352" s="344"/>
      <c r="D352" s="344"/>
      <c r="E352" s="258">
        <f t="shared" si="53"/>
        <v>9</v>
      </c>
      <c r="F352" s="267">
        <f>F353</f>
        <v>0</v>
      </c>
      <c r="G352" s="267"/>
      <c r="H352" s="267">
        <f t="shared" ref="H352:P352" si="62">H353</f>
        <v>1</v>
      </c>
      <c r="I352" s="267">
        <f t="shared" si="62"/>
        <v>0</v>
      </c>
      <c r="J352" s="267">
        <f t="shared" si="62"/>
        <v>0</v>
      </c>
      <c r="K352" s="267">
        <f t="shared" si="62"/>
        <v>0</v>
      </c>
      <c r="L352" s="267">
        <f t="shared" si="62"/>
        <v>3</v>
      </c>
      <c r="M352" s="267"/>
      <c r="N352" s="267">
        <f t="shared" si="62"/>
        <v>5</v>
      </c>
      <c r="O352" s="267"/>
      <c r="P352" s="267">
        <f t="shared" si="62"/>
        <v>0</v>
      </c>
      <c r="Q352" s="116"/>
    </row>
    <row r="353" spans="1:17" ht="22.5" customHeight="1" x14ac:dyDescent="0.2">
      <c r="A353" s="396" t="s">
        <v>57</v>
      </c>
      <c r="B353" s="396"/>
      <c r="C353" s="396"/>
      <c r="D353" s="396"/>
      <c r="E353" s="258">
        <f t="shared" si="53"/>
        <v>9</v>
      </c>
      <c r="F353" s="267">
        <v>0</v>
      </c>
      <c r="G353" s="267"/>
      <c r="H353" s="267">
        <v>1</v>
      </c>
      <c r="I353" s="267">
        <v>0</v>
      </c>
      <c r="J353" s="267">
        <v>0</v>
      </c>
      <c r="K353" s="267">
        <v>0</v>
      </c>
      <c r="L353" s="268">
        <v>3</v>
      </c>
      <c r="M353" s="267"/>
      <c r="N353" s="267">
        <v>5</v>
      </c>
      <c r="O353" s="267"/>
      <c r="P353" s="267">
        <v>0</v>
      </c>
      <c r="Q353" s="116"/>
    </row>
    <row r="354" spans="1:17" ht="22.5" customHeight="1" x14ac:dyDescent="0.2">
      <c r="A354" s="344" t="s">
        <v>565</v>
      </c>
      <c r="B354" s="344"/>
      <c r="C354" s="344"/>
      <c r="D354" s="344"/>
      <c r="E354" s="258">
        <f t="shared" si="53"/>
        <v>5</v>
      </c>
      <c r="F354" s="267">
        <f>F355</f>
        <v>1</v>
      </c>
      <c r="G354" s="267"/>
      <c r="H354" s="267">
        <f>H355</f>
        <v>0</v>
      </c>
      <c r="I354" s="267">
        <f>I355</f>
        <v>0</v>
      </c>
      <c r="J354" s="267">
        <f>J355</f>
        <v>0</v>
      </c>
      <c r="K354" s="267">
        <f>K355</f>
        <v>0</v>
      </c>
      <c r="L354" s="267">
        <f>L355</f>
        <v>0</v>
      </c>
      <c r="M354" s="267"/>
      <c r="N354" s="267">
        <f>N355</f>
        <v>4</v>
      </c>
      <c r="O354" s="267"/>
      <c r="P354" s="267">
        <f>P355</f>
        <v>0</v>
      </c>
      <c r="Q354" s="116"/>
    </row>
    <row r="355" spans="1:17" ht="22.5" customHeight="1" x14ac:dyDescent="0.2">
      <c r="A355" s="396" t="s">
        <v>57</v>
      </c>
      <c r="B355" s="396"/>
      <c r="C355" s="396"/>
      <c r="D355" s="396"/>
      <c r="E355" s="258">
        <f t="shared" si="53"/>
        <v>5</v>
      </c>
      <c r="F355" s="267">
        <v>1</v>
      </c>
      <c r="G355" s="267"/>
      <c r="H355" s="267">
        <v>0</v>
      </c>
      <c r="I355" s="267">
        <v>0</v>
      </c>
      <c r="J355" s="267">
        <v>0</v>
      </c>
      <c r="K355" s="267">
        <v>0</v>
      </c>
      <c r="L355" s="268">
        <v>0</v>
      </c>
      <c r="M355" s="267"/>
      <c r="N355" s="267">
        <v>4</v>
      </c>
      <c r="O355" s="267"/>
      <c r="P355" s="267">
        <v>0</v>
      </c>
      <c r="Q355" s="116"/>
    </row>
    <row r="356" spans="1:17" ht="22.5" customHeight="1" x14ac:dyDescent="0.2">
      <c r="A356" s="344" t="s">
        <v>566</v>
      </c>
      <c r="B356" s="344"/>
      <c r="C356" s="344"/>
      <c r="D356" s="344"/>
      <c r="E356" s="258">
        <f t="shared" si="53"/>
        <v>7</v>
      </c>
      <c r="F356" s="267">
        <f>F357</f>
        <v>0</v>
      </c>
      <c r="G356" s="267"/>
      <c r="H356" s="267">
        <f>H357</f>
        <v>0</v>
      </c>
      <c r="I356" s="267">
        <f>I357</f>
        <v>0</v>
      </c>
      <c r="J356" s="267">
        <f>J357</f>
        <v>0</v>
      </c>
      <c r="K356" s="267">
        <f>K357</f>
        <v>0</v>
      </c>
      <c r="L356" s="267">
        <f>L357</f>
        <v>5</v>
      </c>
      <c r="M356" s="267" t="s">
        <v>130</v>
      </c>
      <c r="N356" s="267">
        <f>N357</f>
        <v>2</v>
      </c>
      <c r="O356" s="267"/>
      <c r="P356" s="267">
        <f>P357</f>
        <v>0</v>
      </c>
      <c r="Q356" s="116"/>
    </row>
    <row r="357" spans="1:17" ht="22.5" customHeight="1" x14ac:dyDescent="0.2">
      <c r="A357" s="396" t="s">
        <v>57</v>
      </c>
      <c r="B357" s="396"/>
      <c r="C357" s="396"/>
      <c r="D357" s="396"/>
      <c r="E357" s="258">
        <f t="shared" si="53"/>
        <v>7</v>
      </c>
      <c r="F357" s="267">
        <v>0</v>
      </c>
      <c r="G357" s="267"/>
      <c r="H357" s="267">
        <v>0</v>
      </c>
      <c r="I357" s="267">
        <v>0</v>
      </c>
      <c r="J357" s="267">
        <v>0</v>
      </c>
      <c r="K357" s="267">
        <v>0</v>
      </c>
      <c r="L357" s="268">
        <v>5</v>
      </c>
      <c r="M357" s="267"/>
      <c r="N357" s="267">
        <v>2</v>
      </c>
      <c r="O357" s="267"/>
      <c r="P357" s="267">
        <v>0</v>
      </c>
      <c r="Q357" s="116"/>
    </row>
    <row r="358" spans="1:17" ht="22.5" customHeight="1" x14ac:dyDescent="0.2">
      <c r="A358" s="344" t="s">
        <v>567</v>
      </c>
      <c r="B358" s="344"/>
      <c r="C358" s="344"/>
      <c r="D358" s="344"/>
      <c r="E358" s="258">
        <f t="shared" si="53"/>
        <v>17</v>
      </c>
      <c r="F358" s="267">
        <f>SUM(F359:F360)</f>
        <v>2</v>
      </c>
      <c r="G358" s="267"/>
      <c r="H358" s="267">
        <f>SUM(H359:H360)</f>
        <v>1</v>
      </c>
      <c r="I358" s="267">
        <f>SUM(I359:I360)</f>
        <v>0</v>
      </c>
      <c r="J358" s="267">
        <f>SUM(J359:J360)</f>
        <v>0</v>
      </c>
      <c r="K358" s="267">
        <f>SUM(K359:K360)</f>
        <v>0</v>
      </c>
      <c r="L358" s="268">
        <f>SUM(L359:L360)</f>
        <v>5</v>
      </c>
      <c r="M358" s="267"/>
      <c r="N358" s="267">
        <f>SUM(N359:N360)</f>
        <v>9</v>
      </c>
      <c r="O358" s="267"/>
      <c r="P358" s="267">
        <f>SUM(P359:P360)</f>
        <v>0</v>
      </c>
      <c r="Q358" s="116"/>
    </row>
    <row r="359" spans="1:17" ht="22.5" customHeight="1" x14ac:dyDescent="0.2">
      <c r="A359" s="396" t="s">
        <v>57</v>
      </c>
      <c r="B359" s="396"/>
      <c r="C359" s="396"/>
      <c r="D359" s="396"/>
      <c r="E359" s="258">
        <f t="shared" si="53"/>
        <v>16</v>
      </c>
      <c r="F359" s="267">
        <v>2</v>
      </c>
      <c r="G359" s="267"/>
      <c r="H359" s="267">
        <v>1</v>
      </c>
      <c r="I359" s="267">
        <v>0</v>
      </c>
      <c r="J359" s="267">
        <v>0</v>
      </c>
      <c r="K359" s="267">
        <v>0</v>
      </c>
      <c r="L359" s="268">
        <v>5</v>
      </c>
      <c r="M359" s="267"/>
      <c r="N359" s="267">
        <v>8</v>
      </c>
      <c r="O359" s="267"/>
      <c r="P359" s="267">
        <v>0</v>
      </c>
      <c r="Q359" s="116"/>
    </row>
    <row r="360" spans="1:17" ht="22.5" customHeight="1" x14ac:dyDescent="0.2">
      <c r="A360" s="398" t="s">
        <v>56</v>
      </c>
      <c r="B360" s="396"/>
      <c r="C360" s="396"/>
      <c r="D360" s="396"/>
      <c r="E360" s="258">
        <f t="shared" si="53"/>
        <v>1</v>
      </c>
      <c r="F360" s="267">
        <v>0</v>
      </c>
      <c r="G360" s="267"/>
      <c r="H360" s="267">
        <v>0</v>
      </c>
      <c r="I360" s="267">
        <v>0</v>
      </c>
      <c r="J360" s="267">
        <v>0</v>
      </c>
      <c r="K360" s="267">
        <v>0</v>
      </c>
      <c r="L360" s="268">
        <v>0</v>
      </c>
      <c r="M360" s="267"/>
      <c r="N360" s="267">
        <v>1</v>
      </c>
      <c r="O360" s="267"/>
      <c r="P360" s="267">
        <v>0</v>
      </c>
      <c r="Q360" s="116"/>
    </row>
    <row r="361" spans="1:17" ht="22.5" customHeight="1" x14ac:dyDescent="0.2">
      <c r="A361" s="344" t="s">
        <v>568</v>
      </c>
      <c r="B361" s="344"/>
      <c r="C361" s="344"/>
      <c r="D361" s="344"/>
      <c r="E361" s="258">
        <f t="shared" si="53"/>
        <v>11</v>
      </c>
      <c r="F361" s="267">
        <f>F362</f>
        <v>1</v>
      </c>
      <c r="G361" s="267"/>
      <c r="H361" s="267">
        <f t="shared" ref="H361:P361" si="63">H362</f>
        <v>0</v>
      </c>
      <c r="I361" s="267">
        <f t="shared" si="63"/>
        <v>0</v>
      </c>
      <c r="J361" s="267">
        <f t="shared" si="63"/>
        <v>0</v>
      </c>
      <c r="K361" s="267">
        <f t="shared" si="63"/>
        <v>0</v>
      </c>
      <c r="L361" s="267">
        <f t="shared" si="63"/>
        <v>7</v>
      </c>
      <c r="M361" s="267"/>
      <c r="N361" s="267">
        <f t="shared" si="63"/>
        <v>3</v>
      </c>
      <c r="O361" s="267"/>
      <c r="P361" s="267">
        <f t="shared" si="63"/>
        <v>0</v>
      </c>
      <c r="Q361" s="116"/>
    </row>
    <row r="362" spans="1:17" ht="22.5" customHeight="1" x14ac:dyDescent="0.2">
      <c r="A362" s="396" t="s">
        <v>57</v>
      </c>
      <c r="B362" s="396"/>
      <c r="C362" s="396"/>
      <c r="D362" s="396"/>
      <c r="E362" s="258">
        <f t="shared" si="53"/>
        <v>11</v>
      </c>
      <c r="F362" s="267">
        <v>1</v>
      </c>
      <c r="G362" s="267"/>
      <c r="H362" s="267">
        <v>0</v>
      </c>
      <c r="I362" s="267">
        <v>0</v>
      </c>
      <c r="J362" s="267">
        <v>0</v>
      </c>
      <c r="K362" s="267">
        <v>0</v>
      </c>
      <c r="L362" s="268">
        <v>7</v>
      </c>
      <c r="M362" s="267"/>
      <c r="N362" s="267">
        <v>3</v>
      </c>
      <c r="O362" s="267"/>
      <c r="P362" s="267">
        <v>0</v>
      </c>
      <c r="Q362" s="116"/>
    </row>
    <row r="363" spans="1:17" ht="22.5" customHeight="1" x14ac:dyDescent="0.2">
      <c r="A363" s="344" t="s">
        <v>648</v>
      </c>
      <c r="B363" s="344"/>
      <c r="C363" s="344"/>
      <c r="D363" s="344"/>
      <c r="E363" s="258">
        <f t="shared" si="53"/>
        <v>1</v>
      </c>
      <c r="F363" s="267">
        <f>F364</f>
        <v>0</v>
      </c>
      <c r="G363" s="267"/>
      <c r="H363" s="267">
        <f>H364</f>
        <v>0</v>
      </c>
      <c r="I363" s="267">
        <f>I364</f>
        <v>0</v>
      </c>
      <c r="J363" s="267">
        <f>J364</f>
        <v>0</v>
      </c>
      <c r="K363" s="267">
        <f>K364</f>
        <v>0</v>
      </c>
      <c r="L363" s="267">
        <f>L364</f>
        <v>0</v>
      </c>
      <c r="M363" s="267"/>
      <c r="N363" s="267">
        <f>N364</f>
        <v>1</v>
      </c>
      <c r="O363" s="267"/>
      <c r="P363" s="267">
        <f>P364</f>
        <v>0</v>
      </c>
      <c r="Q363" s="116"/>
    </row>
    <row r="364" spans="1:17" ht="22.5" customHeight="1" x14ac:dyDescent="0.2">
      <c r="A364" s="396" t="s">
        <v>57</v>
      </c>
      <c r="B364" s="396"/>
      <c r="C364" s="396"/>
      <c r="D364" s="396"/>
      <c r="E364" s="258">
        <f t="shared" si="53"/>
        <v>1</v>
      </c>
      <c r="F364" s="267">
        <v>0</v>
      </c>
      <c r="G364" s="267"/>
      <c r="H364" s="267">
        <v>0</v>
      </c>
      <c r="I364" s="267">
        <v>0</v>
      </c>
      <c r="J364" s="267">
        <v>0</v>
      </c>
      <c r="K364" s="267">
        <v>0</v>
      </c>
      <c r="L364" s="268">
        <v>0</v>
      </c>
      <c r="M364" s="267"/>
      <c r="N364" s="267">
        <v>1</v>
      </c>
      <c r="O364" s="267"/>
      <c r="P364" s="267">
        <v>0</v>
      </c>
      <c r="Q364" s="116"/>
    </row>
    <row r="365" spans="1:17" ht="22.5" customHeight="1" x14ac:dyDescent="0.2">
      <c r="A365" s="344" t="s">
        <v>570</v>
      </c>
      <c r="B365" s="344"/>
      <c r="C365" s="344"/>
      <c r="D365" s="344"/>
      <c r="E365" s="258">
        <f t="shared" si="53"/>
        <v>2</v>
      </c>
      <c r="F365" s="267">
        <f>F366</f>
        <v>0</v>
      </c>
      <c r="G365" s="267"/>
      <c r="H365" s="267">
        <f>H366</f>
        <v>0</v>
      </c>
      <c r="I365" s="267">
        <f>I366</f>
        <v>0</v>
      </c>
      <c r="J365" s="267">
        <f>J366</f>
        <v>0</v>
      </c>
      <c r="K365" s="267">
        <f>K366</f>
        <v>0</v>
      </c>
      <c r="L365" s="267">
        <f>L366</f>
        <v>1</v>
      </c>
      <c r="M365" s="267"/>
      <c r="N365" s="267">
        <f>N366</f>
        <v>1</v>
      </c>
      <c r="O365" s="267"/>
      <c r="P365" s="267">
        <f>P366</f>
        <v>0</v>
      </c>
      <c r="Q365" s="116"/>
    </row>
    <row r="366" spans="1:17" ht="22.5" customHeight="1" x14ac:dyDescent="0.2">
      <c r="A366" s="396" t="s">
        <v>57</v>
      </c>
      <c r="B366" s="396"/>
      <c r="C366" s="396"/>
      <c r="D366" s="396"/>
      <c r="E366" s="258">
        <f t="shared" si="53"/>
        <v>2</v>
      </c>
      <c r="F366" s="267">
        <v>0</v>
      </c>
      <c r="G366" s="267"/>
      <c r="H366" s="267">
        <v>0</v>
      </c>
      <c r="I366" s="267">
        <v>0</v>
      </c>
      <c r="J366" s="267">
        <v>0</v>
      </c>
      <c r="K366" s="267">
        <v>0</v>
      </c>
      <c r="L366" s="268">
        <v>1</v>
      </c>
      <c r="M366" s="267"/>
      <c r="N366" s="267">
        <v>1</v>
      </c>
      <c r="O366" s="267"/>
      <c r="P366" s="267">
        <v>0</v>
      </c>
      <c r="Q366" s="116"/>
    </row>
    <row r="367" spans="1:17" ht="22.5" customHeight="1" x14ac:dyDescent="0.2">
      <c r="A367" s="344" t="s">
        <v>649</v>
      </c>
      <c r="B367" s="344"/>
      <c r="C367" s="344"/>
      <c r="D367" s="344"/>
      <c r="E367" s="258">
        <f t="shared" si="53"/>
        <v>6</v>
      </c>
      <c r="F367" s="267">
        <f>F368</f>
        <v>0</v>
      </c>
      <c r="G367" s="267"/>
      <c r="H367" s="267">
        <f>H368</f>
        <v>0</v>
      </c>
      <c r="I367" s="267">
        <f>I368</f>
        <v>0</v>
      </c>
      <c r="J367" s="267">
        <f>J368</f>
        <v>0</v>
      </c>
      <c r="K367" s="267">
        <f>K368</f>
        <v>0</v>
      </c>
      <c r="L367" s="267">
        <f>L368</f>
        <v>3</v>
      </c>
      <c r="M367" s="267"/>
      <c r="N367" s="267">
        <f>N368</f>
        <v>3</v>
      </c>
      <c r="O367" s="267"/>
      <c r="P367" s="267">
        <f>P368</f>
        <v>0</v>
      </c>
      <c r="Q367" s="116"/>
    </row>
    <row r="368" spans="1:17" ht="22.5" customHeight="1" x14ac:dyDescent="0.2">
      <c r="A368" s="396" t="s">
        <v>57</v>
      </c>
      <c r="B368" s="396"/>
      <c r="C368" s="396"/>
      <c r="D368" s="396"/>
      <c r="E368" s="258">
        <f t="shared" si="53"/>
        <v>6</v>
      </c>
      <c r="F368" s="267">
        <v>0</v>
      </c>
      <c r="G368" s="267"/>
      <c r="H368" s="267">
        <v>0</v>
      </c>
      <c r="I368" s="267">
        <v>0</v>
      </c>
      <c r="J368" s="267">
        <v>0</v>
      </c>
      <c r="K368" s="267">
        <v>0</v>
      </c>
      <c r="L368" s="268">
        <v>3</v>
      </c>
      <c r="M368" s="267"/>
      <c r="N368" s="267">
        <v>3</v>
      </c>
      <c r="O368" s="267"/>
      <c r="P368" s="267">
        <v>0</v>
      </c>
      <c r="Q368" s="116"/>
    </row>
    <row r="369" spans="1:17" ht="22.5" customHeight="1" x14ac:dyDescent="0.2">
      <c r="A369" s="344" t="s">
        <v>572</v>
      </c>
      <c r="B369" s="344"/>
      <c r="C369" s="344"/>
      <c r="D369" s="344"/>
      <c r="E369" s="258">
        <f t="shared" si="53"/>
        <v>8</v>
      </c>
      <c r="F369" s="267">
        <f>F370</f>
        <v>0</v>
      </c>
      <c r="G369" s="267"/>
      <c r="H369" s="267">
        <f>H370</f>
        <v>1</v>
      </c>
      <c r="I369" s="267">
        <f>I370</f>
        <v>0</v>
      </c>
      <c r="J369" s="267">
        <f>J370</f>
        <v>0</v>
      </c>
      <c r="K369" s="267">
        <f>K370</f>
        <v>0</v>
      </c>
      <c r="L369" s="267">
        <f>L370</f>
        <v>2</v>
      </c>
      <c r="M369" s="267"/>
      <c r="N369" s="267">
        <f>N370</f>
        <v>5</v>
      </c>
      <c r="O369" s="267"/>
      <c r="P369" s="267">
        <f>P370</f>
        <v>0</v>
      </c>
      <c r="Q369" s="116"/>
    </row>
    <row r="370" spans="1:17" ht="22.5" customHeight="1" x14ac:dyDescent="0.2">
      <c r="A370" s="396" t="s">
        <v>57</v>
      </c>
      <c r="B370" s="396"/>
      <c r="C370" s="396"/>
      <c r="D370" s="396"/>
      <c r="E370" s="258">
        <f t="shared" si="53"/>
        <v>8</v>
      </c>
      <c r="F370" s="267">
        <v>0</v>
      </c>
      <c r="G370" s="267"/>
      <c r="H370" s="267">
        <v>1</v>
      </c>
      <c r="I370" s="267">
        <v>0</v>
      </c>
      <c r="J370" s="267">
        <v>0</v>
      </c>
      <c r="K370" s="267">
        <v>0</v>
      </c>
      <c r="L370" s="268">
        <v>2</v>
      </c>
      <c r="M370" s="267"/>
      <c r="N370" s="267">
        <v>5</v>
      </c>
      <c r="O370" s="267"/>
      <c r="P370" s="267">
        <v>0</v>
      </c>
      <c r="Q370" s="116"/>
    </row>
    <row r="371" spans="1:17" ht="22.5" customHeight="1" x14ac:dyDescent="0.2">
      <c r="A371" s="344" t="s">
        <v>573</v>
      </c>
      <c r="B371" s="344"/>
      <c r="C371" s="344"/>
      <c r="D371" s="344"/>
      <c r="E371" s="258">
        <f t="shared" si="53"/>
        <v>12</v>
      </c>
      <c r="F371" s="267">
        <f>F372</f>
        <v>0</v>
      </c>
      <c r="G371" s="267"/>
      <c r="H371" s="267">
        <f>H372</f>
        <v>0</v>
      </c>
      <c r="I371" s="267">
        <f>I372</f>
        <v>0</v>
      </c>
      <c r="J371" s="267">
        <f>J372</f>
        <v>0</v>
      </c>
      <c r="K371" s="267">
        <f>K372</f>
        <v>0</v>
      </c>
      <c r="L371" s="267">
        <f>L372</f>
        <v>4</v>
      </c>
      <c r="M371" s="267"/>
      <c r="N371" s="267">
        <f>N372</f>
        <v>8</v>
      </c>
      <c r="O371" s="267"/>
      <c r="P371" s="267">
        <f>P372</f>
        <v>0</v>
      </c>
      <c r="Q371" s="116"/>
    </row>
    <row r="372" spans="1:17" ht="22.5" customHeight="1" x14ac:dyDescent="0.2">
      <c r="A372" s="396" t="s">
        <v>57</v>
      </c>
      <c r="B372" s="396"/>
      <c r="C372" s="396"/>
      <c r="D372" s="396"/>
      <c r="E372" s="258">
        <f t="shared" si="53"/>
        <v>12</v>
      </c>
      <c r="F372" s="267">
        <v>0</v>
      </c>
      <c r="G372" s="267"/>
      <c r="H372" s="267">
        <v>0</v>
      </c>
      <c r="I372" s="267">
        <v>0</v>
      </c>
      <c r="J372" s="267">
        <v>0</v>
      </c>
      <c r="K372" s="267">
        <v>0</v>
      </c>
      <c r="L372" s="268">
        <v>4</v>
      </c>
      <c r="M372" s="267"/>
      <c r="N372" s="267">
        <v>8</v>
      </c>
      <c r="O372" s="267"/>
      <c r="P372" s="267">
        <v>0</v>
      </c>
      <c r="Q372" s="116"/>
    </row>
    <row r="373" spans="1:17" ht="22.5" customHeight="1" x14ac:dyDescent="0.2">
      <c r="A373" s="344" t="s">
        <v>574</v>
      </c>
      <c r="B373" s="344"/>
      <c r="C373" s="344"/>
      <c r="D373" s="344"/>
      <c r="E373" s="258">
        <f t="shared" si="53"/>
        <v>5</v>
      </c>
      <c r="F373" s="267">
        <f>F374</f>
        <v>1</v>
      </c>
      <c r="G373" s="267"/>
      <c r="H373" s="267">
        <f>H374</f>
        <v>0</v>
      </c>
      <c r="I373" s="267">
        <f>I374</f>
        <v>0</v>
      </c>
      <c r="J373" s="267">
        <f>J374</f>
        <v>0</v>
      </c>
      <c r="K373" s="267">
        <f>K374</f>
        <v>0</v>
      </c>
      <c r="L373" s="267">
        <f>L374</f>
        <v>1</v>
      </c>
      <c r="M373" s="267"/>
      <c r="N373" s="267">
        <f>N374</f>
        <v>3</v>
      </c>
      <c r="O373" s="267"/>
      <c r="P373" s="267">
        <f>P374</f>
        <v>0</v>
      </c>
      <c r="Q373" s="116"/>
    </row>
    <row r="374" spans="1:17" ht="22.5" customHeight="1" x14ac:dyDescent="0.2">
      <c r="A374" s="396" t="s">
        <v>57</v>
      </c>
      <c r="B374" s="396"/>
      <c r="C374" s="396"/>
      <c r="D374" s="396"/>
      <c r="E374" s="258">
        <f t="shared" si="53"/>
        <v>5</v>
      </c>
      <c r="F374" s="267">
        <v>1</v>
      </c>
      <c r="G374" s="267"/>
      <c r="H374" s="267">
        <v>0</v>
      </c>
      <c r="I374" s="267">
        <v>0</v>
      </c>
      <c r="J374" s="267">
        <v>0</v>
      </c>
      <c r="K374" s="267">
        <v>0</v>
      </c>
      <c r="L374" s="268">
        <v>1</v>
      </c>
      <c r="M374" s="267"/>
      <c r="N374" s="267">
        <v>3</v>
      </c>
      <c r="O374" s="267"/>
      <c r="P374" s="267">
        <v>0</v>
      </c>
      <c r="Q374" s="116"/>
    </row>
    <row r="375" spans="1:17" ht="23.25" customHeight="1" x14ac:dyDescent="0.2">
      <c r="A375" s="344" t="s">
        <v>575</v>
      </c>
      <c r="B375" s="344"/>
      <c r="C375" s="344"/>
      <c r="D375" s="344"/>
      <c r="E375" s="258">
        <f t="shared" si="53"/>
        <v>13</v>
      </c>
      <c r="F375" s="267">
        <f>F376</f>
        <v>1</v>
      </c>
      <c r="G375" s="267"/>
      <c r="H375" s="267">
        <f>H376</f>
        <v>1</v>
      </c>
      <c r="I375" s="267">
        <f>I376</f>
        <v>0</v>
      </c>
      <c r="J375" s="267">
        <f>J376</f>
        <v>0</v>
      </c>
      <c r="K375" s="267">
        <f>K376</f>
        <v>0</v>
      </c>
      <c r="L375" s="267">
        <f>L376</f>
        <v>5</v>
      </c>
      <c r="M375" s="267"/>
      <c r="N375" s="267">
        <f>N376</f>
        <v>6</v>
      </c>
      <c r="O375" s="267"/>
      <c r="P375" s="267">
        <f>P376</f>
        <v>0</v>
      </c>
      <c r="Q375" s="116"/>
    </row>
    <row r="376" spans="1:17" ht="22.5" customHeight="1" x14ac:dyDescent="0.2">
      <c r="A376" s="396" t="s">
        <v>57</v>
      </c>
      <c r="B376" s="396"/>
      <c r="C376" s="396"/>
      <c r="D376" s="396"/>
      <c r="E376" s="258">
        <f t="shared" si="53"/>
        <v>13</v>
      </c>
      <c r="F376" s="267">
        <v>1</v>
      </c>
      <c r="G376" s="267"/>
      <c r="H376" s="267">
        <v>1</v>
      </c>
      <c r="I376" s="267">
        <v>0</v>
      </c>
      <c r="J376" s="267">
        <v>0</v>
      </c>
      <c r="K376" s="267">
        <v>0</v>
      </c>
      <c r="L376" s="268">
        <v>5</v>
      </c>
      <c r="M376" s="267"/>
      <c r="N376" s="267">
        <v>6</v>
      </c>
      <c r="O376" s="267"/>
      <c r="P376" s="267">
        <v>0</v>
      </c>
      <c r="Q376" s="116"/>
    </row>
    <row r="377" spans="1:17" ht="22.5" customHeight="1" x14ac:dyDescent="0.2">
      <c r="A377" s="344" t="s">
        <v>576</v>
      </c>
      <c r="B377" s="344"/>
      <c r="C377" s="344"/>
      <c r="D377" s="344"/>
      <c r="E377" s="258">
        <f t="shared" si="53"/>
        <v>9</v>
      </c>
      <c r="F377" s="267">
        <f>F378</f>
        <v>1</v>
      </c>
      <c r="G377" s="267"/>
      <c r="H377" s="267">
        <f>H378</f>
        <v>0</v>
      </c>
      <c r="I377" s="267">
        <f>I378</f>
        <v>0</v>
      </c>
      <c r="J377" s="267">
        <f>J378</f>
        <v>0</v>
      </c>
      <c r="K377" s="267">
        <f>K378</f>
        <v>0</v>
      </c>
      <c r="L377" s="267">
        <f>L378</f>
        <v>2</v>
      </c>
      <c r="M377" s="267"/>
      <c r="N377" s="267">
        <f>N378</f>
        <v>6</v>
      </c>
      <c r="O377" s="267"/>
      <c r="P377" s="267">
        <f>P378</f>
        <v>0</v>
      </c>
      <c r="Q377" s="116"/>
    </row>
    <row r="378" spans="1:17" ht="22.5" customHeight="1" x14ac:dyDescent="0.2">
      <c r="A378" s="396" t="s">
        <v>57</v>
      </c>
      <c r="B378" s="396"/>
      <c r="C378" s="396"/>
      <c r="D378" s="396"/>
      <c r="E378" s="258">
        <f t="shared" si="53"/>
        <v>9</v>
      </c>
      <c r="F378" s="267">
        <v>1</v>
      </c>
      <c r="G378" s="267"/>
      <c r="H378" s="267">
        <v>0</v>
      </c>
      <c r="I378" s="267">
        <v>0</v>
      </c>
      <c r="J378" s="267">
        <v>0</v>
      </c>
      <c r="K378" s="267">
        <v>0</v>
      </c>
      <c r="L378" s="268">
        <v>2</v>
      </c>
      <c r="M378" s="267"/>
      <c r="N378" s="267">
        <v>6</v>
      </c>
      <c r="O378" s="267"/>
      <c r="P378" s="267">
        <v>0</v>
      </c>
      <c r="Q378" s="116"/>
    </row>
    <row r="379" spans="1:17" ht="22.5" customHeight="1" x14ac:dyDescent="0.2">
      <c r="A379" s="344" t="s">
        <v>577</v>
      </c>
      <c r="B379" s="344"/>
      <c r="C379" s="344"/>
      <c r="D379" s="344"/>
      <c r="E379" s="258">
        <f t="shared" si="53"/>
        <v>3</v>
      </c>
      <c r="F379" s="267">
        <f>F380</f>
        <v>0</v>
      </c>
      <c r="G379" s="267"/>
      <c r="H379" s="267">
        <f>H380</f>
        <v>0</v>
      </c>
      <c r="I379" s="267">
        <f>I380</f>
        <v>0</v>
      </c>
      <c r="J379" s="267">
        <f>J380</f>
        <v>0</v>
      </c>
      <c r="K379" s="267">
        <f>K380</f>
        <v>0</v>
      </c>
      <c r="L379" s="267">
        <f>L380</f>
        <v>1</v>
      </c>
      <c r="M379" s="267"/>
      <c r="N379" s="267">
        <f>N380</f>
        <v>2</v>
      </c>
      <c r="O379" s="267"/>
      <c r="P379" s="267">
        <f>P380</f>
        <v>0</v>
      </c>
      <c r="Q379" s="116"/>
    </row>
    <row r="380" spans="1:17" ht="22.5" customHeight="1" x14ac:dyDescent="0.2">
      <c r="A380" s="396" t="s">
        <v>57</v>
      </c>
      <c r="B380" s="396"/>
      <c r="C380" s="396"/>
      <c r="D380" s="396"/>
      <c r="E380" s="258">
        <f t="shared" si="53"/>
        <v>3</v>
      </c>
      <c r="F380" s="267">
        <v>0</v>
      </c>
      <c r="G380" s="267"/>
      <c r="H380" s="267">
        <v>0</v>
      </c>
      <c r="I380" s="267">
        <v>0</v>
      </c>
      <c r="J380" s="267">
        <v>0</v>
      </c>
      <c r="K380" s="267">
        <v>0</v>
      </c>
      <c r="L380" s="268">
        <v>1</v>
      </c>
      <c r="M380" s="267"/>
      <c r="N380" s="267">
        <v>2</v>
      </c>
      <c r="O380" s="267"/>
      <c r="P380" s="267">
        <v>0</v>
      </c>
      <c r="Q380" s="116"/>
    </row>
    <row r="381" spans="1:17" ht="22.5" customHeight="1" x14ac:dyDescent="0.2">
      <c r="A381" s="344" t="s">
        <v>578</v>
      </c>
      <c r="B381" s="344"/>
      <c r="C381" s="344"/>
      <c r="D381" s="344"/>
      <c r="E381" s="258">
        <f t="shared" si="53"/>
        <v>8</v>
      </c>
      <c r="F381" s="267">
        <f>F382</f>
        <v>0</v>
      </c>
      <c r="G381" s="267"/>
      <c r="H381" s="267">
        <f>H382</f>
        <v>0</v>
      </c>
      <c r="I381" s="267">
        <f>I382</f>
        <v>0</v>
      </c>
      <c r="J381" s="267">
        <f>J382</f>
        <v>0</v>
      </c>
      <c r="K381" s="267">
        <f>K382</f>
        <v>0</v>
      </c>
      <c r="L381" s="267">
        <f>L382</f>
        <v>3</v>
      </c>
      <c r="M381" s="267"/>
      <c r="N381" s="267">
        <f>N382</f>
        <v>5</v>
      </c>
      <c r="O381" s="267"/>
      <c r="P381" s="267">
        <f>P382</f>
        <v>0</v>
      </c>
      <c r="Q381" s="116"/>
    </row>
    <row r="382" spans="1:17" ht="22.5" customHeight="1" x14ac:dyDescent="0.2">
      <c r="A382" s="396" t="s">
        <v>57</v>
      </c>
      <c r="B382" s="396"/>
      <c r="C382" s="396"/>
      <c r="D382" s="396"/>
      <c r="E382" s="258">
        <f t="shared" si="53"/>
        <v>8</v>
      </c>
      <c r="F382" s="267">
        <v>0</v>
      </c>
      <c r="G382" s="267"/>
      <c r="H382" s="267">
        <v>0</v>
      </c>
      <c r="I382" s="267">
        <v>0</v>
      </c>
      <c r="J382" s="267">
        <v>0</v>
      </c>
      <c r="K382" s="267">
        <v>0</v>
      </c>
      <c r="L382" s="268">
        <v>3</v>
      </c>
      <c r="M382" s="267"/>
      <c r="N382" s="267">
        <v>5</v>
      </c>
      <c r="O382" s="267"/>
      <c r="P382" s="267">
        <v>0</v>
      </c>
      <c r="Q382" s="116"/>
    </row>
    <row r="383" spans="1:17" ht="22.5" customHeight="1" x14ac:dyDescent="0.2">
      <c r="A383" s="344" t="s">
        <v>579</v>
      </c>
      <c r="B383" s="344"/>
      <c r="C383" s="344"/>
      <c r="D383" s="344"/>
      <c r="E383" s="258">
        <f t="shared" si="53"/>
        <v>26</v>
      </c>
      <c r="F383" s="267">
        <f>SUM(F384:F385)</f>
        <v>1</v>
      </c>
      <c r="G383" s="267"/>
      <c r="H383" s="267">
        <f t="shared" ref="H383:P383" si="64">SUM(H384:H385)</f>
        <v>1</v>
      </c>
      <c r="I383" s="267">
        <f t="shared" si="64"/>
        <v>0</v>
      </c>
      <c r="J383" s="267">
        <f t="shared" si="64"/>
        <v>0</v>
      </c>
      <c r="K383" s="267">
        <f t="shared" si="64"/>
        <v>0</v>
      </c>
      <c r="L383" s="267">
        <f t="shared" si="64"/>
        <v>13</v>
      </c>
      <c r="M383" s="267"/>
      <c r="N383" s="267">
        <f t="shared" si="64"/>
        <v>11</v>
      </c>
      <c r="O383" s="267"/>
      <c r="P383" s="267">
        <f t="shared" si="64"/>
        <v>0</v>
      </c>
      <c r="Q383" s="116"/>
    </row>
    <row r="384" spans="1:17" ht="22.5" customHeight="1" x14ac:dyDescent="0.2">
      <c r="A384" s="396" t="s">
        <v>57</v>
      </c>
      <c r="B384" s="396"/>
      <c r="C384" s="396"/>
      <c r="D384" s="396"/>
      <c r="E384" s="258">
        <f t="shared" si="53"/>
        <v>25</v>
      </c>
      <c r="F384" s="267">
        <v>1</v>
      </c>
      <c r="G384" s="267"/>
      <c r="H384" s="267">
        <v>1</v>
      </c>
      <c r="I384" s="267">
        <v>0</v>
      </c>
      <c r="J384" s="267">
        <v>0</v>
      </c>
      <c r="K384" s="267">
        <v>0</v>
      </c>
      <c r="L384" s="268">
        <v>13</v>
      </c>
      <c r="M384" s="267"/>
      <c r="N384" s="267">
        <v>10</v>
      </c>
      <c r="O384" s="267"/>
      <c r="P384" s="267">
        <v>0</v>
      </c>
      <c r="Q384" s="116"/>
    </row>
    <row r="385" spans="1:17" ht="22.5" customHeight="1" x14ac:dyDescent="0.2">
      <c r="A385" s="398" t="s">
        <v>56</v>
      </c>
      <c r="B385" s="396"/>
      <c r="C385" s="396"/>
      <c r="D385" s="396"/>
      <c r="E385" s="258">
        <f t="shared" ref="E385:E446" si="65">SUM(F385:Q385)</f>
        <v>1</v>
      </c>
      <c r="F385" s="267">
        <v>0</v>
      </c>
      <c r="G385" s="267"/>
      <c r="H385" s="267">
        <v>0</v>
      </c>
      <c r="I385" s="267">
        <v>0</v>
      </c>
      <c r="J385" s="267">
        <v>0</v>
      </c>
      <c r="K385" s="267">
        <v>0</v>
      </c>
      <c r="L385" s="268">
        <v>0</v>
      </c>
      <c r="M385" s="267"/>
      <c r="N385" s="267">
        <v>1</v>
      </c>
      <c r="O385" s="267"/>
      <c r="P385" s="267">
        <v>0</v>
      </c>
      <c r="Q385" s="116"/>
    </row>
    <row r="386" spans="1:17" ht="22.5" customHeight="1" x14ac:dyDescent="0.2">
      <c r="A386" s="344" t="s">
        <v>580</v>
      </c>
      <c r="B386" s="344"/>
      <c r="C386" s="344"/>
      <c r="D386" s="344"/>
      <c r="E386" s="258">
        <f t="shared" si="65"/>
        <v>6</v>
      </c>
      <c r="F386" s="267">
        <f>F387</f>
        <v>0</v>
      </c>
      <c r="G386" s="267"/>
      <c r="H386" s="267">
        <f>H387</f>
        <v>1</v>
      </c>
      <c r="I386" s="267">
        <f>I387</f>
        <v>0</v>
      </c>
      <c r="J386" s="267">
        <f>J387</f>
        <v>0</v>
      </c>
      <c r="K386" s="267">
        <f>K387</f>
        <v>0</v>
      </c>
      <c r="L386" s="267">
        <f>L387</f>
        <v>2</v>
      </c>
      <c r="M386" s="267"/>
      <c r="N386" s="267">
        <f>N387</f>
        <v>3</v>
      </c>
      <c r="O386" s="267"/>
      <c r="P386" s="267">
        <f>P387</f>
        <v>0</v>
      </c>
      <c r="Q386" s="116"/>
    </row>
    <row r="387" spans="1:17" ht="22.5" customHeight="1" x14ac:dyDescent="0.2">
      <c r="A387" s="396" t="s">
        <v>57</v>
      </c>
      <c r="B387" s="396"/>
      <c r="C387" s="396"/>
      <c r="D387" s="396"/>
      <c r="E387" s="258">
        <f t="shared" si="65"/>
        <v>6</v>
      </c>
      <c r="F387" s="267">
        <v>0</v>
      </c>
      <c r="G387" s="267"/>
      <c r="H387" s="267">
        <v>1</v>
      </c>
      <c r="I387" s="267">
        <v>0</v>
      </c>
      <c r="J387" s="267">
        <v>0</v>
      </c>
      <c r="K387" s="267">
        <v>0</v>
      </c>
      <c r="L387" s="268">
        <v>2</v>
      </c>
      <c r="M387" s="267"/>
      <c r="N387" s="267">
        <v>3</v>
      </c>
      <c r="O387" s="267"/>
      <c r="P387" s="267">
        <v>0</v>
      </c>
      <c r="Q387" s="116"/>
    </row>
    <row r="388" spans="1:17" ht="22.5" customHeight="1" x14ac:dyDescent="0.2">
      <c r="A388" s="344" t="s">
        <v>650</v>
      </c>
      <c r="B388" s="344"/>
      <c r="C388" s="344"/>
      <c r="D388" s="344"/>
      <c r="E388" s="258">
        <f t="shared" si="65"/>
        <v>2</v>
      </c>
      <c r="F388" s="267">
        <f>F389</f>
        <v>0</v>
      </c>
      <c r="G388" s="267"/>
      <c r="H388" s="267">
        <f>H389</f>
        <v>0</v>
      </c>
      <c r="I388" s="267">
        <f>I389</f>
        <v>0</v>
      </c>
      <c r="J388" s="267">
        <f>J389</f>
        <v>0</v>
      </c>
      <c r="K388" s="267">
        <f>K389</f>
        <v>0</v>
      </c>
      <c r="L388" s="267">
        <f>L389</f>
        <v>0</v>
      </c>
      <c r="M388" s="267"/>
      <c r="N388" s="267">
        <f>N389</f>
        <v>2</v>
      </c>
      <c r="O388" s="267"/>
      <c r="P388" s="267">
        <f>P389</f>
        <v>0</v>
      </c>
      <c r="Q388" s="116"/>
    </row>
    <row r="389" spans="1:17" ht="22.5" customHeight="1" x14ac:dyDescent="0.2">
      <c r="A389" s="396" t="s">
        <v>57</v>
      </c>
      <c r="B389" s="396"/>
      <c r="C389" s="396"/>
      <c r="D389" s="396"/>
      <c r="E389" s="258">
        <f t="shared" si="65"/>
        <v>2</v>
      </c>
      <c r="F389" s="267">
        <v>0</v>
      </c>
      <c r="G389" s="267"/>
      <c r="H389" s="267">
        <v>0</v>
      </c>
      <c r="I389" s="267">
        <v>0</v>
      </c>
      <c r="J389" s="267">
        <v>0</v>
      </c>
      <c r="K389" s="267">
        <v>0</v>
      </c>
      <c r="L389" s="268">
        <v>0</v>
      </c>
      <c r="M389" s="267"/>
      <c r="N389" s="267">
        <v>2</v>
      </c>
      <c r="O389" s="267"/>
      <c r="P389" s="267">
        <v>0</v>
      </c>
      <c r="Q389" s="116"/>
    </row>
    <row r="390" spans="1:17" ht="22.5" customHeight="1" x14ac:dyDescent="0.2">
      <c r="A390" s="344" t="s">
        <v>582</v>
      </c>
      <c r="B390" s="344"/>
      <c r="C390" s="344"/>
      <c r="D390" s="344"/>
      <c r="E390" s="258">
        <f t="shared" si="65"/>
        <v>7</v>
      </c>
      <c r="F390" s="267">
        <f>F391</f>
        <v>0</v>
      </c>
      <c r="G390" s="267"/>
      <c r="H390" s="267">
        <f>H391</f>
        <v>0</v>
      </c>
      <c r="I390" s="267">
        <f>I391</f>
        <v>0</v>
      </c>
      <c r="J390" s="267">
        <f>J391</f>
        <v>0</v>
      </c>
      <c r="K390" s="267">
        <f>K391</f>
        <v>0</v>
      </c>
      <c r="L390" s="267">
        <f>L391</f>
        <v>3</v>
      </c>
      <c r="M390" s="267"/>
      <c r="N390" s="267">
        <f>N391</f>
        <v>4</v>
      </c>
      <c r="O390" s="267"/>
      <c r="P390" s="267">
        <f>P391</f>
        <v>0</v>
      </c>
      <c r="Q390" s="116"/>
    </row>
    <row r="391" spans="1:17" ht="22.5" customHeight="1" x14ac:dyDescent="0.2">
      <c r="A391" s="396" t="s">
        <v>57</v>
      </c>
      <c r="B391" s="396"/>
      <c r="C391" s="396"/>
      <c r="D391" s="396"/>
      <c r="E391" s="258">
        <f t="shared" si="65"/>
        <v>7</v>
      </c>
      <c r="F391" s="267">
        <v>0</v>
      </c>
      <c r="G391" s="267"/>
      <c r="H391" s="267">
        <v>0</v>
      </c>
      <c r="I391" s="267">
        <v>0</v>
      </c>
      <c r="J391" s="267">
        <v>0</v>
      </c>
      <c r="K391" s="267">
        <v>0</v>
      </c>
      <c r="L391" s="268">
        <v>3</v>
      </c>
      <c r="M391" s="267"/>
      <c r="N391" s="267">
        <v>4</v>
      </c>
      <c r="O391" s="267"/>
      <c r="P391" s="267">
        <v>0</v>
      </c>
      <c r="Q391" s="116"/>
    </row>
    <row r="392" spans="1:17" ht="22.5" customHeight="1" x14ac:dyDescent="0.2">
      <c r="A392" s="344" t="s">
        <v>651</v>
      </c>
      <c r="B392" s="344"/>
      <c r="C392" s="344"/>
      <c r="D392" s="344"/>
      <c r="E392" s="258">
        <f t="shared" si="65"/>
        <v>5</v>
      </c>
      <c r="F392" s="267">
        <f>F393</f>
        <v>0</v>
      </c>
      <c r="G392" s="267"/>
      <c r="H392" s="267">
        <f>H393</f>
        <v>0</v>
      </c>
      <c r="I392" s="267">
        <f>I393</f>
        <v>0</v>
      </c>
      <c r="J392" s="267">
        <f>J393</f>
        <v>0</v>
      </c>
      <c r="K392" s="267">
        <f>K393</f>
        <v>0</v>
      </c>
      <c r="L392" s="267">
        <f>L393</f>
        <v>1</v>
      </c>
      <c r="M392" s="267"/>
      <c r="N392" s="267">
        <f>N393</f>
        <v>4</v>
      </c>
      <c r="O392" s="267"/>
      <c r="P392" s="267">
        <f>P393</f>
        <v>0</v>
      </c>
      <c r="Q392" s="116"/>
    </row>
    <row r="393" spans="1:17" ht="22.5" customHeight="1" x14ac:dyDescent="0.2">
      <c r="A393" s="396" t="s">
        <v>57</v>
      </c>
      <c r="B393" s="396"/>
      <c r="C393" s="396"/>
      <c r="D393" s="396"/>
      <c r="E393" s="258">
        <f t="shared" si="65"/>
        <v>5</v>
      </c>
      <c r="F393" s="267">
        <v>0</v>
      </c>
      <c r="G393" s="267"/>
      <c r="H393" s="267">
        <v>0</v>
      </c>
      <c r="I393" s="267">
        <v>0</v>
      </c>
      <c r="J393" s="267">
        <v>0</v>
      </c>
      <c r="K393" s="267">
        <v>0</v>
      </c>
      <c r="L393" s="268">
        <v>1</v>
      </c>
      <c r="M393" s="267"/>
      <c r="N393" s="267">
        <v>4</v>
      </c>
      <c r="O393" s="267"/>
      <c r="P393" s="267">
        <v>0</v>
      </c>
      <c r="Q393" s="116"/>
    </row>
    <row r="394" spans="1:17" ht="22.5" customHeight="1" x14ac:dyDescent="0.2">
      <c r="A394" s="344" t="s">
        <v>584</v>
      </c>
      <c r="B394" s="344"/>
      <c r="C394" s="344"/>
      <c r="D394" s="344"/>
      <c r="E394" s="258">
        <f t="shared" si="65"/>
        <v>14</v>
      </c>
      <c r="F394" s="267">
        <f>SUM(F395:F396)</f>
        <v>0</v>
      </c>
      <c r="G394" s="267"/>
      <c r="H394" s="267">
        <f>SUM(H395:H396)</f>
        <v>1</v>
      </c>
      <c r="I394" s="267">
        <f>SUM(I395:I396)</f>
        <v>0</v>
      </c>
      <c r="J394" s="267">
        <f>SUM(J395:J396)</f>
        <v>1</v>
      </c>
      <c r="K394" s="267">
        <f>SUM(K395:K396)</f>
        <v>0</v>
      </c>
      <c r="L394" s="267">
        <f>SUM(L395:L396)</f>
        <v>7</v>
      </c>
      <c r="M394" s="267"/>
      <c r="N394" s="267">
        <f>SUM(N395:N396)</f>
        <v>5</v>
      </c>
      <c r="O394" s="267"/>
      <c r="P394" s="267">
        <f>SUM(P395:P396)</f>
        <v>0</v>
      </c>
      <c r="Q394" s="116"/>
    </row>
    <row r="395" spans="1:17" ht="22.5" customHeight="1" x14ac:dyDescent="0.2">
      <c r="A395" s="396" t="s">
        <v>57</v>
      </c>
      <c r="B395" s="396"/>
      <c r="C395" s="396"/>
      <c r="D395" s="396"/>
      <c r="E395" s="258">
        <f t="shared" si="65"/>
        <v>13</v>
      </c>
      <c r="F395" s="267">
        <v>0</v>
      </c>
      <c r="G395" s="267"/>
      <c r="H395" s="267">
        <v>1</v>
      </c>
      <c r="I395" s="267">
        <v>0</v>
      </c>
      <c r="J395" s="267">
        <v>1</v>
      </c>
      <c r="K395" s="267">
        <v>0</v>
      </c>
      <c r="L395" s="268">
        <v>7</v>
      </c>
      <c r="M395" s="267"/>
      <c r="N395" s="267">
        <v>4</v>
      </c>
      <c r="O395" s="267"/>
      <c r="P395" s="267">
        <v>0</v>
      </c>
      <c r="Q395" s="116"/>
    </row>
    <row r="396" spans="1:17" ht="22.5" customHeight="1" x14ac:dyDescent="0.2">
      <c r="A396" s="398" t="s">
        <v>56</v>
      </c>
      <c r="B396" s="396"/>
      <c r="C396" s="396"/>
      <c r="D396" s="396"/>
      <c r="E396" s="258">
        <f t="shared" si="65"/>
        <v>1</v>
      </c>
      <c r="F396" s="267">
        <v>0</v>
      </c>
      <c r="G396" s="267"/>
      <c r="H396" s="267">
        <v>0</v>
      </c>
      <c r="I396" s="267">
        <v>0</v>
      </c>
      <c r="J396" s="267">
        <v>0</v>
      </c>
      <c r="K396" s="267">
        <v>0</v>
      </c>
      <c r="L396" s="268">
        <v>0</v>
      </c>
      <c r="M396" s="267"/>
      <c r="N396" s="267">
        <v>1</v>
      </c>
      <c r="O396" s="267"/>
      <c r="P396" s="267">
        <v>0</v>
      </c>
      <c r="Q396" s="116"/>
    </row>
    <row r="397" spans="1:17" ht="22.5" customHeight="1" x14ac:dyDescent="0.2">
      <c r="A397" s="344" t="s">
        <v>585</v>
      </c>
      <c r="B397" s="344"/>
      <c r="C397" s="344"/>
      <c r="D397" s="344"/>
      <c r="E397" s="258">
        <f t="shared" si="65"/>
        <v>1</v>
      </c>
      <c r="F397" s="267">
        <f>SUM(F398)</f>
        <v>0</v>
      </c>
      <c r="G397" s="267"/>
      <c r="H397" s="267">
        <f t="shared" ref="H397:P397" si="66">SUM(H398)</f>
        <v>0</v>
      </c>
      <c r="I397" s="267">
        <f t="shared" si="66"/>
        <v>0</v>
      </c>
      <c r="J397" s="267">
        <f t="shared" si="66"/>
        <v>0</v>
      </c>
      <c r="K397" s="267">
        <f t="shared" si="66"/>
        <v>0</v>
      </c>
      <c r="L397" s="267">
        <f t="shared" si="66"/>
        <v>0</v>
      </c>
      <c r="M397" s="267"/>
      <c r="N397" s="267">
        <f t="shared" si="66"/>
        <v>1</v>
      </c>
      <c r="O397" s="267"/>
      <c r="P397" s="267">
        <f t="shared" si="66"/>
        <v>0</v>
      </c>
      <c r="Q397" s="116"/>
    </row>
    <row r="398" spans="1:17" ht="22.5" customHeight="1" x14ac:dyDescent="0.2">
      <c r="A398" s="396" t="s">
        <v>57</v>
      </c>
      <c r="B398" s="396"/>
      <c r="C398" s="396"/>
      <c r="D398" s="396"/>
      <c r="E398" s="258">
        <f t="shared" si="65"/>
        <v>1</v>
      </c>
      <c r="F398" s="267">
        <v>0</v>
      </c>
      <c r="G398" s="267"/>
      <c r="H398" s="267">
        <v>0</v>
      </c>
      <c r="I398" s="267">
        <v>0</v>
      </c>
      <c r="J398" s="267">
        <v>0</v>
      </c>
      <c r="K398" s="267">
        <v>0</v>
      </c>
      <c r="L398" s="268">
        <v>0</v>
      </c>
      <c r="M398" s="267"/>
      <c r="N398" s="267">
        <v>1</v>
      </c>
      <c r="O398" s="267"/>
      <c r="P398" s="267">
        <v>0</v>
      </c>
      <c r="Q398" s="116"/>
    </row>
    <row r="399" spans="1:17" ht="22.5" customHeight="1" x14ac:dyDescent="0.2">
      <c r="A399" s="344" t="s">
        <v>652</v>
      </c>
      <c r="B399" s="344"/>
      <c r="C399" s="344"/>
      <c r="D399" s="344"/>
      <c r="E399" s="258">
        <f t="shared" si="65"/>
        <v>2</v>
      </c>
      <c r="F399" s="267">
        <f>SUM(F400)</f>
        <v>0</v>
      </c>
      <c r="G399" s="267"/>
      <c r="H399" s="267">
        <f>SUM(H400)</f>
        <v>0</v>
      </c>
      <c r="I399" s="267">
        <f>SUM(I400)</f>
        <v>0</v>
      </c>
      <c r="J399" s="267">
        <f>SUM(J400)</f>
        <v>0</v>
      </c>
      <c r="K399" s="267">
        <f>SUM(K400)</f>
        <v>0</v>
      </c>
      <c r="L399" s="267">
        <f>SUM(L400)</f>
        <v>1</v>
      </c>
      <c r="M399" s="267"/>
      <c r="N399" s="267">
        <f>SUM(N400)</f>
        <v>1</v>
      </c>
      <c r="O399" s="267"/>
      <c r="P399" s="267">
        <f>SUM(P400)</f>
        <v>0</v>
      </c>
      <c r="Q399" s="116"/>
    </row>
    <row r="400" spans="1:17" ht="22.5" customHeight="1" x14ac:dyDescent="0.2">
      <c r="A400" s="396" t="s">
        <v>57</v>
      </c>
      <c r="B400" s="396"/>
      <c r="C400" s="396"/>
      <c r="D400" s="396"/>
      <c r="E400" s="258">
        <f t="shared" si="65"/>
        <v>2</v>
      </c>
      <c r="F400" s="267">
        <v>0</v>
      </c>
      <c r="G400" s="267"/>
      <c r="H400" s="267">
        <v>0</v>
      </c>
      <c r="I400" s="267">
        <v>0</v>
      </c>
      <c r="J400" s="267">
        <v>0</v>
      </c>
      <c r="K400" s="267">
        <v>0</v>
      </c>
      <c r="L400" s="268">
        <v>1</v>
      </c>
      <c r="M400" s="267"/>
      <c r="N400" s="267">
        <v>1</v>
      </c>
      <c r="O400" s="267"/>
      <c r="P400" s="267">
        <v>0</v>
      </c>
      <c r="Q400" s="116"/>
    </row>
    <row r="401" spans="1:17" ht="22.5" customHeight="1" x14ac:dyDescent="0.2">
      <c r="A401" s="344" t="s">
        <v>587</v>
      </c>
      <c r="B401" s="344"/>
      <c r="C401" s="344"/>
      <c r="D401" s="344"/>
      <c r="E401" s="258">
        <f t="shared" si="65"/>
        <v>2</v>
      </c>
      <c r="F401" s="267">
        <f>SUM(F402:F403)</f>
        <v>0</v>
      </c>
      <c r="G401" s="267"/>
      <c r="H401" s="267">
        <f>SUM(H402:H403)</f>
        <v>0</v>
      </c>
      <c r="I401" s="267">
        <f>SUM(I402:I403)</f>
        <v>0</v>
      </c>
      <c r="J401" s="267">
        <f>SUM(J402:J403)</f>
        <v>0</v>
      </c>
      <c r="K401" s="267">
        <f>SUM(K402:K403)</f>
        <v>0</v>
      </c>
      <c r="L401" s="267">
        <f>SUM(L402:L403)</f>
        <v>0</v>
      </c>
      <c r="M401" s="267"/>
      <c r="N401" s="267">
        <f>SUM(N402:N403)</f>
        <v>2</v>
      </c>
      <c r="O401" s="267"/>
      <c r="P401" s="267">
        <f>SUM(P402:P403)</f>
        <v>0</v>
      </c>
      <c r="Q401" s="116"/>
    </row>
    <row r="402" spans="1:17" ht="22.5" customHeight="1" x14ac:dyDescent="0.2">
      <c r="A402" s="396" t="s">
        <v>57</v>
      </c>
      <c r="B402" s="396"/>
      <c r="C402" s="396"/>
      <c r="D402" s="396"/>
      <c r="E402" s="258">
        <f t="shared" si="65"/>
        <v>1</v>
      </c>
      <c r="F402" s="267">
        <v>0</v>
      </c>
      <c r="G402" s="267"/>
      <c r="H402" s="267">
        <v>0</v>
      </c>
      <c r="I402" s="267">
        <v>0</v>
      </c>
      <c r="J402" s="267">
        <v>0</v>
      </c>
      <c r="K402" s="267">
        <v>0</v>
      </c>
      <c r="L402" s="267">
        <v>0</v>
      </c>
      <c r="M402" s="267"/>
      <c r="N402" s="267">
        <v>1</v>
      </c>
      <c r="O402" s="267"/>
      <c r="P402" s="267">
        <v>0</v>
      </c>
      <c r="Q402" s="116"/>
    </row>
    <row r="403" spans="1:17" ht="22.5" customHeight="1" x14ac:dyDescent="0.2">
      <c r="A403" s="398" t="s">
        <v>56</v>
      </c>
      <c r="B403" s="396"/>
      <c r="C403" s="396"/>
      <c r="D403" s="396"/>
      <c r="E403" s="258">
        <f t="shared" si="65"/>
        <v>1</v>
      </c>
      <c r="F403" s="267">
        <v>0</v>
      </c>
      <c r="G403" s="267"/>
      <c r="H403" s="267">
        <v>0</v>
      </c>
      <c r="I403" s="267">
        <v>0</v>
      </c>
      <c r="J403" s="267">
        <v>0</v>
      </c>
      <c r="K403" s="267">
        <v>0</v>
      </c>
      <c r="L403" s="267">
        <v>0</v>
      </c>
      <c r="M403" s="267"/>
      <c r="N403" s="267">
        <v>1</v>
      </c>
      <c r="O403" s="267"/>
      <c r="P403" s="267">
        <v>0</v>
      </c>
      <c r="Q403" s="116"/>
    </row>
    <row r="404" spans="1:17" ht="22.5" customHeight="1" x14ac:dyDescent="0.2">
      <c r="A404" s="344" t="s">
        <v>588</v>
      </c>
      <c r="B404" s="344"/>
      <c r="C404" s="344"/>
      <c r="D404" s="344"/>
      <c r="E404" s="258">
        <f t="shared" si="65"/>
        <v>4</v>
      </c>
      <c r="F404" s="267">
        <f>SUM(F405)</f>
        <v>0</v>
      </c>
      <c r="G404" s="267"/>
      <c r="H404" s="267">
        <f>SUM(H405)</f>
        <v>0</v>
      </c>
      <c r="I404" s="267">
        <f>SUM(I405)</f>
        <v>0</v>
      </c>
      <c r="J404" s="267">
        <f>SUM(J405)</f>
        <v>0</v>
      </c>
      <c r="K404" s="267">
        <f>SUM(K405)</f>
        <v>0</v>
      </c>
      <c r="L404" s="267">
        <f>SUM(L405)</f>
        <v>1</v>
      </c>
      <c r="M404" s="267"/>
      <c r="N404" s="267">
        <f>SUM(N405)</f>
        <v>3</v>
      </c>
      <c r="O404" s="267"/>
      <c r="P404" s="267">
        <f>SUM(P405)</f>
        <v>0</v>
      </c>
      <c r="Q404" s="116"/>
    </row>
    <row r="405" spans="1:17" ht="22.5" customHeight="1" x14ac:dyDescent="0.2">
      <c r="A405" s="396" t="s">
        <v>57</v>
      </c>
      <c r="B405" s="396"/>
      <c r="C405" s="396"/>
      <c r="D405" s="396"/>
      <c r="E405" s="258">
        <f t="shared" si="65"/>
        <v>4</v>
      </c>
      <c r="F405" s="267">
        <v>0</v>
      </c>
      <c r="G405" s="267"/>
      <c r="H405" s="267">
        <v>0</v>
      </c>
      <c r="I405" s="267">
        <v>0</v>
      </c>
      <c r="J405" s="267">
        <v>0</v>
      </c>
      <c r="K405" s="267">
        <v>0</v>
      </c>
      <c r="L405" s="268">
        <v>1</v>
      </c>
      <c r="M405" s="267"/>
      <c r="N405" s="267">
        <v>3</v>
      </c>
      <c r="O405" s="267"/>
      <c r="P405" s="267">
        <v>0</v>
      </c>
      <c r="Q405" s="116"/>
    </row>
    <row r="406" spans="1:17" ht="22.5" customHeight="1" x14ac:dyDescent="0.2">
      <c r="A406" s="344" t="s">
        <v>589</v>
      </c>
      <c r="B406" s="344"/>
      <c r="C406" s="344"/>
      <c r="D406" s="344"/>
      <c r="E406" s="258">
        <f t="shared" si="65"/>
        <v>3</v>
      </c>
      <c r="F406" s="267">
        <f>SUM(F407)</f>
        <v>0</v>
      </c>
      <c r="G406" s="267"/>
      <c r="H406" s="267">
        <f>SUM(H407)</f>
        <v>0</v>
      </c>
      <c r="I406" s="267">
        <f>SUM(I407)</f>
        <v>0</v>
      </c>
      <c r="J406" s="267">
        <f>SUM(J407)</f>
        <v>0</v>
      </c>
      <c r="K406" s="267">
        <f>SUM(K407)</f>
        <v>0</v>
      </c>
      <c r="L406" s="267">
        <f>SUM(L407)</f>
        <v>1</v>
      </c>
      <c r="M406" s="267"/>
      <c r="N406" s="267">
        <f>SUM(N407)</f>
        <v>2</v>
      </c>
      <c r="O406" s="267"/>
      <c r="P406" s="267">
        <f>SUM(P407)</f>
        <v>0</v>
      </c>
      <c r="Q406" s="116"/>
    </row>
    <row r="407" spans="1:17" ht="22.5" customHeight="1" x14ac:dyDescent="0.2">
      <c r="A407" s="396" t="s">
        <v>57</v>
      </c>
      <c r="B407" s="396"/>
      <c r="C407" s="396"/>
      <c r="D407" s="396"/>
      <c r="E407" s="258">
        <f t="shared" si="65"/>
        <v>3</v>
      </c>
      <c r="F407" s="267">
        <v>0</v>
      </c>
      <c r="G407" s="267"/>
      <c r="H407" s="267">
        <v>0</v>
      </c>
      <c r="I407" s="267">
        <v>0</v>
      </c>
      <c r="J407" s="267">
        <v>0</v>
      </c>
      <c r="K407" s="267">
        <v>0</v>
      </c>
      <c r="L407" s="268">
        <v>1</v>
      </c>
      <c r="M407" s="267"/>
      <c r="N407" s="267">
        <v>2</v>
      </c>
      <c r="O407" s="267"/>
      <c r="P407" s="267">
        <v>0</v>
      </c>
      <c r="Q407" s="116"/>
    </row>
    <row r="408" spans="1:17" ht="22.5" customHeight="1" x14ac:dyDescent="0.2">
      <c r="A408" s="344" t="s">
        <v>590</v>
      </c>
      <c r="B408" s="344"/>
      <c r="C408" s="344"/>
      <c r="D408" s="344"/>
      <c r="E408" s="258">
        <f t="shared" si="65"/>
        <v>6</v>
      </c>
      <c r="F408" s="267">
        <f>SUM(F409)</f>
        <v>0</v>
      </c>
      <c r="G408" s="267"/>
      <c r="H408" s="267">
        <f>SUM(H409)</f>
        <v>0</v>
      </c>
      <c r="I408" s="267">
        <f>SUM(I409)</f>
        <v>0</v>
      </c>
      <c r="J408" s="267">
        <f>SUM(J409)</f>
        <v>0</v>
      </c>
      <c r="K408" s="267">
        <f>SUM(K409)</f>
        <v>0</v>
      </c>
      <c r="L408" s="267">
        <f>SUM(L409)</f>
        <v>0</v>
      </c>
      <c r="M408" s="267"/>
      <c r="N408" s="267">
        <f>SUM(N409)</f>
        <v>6</v>
      </c>
      <c r="O408" s="267"/>
      <c r="P408" s="267">
        <f>SUM(P409)</f>
        <v>0</v>
      </c>
      <c r="Q408" s="116"/>
    </row>
    <row r="409" spans="1:17" ht="22.5" customHeight="1" x14ac:dyDescent="0.2">
      <c r="A409" s="396" t="s">
        <v>57</v>
      </c>
      <c r="B409" s="396"/>
      <c r="C409" s="396"/>
      <c r="D409" s="396"/>
      <c r="E409" s="258">
        <f t="shared" si="65"/>
        <v>6</v>
      </c>
      <c r="F409" s="267">
        <v>0</v>
      </c>
      <c r="G409" s="267"/>
      <c r="H409" s="267">
        <v>0</v>
      </c>
      <c r="I409" s="267">
        <v>0</v>
      </c>
      <c r="J409" s="267">
        <v>0</v>
      </c>
      <c r="K409" s="267">
        <v>0</v>
      </c>
      <c r="L409" s="268">
        <v>0</v>
      </c>
      <c r="M409" s="267"/>
      <c r="N409" s="267">
        <v>6</v>
      </c>
      <c r="O409" s="267"/>
      <c r="P409" s="267">
        <v>0</v>
      </c>
      <c r="Q409" s="116"/>
    </row>
    <row r="410" spans="1:17" ht="22.5" customHeight="1" x14ac:dyDescent="0.2">
      <c r="A410" s="344" t="s">
        <v>591</v>
      </c>
      <c r="B410" s="344"/>
      <c r="C410" s="344"/>
      <c r="D410" s="344"/>
      <c r="E410" s="258">
        <f t="shared" si="65"/>
        <v>6</v>
      </c>
      <c r="F410" s="267">
        <f>SUM(F411)</f>
        <v>0</v>
      </c>
      <c r="G410" s="267"/>
      <c r="H410" s="267">
        <f>SUM(H411)</f>
        <v>0</v>
      </c>
      <c r="I410" s="267">
        <f>SUM(I411)</f>
        <v>0</v>
      </c>
      <c r="J410" s="267">
        <f>SUM(J411)</f>
        <v>0</v>
      </c>
      <c r="K410" s="267">
        <f>SUM(K411)</f>
        <v>0</v>
      </c>
      <c r="L410" s="267">
        <f>SUM(L411)</f>
        <v>2</v>
      </c>
      <c r="M410" s="267"/>
      <c r="N410" s="267">
        <f>SUM(N411)</f>
        <v>4</v>
      </c>
      <c r="O410" s="267"/>
      <c r="P410" s="267">
        <f>SUM(P411)</f>
        <v>0</v>
      </c>
      <c r="Q410" s="116"/>
    </row>
    <row r="411" spans="1:17" ht="22.5" customHeight="1" x14ac:dyDescent="0.2">
      <c r="A411" s="396" t="s">
        <v>57</v>
      </c>
      <c r="B411" s="396"/>
      <c r="C411" s="396"/>
      <c r="D411" s="396"/>
      <c r="E411" s="258">
        <f t="shared" si="65"/>
        <v>6</v>
      </c>
      <c r="F411" s="267">
        <v>0</v>
      </c>
      <c r="G411" s="267"/>
      <c r="H411" s="267">
        <v>0</v>
      </c>
      <c r="I411" s="267">
        <v>0</v>
      </c>
      <c r="J411" s="267">
        <v>0</v>
      </c>
      <c r="K411" s="267">
        <v>0</v>
      </c>
      <c r="L411" s="268">
        <v>2</v>
      </c>
      <c r="M411" s="267"/>
      <c r="N411" s="267">
        <v>4</v>
      </c>
      <c r="O411" s="267"/>
      <c r="P411" s="267">
        <v>0</v>
      </c>
      <c r="Q411" s="116"/>
    </row>
    <row r="412" spans="1:17" ht="22.5" customHeight="1" x14ac:dyDescent="0.2">
      <c r="A412" s="344" t="s">
        <v>700</v>
      </c>
      <c r="B412" s="344"/>
      <c r="C412" s="344"/>
      <c r="D412" s="344"/>
      <c r="E412" s="258">
        <f t="shared" si="65"/>
        <v>6</v>
      </c>
      <c r="F412" s="267">
        <f>SUM(F413)</f>
        <v>0</v>
      </c>
      <c r="G412" s="267"/>
      <c r="H412" s="267">
        <f>SUM(H413)</f>
        <v>0</v>
      </c>
      <c r="I412" s="267">
        <f>SUM(I413)</f>
        <v>0</v>
      </c>
      <c r="J412" s="267">
        <f>SUM(J413)</f>
        <v>0</v>
      </c>
      <c r="K412" s="267">
        <f>SUM(K413)</f>
        <v>0</v>
      </c>
      <c r="L412" s="267">
        <f>SUM(L413)</f>
        <v>6</v>
      </c>
      <c r="M412" s="267"/>
      <c r="N412" s="267">
        <f>SUM(N413)</f>
        <v>0</v>
      </c>
      <c r="O412" s="267"/>
      <c r="P412" s="267">
        <f>SUM(P413)</f>
        <v>0</v>
      </c>
      <c r="Q412" s="116"/>
    </row>
    <row r="413" spans="1:17" ht="22.5" customHeight="1" x14ac:dyDescent="0.2">
      <c r="A413" s="396" t="s">
        <v>57</v>
      </c>
      <c r="B413" s="396"/>
      <c r="C413" s="396"/>
      <c r="D413" s="396"/>
      <c r="E413" s="258">
        <f t="shared" si="65"/>
        <v>6</v>
      </c>
      <c r="F413" s="267">
        <v>0</v>
      </c>
      <c r="G413" s="267"/>
      <c r="H413" s="267">
        <v>0</v>
      </c>
      <c r="I413" s="267">
        <v>0</v>
      </c>
      <c r="J413" s="267">
        <v>0</v>
      </c>
      <c r="K413" s="267">
        <v>0</v>
      </c>
      <c r="L413" s="268">
        <v>6</v>
      </c>
      <c r="M413" s="267"/>
      <c r="N413" s="267">
        <v>0</v>
      </c>
      <c r="O413" s="267"/>
      <c r="P413" s="267">
        <v>0</v>
      </c>
      <c r="Q413" s="116"/>
    </row>
    <row r="414" spans="1:17" ht="22.5" customHeight="1" x14ac:dyDescent="0.2">
      <c r="A414" s="344" t="s">
        <v>701</v>
      </c>
      <c r="B414" s="344"/>
      <c r="C414" s="344"/>
      <c r="D414" s="344"/>
      <c r="E414" s="258">
        <f t="shared" si="65"/>
        <v>1</v>
      </c>
      <c r="F414" s="267">
        <f>SUM(F415)</f>
        <v>0</v>
      </c>
      <c r="G414" s="267"/>
      <c r="H414" s="267">
        <f>SUM(H415)</f>
        <v>0</v>
      </c>
      <c r="I414" s="267">
        <f>SUM(I415)</f>
        <v>0</v>
      </c>
      <c r="J414" s="267">
        <f>SUM(J415)</f>
        <v>0</v>
      </c>
      <c r="K414" s="267">
        <f>SUM(K415)</f>
        <v>0</v>
      </c>
      <c r="L414" s="267">
        <f>SUM(L415)</f>
        <v>1</v>
      </c>
      <c r="M414" s="267"/>
      <c r="N414" s="267">
        <f>SUM(N415)</f>
        <v>0</v>
      </c>
      <c r="O414" s="267"/>
      <c r="P414" s="267">
        <f>SUM(P415)</f>
        <v>0</v>
      </c>
      <c r="Q414" s="116"/>
    </row>
    <row r="415" spans="1:17" ht="22.5" customHeight="1" x14ac:dyDescent="0.2">
      <c r="A415" s="396" t="s">
        <v>57</v>
      </c>
      <c r="B415" s="396"/>
      <c r="C415" s="396"/>
      <c r="D415" s="396"/>
      <c r="E415" s="258">
        <f t="shared" si="65"/>
        <v>1</v>
      </c>
      <c r="F415" s="267">
        <v>0</v>
      </c>
      <c r="G415" s="267"/>
      <c r="H415" s="267">
        <v>0</v>
      </c>
      <c r="I415" s="267">
        <v>0</v>
      </c>
      <c r="J415" s="267">
        <v>0</v>
      </c>
      <c r="K415" s="267">
        <v>0</v>
      </c>
      <c r="L415" s="268">
        <v>1</v>
      </c>
      <c r="M415" s="267"/>
      <c r="N415" s="267">
        <v>0</v>
      </c>
      <c r="O415" s="267"/>
      <c r="P415" s="267">
        <v>0</v>
      </c>
      <c r="Q415" s="116"/>
    </row>
    <row r="416" spans="1:17" ht="22.5" customHeight="1" x14ac:dyDescent="0.2">
      <c r="A416" s="344" t="s">
        <v>594</v>
      </c>
      <c r="B416" s="344"/>
      <c r="C416" s="344"/>
      <c r="D416" s="344"/>
      <c r="E416" s="258">
        <f t="shared" si="65"/>
        <v>13</v>
      </c>
      <c r="F416" s="267">
        <f>SUM(F417)</f>
        <v>1</v>
      </c>
      <c r="G416" s="267"/>
      <c r="H416" s="267">
        <f>SUM(H417)</f>
        <v>0</v>
      </c>
      <c r="I416" s="267">
        <f>SUM(I417)</f>
        <v>0</v>
      </c>
      <c r="J416" s="267">
        <f>SUM(J417)</f>
        <v>0</v>
      </c>
      <c r="K416" s="267">
        <f>SUM(K417)</f>
        <v>0</v>
      </c>
      <c r="L416" s="267">
        <f>SUM(L417)</f>
        <v>9</v>
      </c>
      <c r="M416" s="267"/>
      <c r="N416" s="267">
        <f>SUM(N417)</f>
        <v>3</v>
      </c>
      <c r="O416" s="267"/>
      <c r="P416" s="267">
        <f>SUM(P417)</f>
        <v>0</v>
      </c>
      <c r="Q416" s="116"/>
    </row>
    <row r="417" spans="1:17" ht="22.5" customHeight="1" x14ac:dyDescent="0.2">
      <c r="A417" s="396" t="s">
        <v>57</v>
      </c>
      <c r="B417" s="396"/>
      <c r="C417" s="396"/>
      <c r="D417" s="396"/>
      <c r="E417" s="258">
        <f t="shared" si="65"/>
        <v>13</v>
      </c>
      <c r="F417" s="267">
        <v>1</v>
      </c>
      <c r="G417" s="267"/>
      <c r="H417" s="267">
        <v>0</v>
      </c>
      <c r="I417" s="267">
        <v>0</v>
      </c>
      <c r="J417" s="267">
        <v>0</v>
      </c>
      <c r="K417" s="267">
        <v>0</v>
      </c>
      <c r="L417" s="268">
        <v>9</v>
      </c>
      <c r="M417" s="267"/>
      <c r="N417" s="267">
        <v>3</v>
      </c>
      <c r="O417" s="267"/>
      <c r="P417" s="267">
        <v>0</v>
      </c>
      <c r="Q417" s="116"/>
    </row>
    <row r="418" spans="1:17" ht="22.5" customHeight="1" x14ac:dyDescent="0.2">
      <c r="A418" s="344" t="s">
        <v>595</v>
      </c>
      <c r="B418" s="344"/>
      <c r="C418" s="344"/>
      <c r="D418" s="344"/>
      <c r="E418" s="258">
        <f t="shared" si="65"/>
        <v>19</v>
      </c>
      <c r="F418" s="267">
        <f>SUM(F419:F420)</f>
        <v>2</v>
      </c>
      <c r="G418" s="267"/>
      <c r="H418" s="267">
        <f t="shared" ref="H418:P418" si="67">SUM(H419:H420)</f>
        <v>1</v>
      </c>
      <c r="I418" s="267">
        <f t="shared" si="67"/>
        <v>0</v>
      </c>
      <c r="J418" s="267">
        <f t="shared" si="67"/>
        <v>0</v>
      </c>
      <c r="K418" s="267">
        <f t="shared" si="67"/>
        <v>0</v>
      </c>
      <c r="L418" s="267">
        <f t="shared" si="67"/>
        <v>8</v>
      </c>
      <c r="M418" s="267"/>
      <c r="N418" s="267">
        <f t="shared" si="67"/>
        <v>8</v>
      </c>
      <c r="O418" s="267"/>
      <c r="P418" s="267">
        <f t="shared" si="67"/>
        <v>0</v>
      </c>
      <c r="Q418" s="116"/>
    </row>
    <row r="419" spans="1:17" ht="22.5" customHeight="1" x14ac:dyDescent="0.2">
      <c r="A419" s="396" t="s">
        <v>57</v>
      </c>
      <c r="B419" s="396"/>
      <c r="C419" s="396"/>
      <c r="D419" s="396"/>
      <c r="E419" s="258">
        <f t="shared" si="65"/>
        <v>18</v>
      </c>
      <c r="F419" s="267">
        <v>2</v>
      </c>
      <c r="G419" s="267"/>
      <c r="H419" s="267">
        <v>1</v>
      </c>
      <c r="I419" s="267">
        <v>0</v>
      </c>
      <c r="J419" s="267">
        <v>0</v>
      </c>
      <c r="K419" s="267">
        <v>0</v>
      </c>
      <c r="L419" s="268">
        <v>8</v>
      </c>
      <c r="M419" s="267"/>
      <c r="N419" s="267">
        <v>7</v>
      </c>
      <c r="O419" s="267"/>
      <c r="P419" s="267">
        <v>0</v>
      </c>
      <c r="Q419" s="116"/>
    </row>
    <row r="420" spans="1:17" ht="22.5" customHeight="1" x14ac:dyDescent="0.2">
      <c r="A420" s="398" t="s">
        <v>56</v>
      </c>
      <c r="B420" s="396"/>
      <c r="C420" s="396"/>
      <c r="D420" s="396"/>
      <c r="E420" s="258">
        <f t="shared" si="65"/>
        <v>1</v>
      </c>
      <c r="F420" s="267">
        <v>0</v>
      </c>
      <c r="G420" s="267"/>
      <c r="H420" s="267">
        <v>0</v>
      </c>
      <c r="I420" s="267">
        <v>0</v>
      </c>
      <c r="J420" s="267">
        <v>0</v>
      </c>
      <c r="K420" s="267">
        <v>0</v>
      </c>
      <c r="L420" s="268">
        <v>0</v>
      </c>
      <c r="M420" s="267"/>
      <c r="N420" s="267">
        <v>1</v>
      </c>
      <c r="O420" s="267"/>
      <c r="P420" s="267">
        <v>0</v>
      </c>
      <c r="Q420" s="116"/>
    </row>
    <row r="421" spans="1:17" ht="22.5" customHeight="1" x14ac:dyDescent="0.2">
      <c r="A421" s="344" t="s">
        <v>596</v>
      </c>
      <c r="B421" s="344"/>
      <c r="C421" s="344"/>
      <c r="D421" s="344"/>
      <c r="E421" s="258">
        <f t="shared" si="65"/>
        <v>25</v>
      </c>
      <c r="F421" s="267">
        <f>SUM(F422:F423)</f>
        <v>3</v>
      </c>
      <c r="G421" s="267"/>
      <c r="H421" s="267">
        <f>SUM(H422:H423)</f>
        <v>1</v>
      </c>
      <c r="I421" s="267">
        <f>SUM(I422:I423)</f>
        <v>0</v>
      </c>
      <c r="J421" s="267">
        <f>SUM(J422:J423)</f>
        <v>0</v>
      </c>
      <c r="K421" s="267">
        <f>SUM(K422:K423)</f>
        <v>0</v>
      </c>
      <c r="L421" s="267">
        <f>SUM(L422:L423)</f>
        <v>12</v>
      </c>
      <c r="M421" s="267"/>
      <c r="N421" s="267">
        <f>SUM(N422:N423)</f>
        <v>9</v>
      </c>
      <c r="O421" s="267"/>
      <c r="P421" s="267">
        <f>SUM(P422:P423)</f>
        <v>0</v>
      </c>
      <c r="Q421" s="116"/>
    </row>
    <row r="422" spans="1:17" ht="22.5" customHeight="1" x14ac:dyDescent="0.2">
      <c r="A422" s="396" t="s">
        <v>57</v>
      </c>
      <c r="B422" s="396"/>
      <c r="C422" s="396"/>
      <c r="D422" s="396"/>
      <c r="E422" s="258">
        <f t="shared" si="65"/>
        <v>23</v>
      </c>
      <c r="F422" s="267">
        <v>2</v>
      </c>
      <c r="G422" s="267"/>
      <c r="H422" s="267">
        <v>1</v>
      </c>
      <c r="I422" s="267">
        <v>0</v>
      </c>
      <c r="J422" s="267">
        <v>0</v>
      </c>
      <c r="K422" s="267">
        <v>0</v>
      </c>
      <c r="L422" s="268">
        <v>12</v>
      </c>
      <c r="M422" s="267"/>
      <c r="N422" s="267">
        <v>8</v>
      </c>
      <c r="O422" s="267"/>
      <c r="P422" s="267">
        <v>0</v>
      </c>
      <c r="Q422" s="116"/>
    </row>
    <row r="423" spans="1:17" ht="22.5" customHeight="1" x14ac:dyDescent="0.2">
      <c r="A423" s="398" t="s">
        <v>56</v>
      </c>
      <c r="B423" s="396"/>
      <c r="C423" s="396"/>
      <c r="D423" s="396"/>
      <c r="E423" s="258">
        <f t="shared" si="65"/>
        <v>2</v>
      </c>
      <c r="F423" s="267">
        <v>1</v>
      </c>
      <c r="G423" s="267"/>
      <c r="H423" s="267">
        <v>0</v>
      </c>
      <c r="I423" s="267">
        <v>0</v>
      </c>
      <c r="J423" s="267">
        <v>0</v>
      </c>
      <c r="K423" s="267">
        <v>0</v>
      </c>
      <c r="L423" s="268">
        <v>0</v>
      </c>
      <c r="M423" s="267"/>
      <c r="N423" s="267">
        <v>1</v>
      </c>
      <c r="O423" s="267"/>
      <c r="P423" s="267">
        <v>0</v>
      </c>
      <c r="Q423" s="116"/>
    </row>
    <row r="424" spans="1:17" ht="22.5" customHeight="1" x14ac:dyDescent="0.2">
      <c r="A424" s="344" t="s">
        <v>597</v>
      </c>
      <c r="B424" s="344"/>
      <c r="C424" s="344"/>
      <c r="D424" s="344"/>
      <c r="E424" s="258">
        <f t="shared" si="65"/>
        <v>18</v>
      </c>
      <c r="F424" s="267">
        <f>F425</f>
        <v>0</v>
      </c>
      <c r="G424" s="267"/>
      <c r="H424" s="267">
        <f t="shared" ref="H424:P424" si="68">H425</f>
        <v>1</v>
      </c>
      <c r="I424" s="267">
        <f t="shared" si="68"/>
        <v>0</v>
      </c>
      <c r="J424" s="267">
        <f t="shared" si="68"/>
        <v>0</v>
      </c>
      <c r="K424" s="267">
        <f t="shared" si="68"/>
        <v>0</v>
      </c>
      <c r="L424" s="267">
        <f t="shared" si="68"/>
        <v>5</v>
      </c>
      <c r="M424" s="267"/>
      <c r="N424" s="267">
        <f t="shared" si="68"/>
        <v>12</v>
      </c>
      <c r="O424" s="267"/>
      <c r="P424" s="267">
        <f t="shared" si="68"/>
        <v>0</v>
      </c>
      <c r="Q424" s="116"/>
    </row>
    <row r="425" spans="1:17" ht="22.5" customHeight="1" x14ac:dyDescent="0.2">
      <c r="A425" s="396" t="s">
        <v>57</v>
      </c>
      <c r="B425" s="396"/>
      <c r="C425" s="396"/>
      <c r="D425" s="396"/>
      <c r="E425" s="258">
        <f t="shared" si="65"/>
        <v>18</v>
      </c>
      <c r="F425" s="267">
        <v>0</v>
      </c>
      <c r="G425" s="267"/>
      <c r="H425" s="267">
        <v>1</v>
      </c>
      <c r="I425" s="267">
        <v>0</v>
      </c>
      <c r="J425" s="267">
        <v>0</v>
      </c>
      <c r="K425" s="267">
        <v>0</v>
      </c>
      <c r="L425" s="268">
        <v>5</v>
      </c>
      <c r="M425" s="267"/>
      <c r="N425" s="267">
        <v>12</v>
      </c>
      <c r="O425" s="267"/>
      <c r="P425" s="267">
        <v>0</v>
      </c>
      <c r="Q425" s="116"/>
    </row>
    <row r="426" spans="1:17" ht="22.5" customHeight="1" x14ac:dyDescent="0.2">
      <c r="A426" s="344" t="s">
        <v>598</v>
      </c>
      <c r="B426" s="344"/>
      <c r="C426" s="344"/>
      <c r="D426" s="344"/>
      <c r="E426" s="258">
        <f t="shared" si="65"/>
        <v>10</v>
      </c>
      <c r="F426" s="267">
        <f>F427</f>
        <v>0</v>
      </c>
      <c r="G426" s="267"/>
      <c r="H426" s="267">
        <f>H427</f>
        <v>0</v>
      </c>
      <c r="I426" s="267">
        <f>I427</f>
        <v>0</v>
      </c>
      <c r="J426" s="267">
        <f>J427</f>
        <v>0</v>
      </c>
      <c r="K426" s="267">
        <f>K427</f>
        <v>0</v>
      </c>
      <c r="L426" s="267">
        <f>L427</f>
        <v>6</v>
      </c>
      <c r="M426" s="267"/>
      <c r="N426" s="267">
        <f>N427</f>
        <v>4</v>
      </c>
      <c r="O426" s="267"/>
      <c r="P426" s="267">
        <f>P427</f>
        <v>0</v>
      </c>
      <c r="Q426" s="116"/>
    </row>
    <row r="427" spans="1:17" ht="22.5" customHeight="1" x14ac:dyDescent="0.2">
      <c r="A427" s="396" t="s">
        <v>57</v>
      </c>
      <c r="B427" s="396"/>
      <c r="C427" s="396"/>
      <c r="D427" s="396"/>
      <c r="E427" s="258">
        <f t="shared" si="65"/>
        <v>10</v>
      </c>
      <c r="F427" s="267">
        <v>0</v>
      </c>
      <c r="G427" s="267"/>
      <c r="H427" s="267">
        <v>0</v>
      </c>
      <c r="I427" s="267">
        <v>0</v>
      </c>
      <c r="J427" s="267">
        <v>0</v>
      </c>
      <c r="K427" s="267">
        <v>0</v>
      </c>
      <c r="L427" s="268">
        <v>6</v>
      </c>
      <c r="M427" s="267"/>
      <c r="N427" s="267">
        <v>4</v>
      </c>
      <c r="O427" s="267"/>
      <c r="P427" s="267">
        <v>0</v>
      </c>
      <c r="Q427" s="116"/>
    </row>
    <row r="428" spans="1:17" ht="22.5" customHeight="1" x14ac:dyDescent="0.2">
      <c r="A428" s="344" t="s">
        <v>599</v>
      </c>
      <c r="B428" s="344"/>
      <c r="C428" s="344"/>
      <c r="D428" s="344"/>
      <c r="E428" s="258">
        <f t="shared" si="65"/>
        <v>2</v>
      </c>
      <c r="F428" s="267">
        <f>F429</f>
        <v>1</v>
      </c>
      <c r="G428" s="267"/>
      <c r="H428" s="267">
        <f>H429</f>
        <v>0</v>
      </c>
      <c r="I428" s="267">
        <f>I429</f>
        <v>0</v>
      </c>
      <c r="J428" s="267">
        <f>J429</f>
        <v>0</v>
      </c>
      <c r="K428" s="267">
        <f>K429</f>
        <v>0</v>
      </c>
      <c r="L428" s="267">
        <f>L429</f>
        <v>0</v>
      </c>
      <c r="M428" s="267"/>
      <c r="N428" s="267">
        <f>N429</f>
        <v>1</v>
      </c>
      <c r="O428" s="267"/>
      <c r="P428" s="267">
        <f>P429</f>
        <v>0</v>
      </c>
      <c r="Q428" s="116"/>
    </row>
    <row r="429" spans="1:17" ht="22.5" customHeight="1" x14ac:dyDescent="0.2">
      <c r="A429" s="396" t="s">
        <v>57</v>
      </c>
      <c r="B429" s="396"/>
      <c r="C429" s="396"/>
      <c r="D429" s="396"/>
      <c r="E429" s="258">
        <f t="shared" si="65"/>
        <v>2</v>
      </c>
      <c r="F429" s="267">
        <v>1</v>
      </c>
      <c r="G429" s="267"/>
      <c r="H429" s="267">
        <v>0</v>
      </c>
      <c r="I429" s="267">
        <v>0</v>
      </c>
      <c r="J429" s="267">
        <v>0</v>
      </c>
      <c r="K429" s="267">
        <v>0</v>
      </c>
      <c r="L429" s="268">
        <v>0</v>
      </c>
      <c r="M429" s="267"/>
      <c r="N429" s="267">
        <v>1</v>
      </c>
      <c r="O429" s="267"/>
      <c r="P429" s="267">
        <v>0</v>
      </c>
      <c r="Q429" s="116"/>
    </row>
    <row r="430" spans="1:17" ht="22.5" customHeight="1" x14ac:dyDescent="0.2">
      <c r="A430" s="344" t="s">
        <v>600</v>
      </c>
      <c r="B430" s="344"/>
      <c r="C430" s="344"/>
      <c r="D430" s="344"/>
      <c r="E430" s="258">
        <f t="shared" si="65"/>
        <v>5</v>
      </c>
      <c r="F430" s="267">
        <f>F431</f>
        <v>0</v>
      </c>
      <c r="G430" s="267"/>
      <c r="H430" s="267">
        <f>H431</f>
        <v>0</v>
      </c>
      <c r="I430" s="267">
        <f>I431</f>
        <v>0</v>
      </c>
      <c r="J430" s="267">
        <f>J431</f>
        <v>0</v>
      </c>
      <c r="K430" s="267">
        <f>K431</f>
        <v>0</v>
      </c>
      <c r="L430" s="267">
        <f>L431</f>
        <v>0</v>
      </c>
      <c r="M430" s="267"/>
      <c r="N430" s="267">
        <f>N431</f>
        <v>5</v>
      </c>
      <c r="O430" s="267"/>
      <c r="P430" s="267">
        <f>P431</f>
        <v>0</v>
      </c>
      <c r="Q430" s="116"/>
    </row>
    <row r="431" spans="1:17" ht="22.5" customHeight="1" x14ac:dyDescent="0.2">
      <c r="A431" s="396" t="s">
        <v>57</v>
      </c>
      <c r="B431" s="396"/>
      <c r="C431" s="396"/>
      <c r="D431" s="396"/>
      <c r="E431" s="258">
        <f t="shared" si="65"/>
        <v>5</v>
      </c>
      <c r="F431" s="267">
        <v>0</v>
      </c>
      <c r="G431" s="267"/>
      <c r="H431" s="267">
        <v>0</v>
      </c>
      <c r="I431" s="267">
        <v>0</v>
      </c>
      <c r="J431" s="267">
        <v>0</v>
      </c>
      <c r="K431" s="267">
        <v>0</v>
      </c>
      <c r="L431" s="267">
        <v>0</v>
      </c>
      <c r="M431" s="267"/>
      <c r="N431" s="267">
        <v>5</v>
      </c>
      <c r="O431" s="267"/>
      <c r="P431" s="267">
        <v>0</v>
      </c>
      <c r="Q431" s="116"/>
    </row>
    <row r="432" spans="1:17" ht="22.5" customHeight="1" x14ac:dyDescent="0.2">
      <c r="A432" s="344" t="s">
        <v>601</v>
      </c>
      <c r="B432" s="344"/>
      <c r="C432" s="344"/>
      <c r="D432" s="344"/>
      <c r="E432" s="258">
        <f t="shared" si="65"/>
        <v>3</v>
      </c>
      <c r="F432" s="270" t="s">
        <v>690</v>
      </c>
      <c r="G432" s="267"/>
      <c r="H432" s="267">
        <f>H433</f>
        <v>1</v>
      </c>
      <c r="I432" s="267">
        <f>I433</f>
        <v>0</v>
      </c>
      <c r="J432" s="267">
        <f>J433</f>
        <v>0</v>
      </c>
      <c r="K432" s="267">
        <f>K433</f>
        <v>0</v>
      </c>
      <c r="L432" s="267">
        <f>L433</f>
        <v>1</v>
      </c>
      <c r="M432" s="267"/>
      <c r="N432" s="267">
        <f>N433</f>
        <v>1</v>
      </c>
      <c r="O432" s="267"/>
      <c r="P432" s="267">
        <f>P433</f>
        <v>0</v>
      </c>
      <c r="Q432" s="116"/>
    </row>
    <row r="433" spans="1:17" ht="22.5" customHeight="1" x14ac:dyDescent="0.2">
      <c r="A433" s="396" t="s">
        <v>57</v>
      </c>
      <c r="B433" s="396"/>
      <c r="C433" s="396"/>
      <c r="D433" s="396"/>
      <c r="E433" s="258">
        <f t="shared" si="65"/>
        <v>3</v>
      </c>
      <c r="F433" s="270" t="s">
        <v>690</v>
      </c>
      <c r="G433" s="267"/>
      <c r="H433" s="267">
        <v>1</v>
      </c>
      <c r="I433" s="267">
        <v>0</v>
      </c>
      <c r="J433" s="267">
        <v>0</v>
      </c>
      <c r="K433" s="267">
        <v>0</v>
      </c>
      <c r="L433" s="267">
        <v>1</v>
      </c>
      <c r="M433" s="267"/>
      <c r="N433" s="267">
        <v>1</v>
      </c>
      <c r="O433" s="267"/>
      <c r="P433" s="267">
        <v>0</v>
      </c>
      <c r="Q433" s="116"/>
    </row>
    <row r="434" spans="1:17" ht="22.5" customHeight="1" x14ac:dyDescent="0.2">
      <c r="A434" s="344" t="s">
        <v>653</v>
      </c>
      <c r="B434" s="344"/>
      <c r="C434" s="344"/>
      <c r="D434" s="344"/>
      <c r="E434" s="258">
        <f t="shared" si="65"/>
        <v>1</v>
      </c>
      <c r="F434" s="267">
        <f>F435</f>
        <v>0</v>
      </c>
      <c r="G434" s="267"/>
      <c r="H434" s="267">
        <f>H435</f>
        <v>0</v>
      </c>
      <c r="I434" s="267">
        <f>I435</f>
        <v>0</v>
      </c>
      <c r="J434" s="267">
        <f>J435</f>
        <v>0</v>
      </c>
      <c r="K434" s="267">
        <f>K435</f>
        <v>0</v>
      </c>
      <c r="L434" s="267">
        <f>L435</f>
        <v>0</v>
      </c>
      <c r="M434" s="267"/>
      <c r="N434" s="267">
        <f>N435</f>
        <v>1</v>
      </c>
      <c r="O434" s="267"/>
      <c r="P434" s="267">
        <f>P435</f>
        <v>0</v>
      </c>
      <c r="Q434" s="116"/>
    </row>
    <row r="435" spans="1:17" ht="22.5" customHeight="1" x14ac:dyDescent="0.2">
      <c r="A435" s="396" t="s">
        <v>57</v>
      </c>
      <c r="B435" s="396"/>
      <c r="C435" s="396"/>
      <c r="D435" s="396"/>
      <c r="E435" s="258">
        <f t="shared" si="65"/>
        <v>1</v>
      </c>
      <c r="F435" s="267">
        <v>0</v>
      </c>
      <c r="G435" s="267"/>
      <c r="H435" s="267">
        <v>0</v>
      </c>
      <c r="I435" s="267">
        <v>0</v>
      </c>
      <c r="J435" s="267">
        <v>0</v>
      </c>
      <c r="K435" s="267">
        <v>0</v>
      </c>
      <c r="L435" s="267">
        <v>0</v>
      </c>
      <c r="M435" s="267"/>
      <c r="N435" s="267">
        <v>1</v>
      </c>
      <c r="O435" s="267"/>
      <c r="P435" s="267">
        <v>0</v>
      </c>
      <c r="Q435" s="116"/>
    </row>
    <row r="436" spans="1:17" ht="22.5" customHeight="1" x14ac:dyDescent="0.2">
      <c r="A436" s="344" t="s">
        <v>603</v>
      </c>
      <c r="B436" s="344"/>
      <c r="C436" s="344"/>
      <c r="D436" s="344"/>
      <c r="E436" s="258">
        <f t="shared" si="65"/>
        <v>13</v>
      </c>
      <c r="F436" s="267">
        <f>SUM(F437:F438)</f>
        <v>1</v>
      </c>
      <c r="G436" s="267"/>
      <c r="H436" s="267">
        <f>SUM(H437:H438)</f>
        <v>1</v>
      </c>
      <c r="I436" s="267">
        <f t="shared" ref="I436:P436" si="69">SUM(I437:I438)</f>
        <v>0</v>
      </c>
      <c r="J436" s="267">
        <f t="shared" si="69"/>
        <v>0</v>
      </c>
      <c r="K436" s="267">
        <f t="shared" si="69"/>
        <v>0</v>
      </c>
      <c r="L436" s="267">
        <f t="shared" si="69"/>
        <v>3</v>
      </c>
      <c r="M436" s="267"/>
      <c r="N436" s="267">
        <f t="shared" si="69"/>
        <v>8</v>
      </c>
      <c r="O436" s="267"/>
      <c r="P436" s="267">
        <f t="shared" si="69"/>
        <v>0</v>
      </c>
      <c r="Q436" s="116"/>
    </row>
    <row r="437" spans="1:17" ht="22.5" customHeight="1" x14ac:dyDescent="0.2">
      <c r="A437" s="396" t="s">
        <v>57</v>
      </c>
      <c r="B437" s="396"/>
      <c r="C437" s="396"/>
      <c r="D437" s="396"/>
      <c r="E437" s="258">
        <f t="shared" si="65"/>
        <v>12</v>
      </c>
      <c r="F437" s="267">
        <v>1</v>
      </c>
      <c r="G437" s="267"/>
      <c r="H437" s="267">
        <v>1</v>
      </c>
      <c r="I437" s="267">
        <v>0</v>
      </c>
      <c r="J437" s="267">
        <v>0</v>
      </c>
      <c r="K437" s="267">
        <v>0</v>
      </c>
      <c r="L437" s="267">
        <v>3</v>
      </c>
      <c r="M437" s="267"/>
      <c r="N437" s="267">
        <v>7</v>
      </c>
      <c r="O437" s="267"/>
      <c r="P437" s="267">
        <v>0</v>
      </c>
      <c r="Q437" s="116"/>
    </row>
    <row r="438" spans="1:17" ht="22.5" customHeight="1" x14ac:dyDescent="0.2">
      <c r="A438" s="398" t="s">
        <v>56</v>
      </c>
      <c r="B438" s="396"/>
      <c r="C438" s="396"/>
      <c r="D438" s="396"/>
      <c r="E438" s="258">
        <f t="shared" si="65"/>
        <v>1</v>
      </c>
      <c r="F438" s="267">
        <v>0</v>
      </c>
      <c r="G438" s="267"/>
      <c r="H438" s="267">
        <v>0</v>
      </c>
      <c r="I438" s="267">
        <v>0</v>
      </c>
      <c r="J438" s="267">
        <v>0</v>
      </c>
      <c r="K438" s="267">
        <v>0</v>
      </c>
      <c r="L438" s="267">
        <v>0</v>
      </c>
      <c r="M438" s="267"/>
      <c r="N438" s="267">
        <v>1</v>
      </c>
      <c r="O438" s="267"/>
      <c r="P438" s="267">
        <v>0</v>
      </c>
      <c r="Q438" s="116"/>
    </row>
    <row r="439" spans="1:17" ht="22.5" customHeight="1" x14ac:dyDescent="0.2">
      <c r="A439" s="344" t="s">
        <v>604</v>
      </c>
      <c r="B439" s="344"/>
      <c r="C439" s="344"/>
      <c r="D439" s="344"/>
      <c r="E439" s="258">
        <f t="shared" si="65"/>
        <v>3</v>
      </c>
      <c r="F439" s="267">
        <f>F440</f>
        <v>0</v>
      </c>
      <c r="G439" s="267"/>
      <c r="H439" s="267">
        <f>H440</f>
        <v>0</v>
      </c>
      <c r="I439" s="267">
        <f>I440</f>
        <v>0</v>
      </c>
      <c r="J439" s="267">
        <f>J440</f>
        <v>0</v>
      </c>
      <c r="K439" s="267">
        <f>K440</f>
        <v>0</v>
      </c>
      <c r="L439" s="267">
        <f>L440</f>
        <v>0</v>
      </c>
      <c r="M439" s="267"/>
      <c r="N439" s="267">
        <f>N440</f>
        <v>3</v>
      </c>
      <c r="O439" s="267"/>
      <c r="P439" s="267">
        <f>P440</f>
        <v>0</v>
      </c>
      <c r="Q439" s="116"/>
    </row>
    <row r="440" spans="1:17" ht="22.5" customHeight="1" x14ac:dyDescent="0.2">
      <c r="A440" s="396" t="s">
        <v>57</v>
      </c>
      <c r="B440" s="396"/>
      <c r="C440" s="396"/>
      <c r="D440" s="396"/>
      <c r="E440" s="258">
        <f t="shared" si="65"/>
        <v>3</v>
      </c>
      <c r="F440" s="267">
        <v>0</v>
      </c>
      <c r="G440" s="267"/>
      <c r="H440" s="267">
        <v>0</v>
      </c>
      <c r="I440" s="267">
        <v>0</v>
      </c>
      <c r="J440" s="267">
        <v>0</v>
      </c>
      <c r="K440" s="267">
        <v>0</v>
      </c>
      <c r="L440" s="267">
        <v>0</v>
      </c>
      <c r="M440" s="267"/>
      <c r="N440" s="267">
        <v>3</v>
      </c>
      <c r="O440" s="267"/>
      <c r="P440" s="267">
        <v>0</v>
      </c>
      <c r="Q440" s="116"/>
    </row>
    <row r="441" spans="1:17" ht="22.5" customHeight="1" x14ac:dyDescent="0.2">
      <c r="A441" s="344" t="s">
        <v>605</v>
      </c>
      <c r="B441" s="344"/>
      <c r="C441" s="344"/>
      <c r="D441" s="344"/>
      <c r="E441" s="258">
        <f t="shared" si="65"/>
        <v>3</v>
      </c>
      <c r="F441" s="267">
        <f>F442</f>
        <v>0</v>
      </c>
      <c r="G441" s="267"/>
      <c r="H441" s="267">
        <f>H442</f>
        <v>0</v>
      </c>
      <c r="I441" s="267">
        <f>I442</f>
        <v>0</v>
      </c>
      <c r="J441" s="267">
        <f>J442</f>
        <v>0</v>
      </c>
      <c r="K441" s="267">
        <f>K442</f>
        <v>0</v>
      </c>
      <c r="L441" s="267">
        <f>L442</f>
        <v>0</v>
      </c>
      <c r="M441" s="267"/>
      <c r="N441" s="267">
        <f>N442</f>
        <v>3</v>
      </c>
      <c r="O441" s="267"/>
      <c r="P441" s="267">
        <f>P442</f>
        <v>0</v>
      </c>
      <c r="Q441" s="116"/>
    </row>
    <row r="442" spans="1:17" ht="22.5" customHeight="1" x14ac:dyDescent="0.2">
      <c r="A442" s="396" t="s">
        <v>57</v>
      </c>
      <c r="B442" s="396"/>
      <c r="C442" s="396"/>
      <c r="D442" s="396"/>
      <c r="E442" s="258">
        <f t="shared" si="65"/>
        <v>3</v>
      </c>
      <c r="F442" s="267">
        <v>0</v>
      </c>
      <c r="G442" s="267"/>
      <c r="H442" s="267">
        <v>0</v>
      </c>
      <c r="I442" s="267">
        <v>0</v>
      </c>
      <c r="J442" s="267">
        <v>0</v>
      </c>
      <c r="K442" s="267">
        <v>0</v>
      </c>
      <c r="L442" s="267">
        <v>0</v>
      </c>
      <c r="M442" s="267"/>
      <c r="N442" s="267">
        <v>3</v>
      </c>
      <c r="O442" s="267"/>
      <c r="P442" s="267">
        <v>0</v>
      </c>
      <c r="Q442" s="116"/>
    </row>
    <row r="443" spans="1:17" ht="22.5" customHeight="1" x14ac:dyDescent="0.2">
      <c r="A443" s="344" t="s">
        <v>606</v>
      </c>
      <c r="B443" s="344"/>
      <c r="C443" s="344"/>
      <c r="D443" s="344"/>
      <c r="E443" s="258">
        <f t="shared" si="65"/>
        <v>14</v>
      </c>
      <c r="F443" s="267">
        <f>SUM(F444:F445)</f>
        <v>1</v>
      </c>
      <c r="G443" s="267"/>
      <c r="H443" s="267">
        <f>SUM(H444:H445)</f>
        <v>1</v>
      </c>
      <c r="I443" s="267">
        <f>SUM(I444:I445)</f>
        <v>0</v>
      </c>
      <c r="J443" s="267">
        <f>SUM(J444:J445)</f>
        <v>0</v>
      </c>
      <c r="K443" s="267">
        <f>SUM(K444:K445)</f>
        <v>0</v>
      </c>
      <c r="L443" s="267">
        <f>SUM(L444:L445)</f>
        <v>7</v>
      </c>
      <c r="M443" s="267"/>
      <c r="N443" s="267">
        <f>SUM(N444:N445)</f>
        <v>5</v>
      </c>
      <c r="O443" s="267"/>
      <c r="P443" s="267">
        <f>SUM(P444:P445)</f>
        <v>0</v>
      </c>
      <c r="Q443" s="116"/>
    </row>
    <row r="444" spans="1:17" ht="22.5" customHeight="1" x14ac:dyDescent="0.2">
      <c r="A444" s="396" t="s">
        <v>57</v>
      </c>
      <c r="B444" s="396"/>
      <c r="C444" s="396"/>
      <c r="D444" s="396"/>
      <c r="E444" s="258">
        <f t="shared" si="65"/>
        <v>13</v>
      </c>
      <c r="F444" s="267">
        <v>1</v>
      </c>
      <c r="G444" s="267"/>
      <c r="H444" s="267">
        <v>1</v>
      </c>
      <c r="I444" s="267">
        <v>0</v>
      </c>
      <c r="J444" s="267">
        <v>0</v>
      </c>
      <c r="K444" s="267">
        <v>0</v>
      </c>
      <c r="L444" s="267">
        <v>7</v>
      </c>
      <c r="M444" s="267"/>
      <c r="N444" s="267">
        <v>4</v>
      </c>
      <c r="O444" s="267"/>
      <c r="P444" s="267">
        <v>0</v>
      </c>
      <c r="Q444" s="116"/>
    </row>
    <row r="445" spans="1:17" ht="22.5" customHeight="1" x14ac:dyDescent="0.2">
      <c r="A445" s="398" t="s">
        <v>56</v>
      </c>
      <c r="B445" s="396"/>
      <c r="C445" s="396"/>
      <c r="D445" s="396"/>
      <c r="E445" s="258">
        <f t="shared" si="65"/>
        <v>1</v>
      </c>
      <c r="F445" s="267">
        <v>0</v>
      </c>
      <c r="G445" s="267"/>
      <c r="H445" s="267">
        <v>0</v>
      </c>
      <c r="I445" s="267">
        <v>0</v>
      </c>
      <c r="J445" s="267">
        <v>0</v>
      </c>
      <c r="K445" s="267">
        <v>0</v>
      </c>
      <c r="L445" s="267">
        <v>0</v>
      </c>
      <c r="M445" s="267"/>
      <c r="N445" s="267">
        <v>1</v>
      </c>
      <c r="O445" s="267"/>
      <c r="P445" s="267">
        <v>0</v>
      </c>
      <c r="Q445" s="116"/>
    </row>
    <row r="446" spans="1:17" ht="22.5" customHeight="1" x14ac:dyDescent="0.2">
      <c r="A446" s="344" t="s">
        <v>607</v>
      </c>
      <c r="B446" s="344"/>
      <c r="C446" s="344"/>
      <c r="D446" s="344"/>
      <c r="E446" s="258">
        <f t="shared" si="65"/>
        <v>4</v>
      </c>
      <c r="F446" s="267">
        <f>SUM(F447:F448)</f>
        <v>0</v>
      </c>
      <c r="G446" s="267"/>
      <c r="H446" s="267">
        <f>SUM(H447:H448)</f>
        <v>0</v>
      </c>
      <c r="I446" s="267">
        <f>SUM(I447:I448)</f>
        <v>0</v>
      </c>
      <c r="J446" s="267">
        <f>SUM(J447:J448)</f>
        <v>0</v>
      </c>
      <c r="K446" s="267">
        <f>SUM(K447:K448)</f>
        <v>0</v>
      </c>
      <c r="L446" s="267">
        <f>SUM(L447:L448)</f>
        <v>1</v>
      </c>
      <c r="M446" s="267"/>
      <c r="N446" s="267">
        <f>SUM(N447:N448)</f>
        <v>3</v>
      </c>
      <c r="O446" s="267"/>
      <c r="P446" s="267">
        <f>SUM(P447:P448)</f>
        <v>0</v>
      </c>
      <c r="Q446" s="116"/>
    </row>
    <row r="447" spans="1:17" ht="22.5" customHeight="1" x14ac:dyDescent="0.2">
      <c r="A447" s="396" t="s">
        <v>57</v>
      </c>
      <c r="B447" s="396"/>
      <c r="C447" s="396"/>
      <c r="D447" s="396"/>
      <c r="E447" s="258">
        <f t="shared" ref="E447:E502" si="70">SUM(F447:Q447)</f>
        <v>3</v>
      </c>
      <c r="F447" s="267">
        <v>0</v>
      </c>
      <c r="G447" s="267"/>
      <c r="H447" s="267">
        <v>0</v>
      </c>
      <c r="I447" s="267">
        <v>0</v>
      </c>
      <c r="J447" s="267">
        <v>0</v>
      </c>
      <c r="K447" s="267">
        <v>0</v>
      </c>
      <c r="L447" s="267">
        <v>1</v>
      </c>
      <c r="M447" s="267"/>
      <c r="N447" s="267">
        <v>2</v>
      </c>
      <c r="O447" s="267"/>
      <c r="P447" s="267">
        <v>0</v>
      </c>
      <c r="Q447" s="116"/>
    </row>
    <row r="448" spans="1:17" ht="22.5" customHeight="1" x14ac:dyDescent="0.2">
      <c r="A448" s="398" t="s">
        <v>56</v>
      </c>
      <c r="B448" s="396"/>
      <c r="C448" s="396"/>
      <c r="D448" s="396"/>
      <c r="E448" s="258">
        <f t="shared" si="70"/>
        <v>1</v>
      </c>
      <c r="F448" s="267">
        <v>0</v>
      </c>
      <c r="G448" s="267"/>
      <c r="H448" s="267">
        <v>0</v>
      </c>
      <c r="I448" s="267">
        <v>0</v>
      </c>
      <c r="J448" s="267">
        <v>0</v>
      </c>
      <c r="K448" s="267">
        <v>0</v>
      </c>
      <c r="L448" s="267">
        <v>0</v>
      </c>
      <c r="M448" s="267"/>
      <c r="N448" s="267">
        <v>1</v>
      </c>
      <c r="O448" s="267"/>
      <c r="P448" s="267">
        <v>0</v>
      </c>
      <c r="Q448" s="116"/>
    </row>
    <row r="449" spans="1:17" ht="22.5" customHeight="1" x14ac:dyDescent="0.2">
      <c r="A449" s="344" t="s">
        <v>702</v>
      </c>
      <c r="B449" s="344"/>
      <c r="C449" s="344"/>
      <c r="D449" s="344"/>
      <c r="E449" s="258">
        <f t="shared" si="70"/>
        <v>1</v>
      </c>
      <c r="F449" s="267">
        <f>F450</f>
        <v>0</v>
      </c>
      <c r="G449" s="267"/>
      <c r="H449" s="267">
        <f t="shared" ref="H449:P449" si="71">H450</f>
        <v>0</v>
      </c>
      <c r="I449" s="267">
        <f t="shared" si="71"/>
        <v>0</v>
      </c>
      <c r="J449" s="267">
        <f t="shared" si="71"/>
        <v>0</v>
      </c>
      <c r="K449" s="267">
        <f t="shared" si="71"/>
        <v>0</v>
      </c>
      <c r="L449" s="267">
        <f t="shared" si="71"/>
        <v>0</v>
      </c>
      <c r="M449" s="267"/>
      <c r="N449" s="267">
        <f t="shared" si="71"/>
        <v>1</v>
      </c>
      <c r="O449" s="267"/>
      <c r="P449" s="267">
        <f t="shared" si="71"/>
        <v>0</v>
      </c>
      <c r="Q449" s="116"/>
    </row>
    <row r="450" spans="1:17" ht="22.5" customHeight="1" x14ac:dyDescent="0.2">
      <c r="A450" s="396" t="s">
        <v>57</v>
      </c>
      <c r="B450" s="396"/>
      <c r="C450" s="396"/>
      <c r="D450" s="396"/>
      <c r="E450" s="258">
        <f t="shared" si="70"/>
        <v>1</v>
      </c>
      <c r="F450" s="267">
        <v>0</v>
      </c>
      <c r="G450" s="267"/>
      <c r="H450" s="267">
        <v>0</v>
      </c>
      <c r="I450" s="267">
        <v>0</v>
      </c>
      <c r="J450" s="267">
        <v>0</v>
      </c>
      <c r="K450" s="267">
        <v>0</v>
      </c>
      <c r="L450" s="267">
        <v>0</v>
      </c>
      <c r="M450" s="267"/>
      <c r="N450" s="267">
        <v>1</v>
      </c>
      <c r="O450" s="267"/>
      <c r="P450" s="267">
        <v>0</v>
      </c>
      <c r="Q450" s="116"/>
    </row>
    <row r="451" spans="1:17" ht="22.5" customHeight="1" x14ac:dyDescent="0.2">
      <c r="A451" s="344" t="s">
        <v>609</v>
      </c>
      <c r="B451" s="344"/>
      <c r="C451" s="344"/>
      <c r="D451" s="344"/>
      <c r="E451" s="258">
        <f t="shared" si="70"/>
        <v>2</v>
      </c>
      <c r="F451" s="267">
        <f>F452</f>
        <v>0</v>
      </c>
      <c r="G451" s="267"/>
      <c r="H451" s="267">
        <f>H452</f>
        <v>0</v>
      </c>
      <c r="I451" s="267">
        <f>I452</f>
        <v>0</v>
      </c>
      <c r="J451" s="267">
        <f>J452</f>
        <v>0</v>
      </c>
      <c r="K451" s="267">
        <f>K452</f>
        <v>0</v>
      </c>
      <c r="L451" s="267">
        <f>L452</f>
        <v>1</v>
      </c>
      <c r="M451" s="267"/>
      <c r="N451" s="267">
        <f>N452</f>
        <v>1</v>
      </c>
      <c r="O451" s="267"/>
      <c r="P451" s="267">
        <f>P452</f>
        <v>0</v>
      </c>
      <c r="Q451" s="116"/>
    </row>
    <row r="452" spans="1:17" ht="22.5" customHeight="1" x14ac:dyDescent="0.2">
      <c r="A452" s="396" t="s">
        <v>57</v>
      </c>
      <c r="B452" s="396"/>
      <c r="C452" s="396"/>
      <c r="D452" s="396"/>
      <c r="E452" s="258">
        <f t="shared" si="70"/>
        <v>2</v>
      </c>
      <c r="F452" s="267">
        <v>0</v>
      </c>
      <c r="G452" s="267"/>
      <c r="H452" s="267">
        <v>0</v>
      </c>
      <c r="I452" s="267">
        <v>0</v>
      </c>
      <c r="J452" s="267">
        <v>0</v>
      </c>
      <c r="K452" s="267">
        <v>0</v>
      </c>
      <c r="L452" s="267">
        <v>1</v>
      </c>
      <c r="M452" s="267"/>
      <c r="N452" s="267">
        <v>1</v>
      </c>
      <c r="O452" s="267"/>
      <c r="P452" s="267">
        <v>0</v>
      </c>
      <c r="Q452" s="116"/>
    </row>
    <row r="453" spans="1:17" ht="22.5" customHeight="1" x14ac:dyDescent="0.2">
      <c r="A453" s="344" t="s">
        <v>654</v>
      </c>
      <c r="B453" s="344"/>
      <c r="C453" s="344"/>
      <c r="D453" s="344"/>
      <c r="E453" s="258">
        <f t="shared" si="70"/>
        <v>2</v>
      </c>
      <c r="F453" s="267">
        <f>F454</f>
        <v>0</v>
      </c>
      <c r="G453" s="267"/>
      <c r="H453" s="267">
        <f>H454</f>
        <v>0</v>
      </c>
      <c r="I453" s="267">
        <f>I454</f>
        <v>0</v>
      </c>
      <c r="J453" s="267">
        <f>J454</f>
        <v>0</v>
      </c>
      <c r="K453" s="267">
        <f>K454</f>
        <v>0</v>
      </c>
      <c r="L453" s="267">
        <f>L454</f>
        <v>1</v>
      </c>
      <c r="M453" s="267"/>
      <c r="N453" s="267">
        <f>N454</f>
        <v>1</v>
      </c>
      <c r="O453" s="267"/>
      <c r="P453" s="267">
        <f>P454</f>
        <v>0</v>
      </c>
      <c r="Q453" s="116"/>
    </row>
    <row r="454" spans="1:17" ht="22.5" customHeight="1" x14ac:dyDescent="0.2">
      <c r="A454" s="396" t="s">
        <v>57</v>
      </c>
      <c r="B454" s="396"/>
      <c r="C454" s="396"/>
      <c r="D454" s="396"/>
      <c r="E454" s="258">
        <f t="shared" si="70"/>
        <v>2</v>
      </c>
      <c r="F454" s="267">
        <v>0</v>
      </c>
      <c r="G454" s="267"/>
      <c r="H454" s="267">
        <v>0</v>
      </c>
      <c r="I454" s="267">
        <v>0</v>
      </c>
      <c r="J454" s="267">
        <v>0</v>
      </c>
      <c r="K454" s="267">
        <v>0</v>
      </c>
      <c r="L454" s="267">
        <v>1</v>
      </c>
      <c r="M454" s="267"/>
      <c r="N454" s="267">
        <v>1</v>
      </c>
      <c r="O454" s="267"/>
      <c r="P454" s="267">
        <v>0</v>
      </c>
      <c r="Q454" s="116"/>
    </row>
    <row r="455" spans="1:17" ht="22.5" customHeight="1" x14ac:dyDescent="0.2">
      <c r="A455" s="344" t="s">
        <v>611</v>
      </c>
      <c r="B455" s="344"/>
      <c r="C455" s="344"/>
      <c r="D455" s="344"/>
      <c r="E455" s="258">
        <f t="shared" si="70"/>
        <v>3</v>
      </c>
      <c r="F455" s="267">
        <f>F456</f>
        <v>0</v>
      </c>
      <c r="G455" s="267"/>
      <c r="H455" s="267">
        <f>H456</f>
        <v>0</v>
      </c>
      <c r="I455" s="267">
        <f>I456</f>
        <v>0</v>
      </c>
      <c r="J455" s="267">
        <f>J456</f>
        <v>0</v>
      </c>
      <c r="K455" s="267">
        <f>K456</f>
        <v>0</v>
      </c>
      <c r="L455" s="270" t="str">
        <f>L456</f>
        <v>ND</v>
      </c>
      <c r="M455" s="267"/>
      <c r="N455" s="267">
        <f>N456</f>
        <v>3</v>
      </c>
      <c r="O455" s="267"/>
      <c r="P455" s="267">
        <f>P456</f>
        <v>0</v>
      </c>
      <c r="Q455" s="116"/>
    </row>
    <row r="456" spans="1:17" ht="22.5" customHeight="1" x14ac:dyDescent="0.2">
      <c r="A456" s="396" t="s">
        <v>57</v>
      </c>
      <c r="B456" s="396"/>
      <c r="C456" s="396"/>
      <c r="D456" s="396"/>
      <c r="E456" s="258">
        <f t="shared" si="70"/>
        <v>3</v>
      </c>
      <c r="F456" s="267">
        <v>0</v>
      </c>
      <c r="G456" s="267"/>
      <c r="H456" s="267">
        <v>0</v>
      </c>
      <c r="I456" s="267">
        <v>0</v>
      </c>
      <c r="J456" s="267">
        <v>0</v>
      </c>
      <c r="K456" s="267">
        <v>0</v>
      </c>
      <c r="L456" s="270" t="s">
        <v>690</v>
      </c>
      <c r="M456" s="267"/>
      <c r="N456" s="267">
        <v>3</v>
      </c>
      <c r="O456" s="267"/>
      <c r="P456" s="267">
        <v>0</v>
      </c>
      <c r="Q456" s="116"/>
    </row>
    <row r="457" spans="1:17" ht="22.5" customHeight="1" x14ac:dyDescent="0.2">
      <c r="A457" s="344" t="s">
        <v>612</v>
      </c>
      <c r="B457" s="344"/>
      <c r="C457" s="344"/>
      <c r="D457" s="344"/>
      <c r="E457" s="258">
        <f t="shared" si="70"/>
        <v>9</v>
      </c>
      <c r="F457" s="267">
        <f>F458</f>
        <v>1</v>
      </c>
      <c r="G457" s="267"/>
      <c r="H457" s="267">
        <f>H458</f>
        <v>0</v>
      </c>
      <c r="I457" s="267">
        <f>I458</f>
        <v>0</v>
      </c>
      <c r="J457" s="267">
        <f>J458</f>
        <v>0</v>
      </c>
      <c r="K457" s="267">
        <f>K458</f>
        <v>0</v>
      </c>
      <c r="L457" s="270">
        <f>L458</f>
        <v>1</v>
      </c>
      <c r="M457" s="267"/>
      <c r="N457" s="267">
        <f>N458</f>
        <v>7</v>
      </c>
      <c r="O457" s="267"/>
      <c r="P457" s="267">
        <f>P458</f>
        <v>0</v>
      </c>
      <c r="Q457" s="116"/>
    </row>
    <row r="458" spans="1:17" ht="22.5" customHeight="1" x14ac:dyDescent="0.2">
      <c r="A458" s="396" t="s">
        <v>57</v>
      </c>
      <c r="B458" s="396"/>
      <c r="C458" s="396"/>
      <c r="D458" s="396"/>
      <c r="E458" s="258">
        <f t="shared" si="70"/>
        <v>9</v>
      </c>
      <c r="F458" s="267">
        <v>1</v>
      </c>
      <c r="G458" s="267"/>
      <c r="H458" s="267">
        <v>0</v>
      </c>
      <c r="I458" s="267">
        <v>0</v>
      </c>
      <c r="J458" s="267">
        <v>0</v>
      </c>
      <c r="K458" s="267">
        <v>0</v>
      </c>
      <c r="L458" s="267">
        <v>1</v>
      </c>
      <c r="M458" s="267"/>
      <c r="N458" s="267">
        <v>7</v>
      </c>
      <c r="O458" s="267"/>
      <c r="P458" s="267">
        <v>0</v>
      </c>
      <c r="Q458" s="116"/>
    </row>
    <row r="459" spans="1:17" ht="22.5" customHeight="1" x14ac:dyDescent="0.2">
      <c r="A459" s="344" t="s">
        <v>613</v>
      </c>
      <c r="B459" s="344"/>
      <c r="C459" s="344"/>
      <c r="D459" s="344"/>
      <c r="E459" s="258">
        <f t="shared" si="70"/>
        <v>26</v>
      </c>
      <c r="F459" s="267">
        <f>SUM(F460:F462)</f>
        <v>1</v>
      </c>
      <c r="G459" s="267"/>
      <c r="H459" s="267">
        <f t="shared" ref="H459:N459" si="72">SUM(H460:H462)</f>
        <v>3</v>
      </c>
      <c r="I459" s="267">
        <f t="shared" si="72"/>
        <v>1</v>
      </c>
      <c r="J459" s="267">
        <f t="shared" si="72"/>
        <v>3</v>
      </c>
      <c r="K459" s="267">
        <f t="shared" si="72"/>
        <v>2</v>
      </c>
      <c r="L459" s="267">
        <f t="shared" si="72"/>
        <v>4</v>
      </c>
      <c r="M459" s="267"/>
      <c r="N459" s="267">
        <f t="shared" si="72"/>
        <v>12</v>
      </c>
      <c r="O459" s="267"/>
      <c r="P459" s="267">
        <f>SUM(P460:P462)</f>
        <v>0</v>
      </c>
      <c r="Q459" s="116"/>
    </row>
    <row r="460" spans="1:17" ht="22.5" customHeight="1" x14ac:dyDescent="0.2">
      <c r="A460" s="396" t="s">
        <v>57</v>
      </c>
      <c r="B460" s="396"/>
      <c r="C460" s="396"/>
      <c r="D460" s="396"/>
      <c r="E460" s="258">
        <f t="shared" si="70"/>
        <v>21</v>
      </c>
      <c r="F460" s="267">
        <v>0</v>
      </c>
      <c r="G460" s="267"/>
      <c r="H460" s="267">
        <v>2</v>
      </c>
      <c r="I460" s="267">
        <v>1</v>
      </c>
      <c r="J460" s="267">
        <v>1</v>
      </c>
      <c r="K460" s="267">
        <v>1</v>
      </c>
      <c r="L460" s="267">
        <v>4</v>
      </c>
      <c r="M460" s="267"/>
      <c r="N460" s="267">
        <v>12</v>
      </c>
      <c r="O460" s="267"/>
      <c r="P460" s="267">
        <v>0</v>
      </c>
      <c r="Q460" s="116"/>
    </row>
    <row r="461" spans="1:17" ht="22.5" customHeight="1" x14ac:dyDescent="0.2">
      <c r="A461" s="398" t="s">
        <v>56</v>
      </c>
      <c r="B461" s="398"/>
      <c r="C461" s="398"/>
      <c r="D461" s="398"/>
      <c r="E461" s="258">
        <f t="shared" si="70"/>
        <v>4</v>
      </c>
      <c r="F461" s="267">
        <v>1</v>
      </c>
      <c r="G461" s="267"/>
      <c r="H461" s="267">
        <v>1</v>
      </c>
      <c r="I461" s="267">
        <v>0</v>
      </c>
      <c r="J461" s="267">
        <v>1</v>
      </c>
      <c r="K461" s="267">
        <v>1</v>
      </c>
      <c r="L461" s="267">
        <v>0</v>
      </c>
      <c r="M461" s="267"/>
      <c r="N461" s="267">
        <v>0</v>
      </c>
      <c r="O461" s="267"/>
      <c r="P461" s="267">
        <v>0</v>
      </c>
      <c r="Q461" s="116"/>
    </row>
    <row r="462" spans="1:17" ht="22.5" customHeight="1" x14ac:dyDescent="0.2">
      <c r="A462" s="398" t="s">
        <v>55</v>
      </c>
      <c r="B462" s="398"/>
      <c r="C462" s="398"/>
      <c r="D462" s="398"/>
      <c r="E462" s="258">
        <f t="shared" si="70"/>
        <v>1</v>
      </c>
      <c r="F462" s="267">
        <v>0</v>
      </c>
      <c r="G462" s="267"/>
      <c r="H462" s="267">
        <v>0</v>
      </c>
      <c r="I462" s="267">
        <v>0</v>
      </c>
      <c r="J462" s="267">
        <v>1</v>
      </c>
      <c r="K462" s="267">
        <v>0</v>
      </c>
      <c r="L462" s="267">
        <v>0</v>
      </c>
      <c r="M462" s="267"/>
      <c r="N462" s="267">
        <v>0</v>
      </c>
      <c r="O462" s="267"/>
      <c r="P462" s="267">
        <v>0</v>
      </c>
      <c r="Q462" s="116"/>
    </row>
    <row r="463" spans="1:17" ht="22.5" customHeight="1" x14ac:dyDescent="0.2">
      <c r="A463" s="344" t="s">
        <v>703</v>
      </c>
      <c r="B463" s="344"/>
      <c r="C463" s="344"/>
      <c r="D463" s="344"/>
      <c r="E463" s="258">
        <f t="shared" si="70"/>
        <v>2</v>
      </c>
      <c r="F463" s="267">
        <f>F464</f>
        <v>1</v>
      </c>
      <c r="G463" s="267"/>
      <c r="H463" s="267">
        <f t="shared" ref="H463:P463" si="73">H464</f>
        <v>0</v>
      </c>
      <c r="I463" s="267">
        <f t="shared" si="73"/>
        <v>0</v>
      </c>
      <c r="J463" s="267">
        <f t="shared" si="73"/>
        <v>0</v>
      </c>
      <c r="K463" s="267">
        <f t="shared" si="73"/>
        <v>0</v>
      </c>
      <c r="L463" s="267">
        <f t="shared" si="73"/>
        <v>0</v>
      </c>
      <c r="M463" s="267"/>
      <c r="N463" s="267">
        <f t="shared" si="73"/>
        <v>1</v>
      </c>
      <c r="O463" s="267"/>
      <c r="P463" s="267">
        <f t="shared" si="73"/>
        <v>0</v>
      </c>
      <c r="Q463" s="116"/>
    </row>
    <row r="464" spans="1:17" ht="22.5" customHeight="1" x14ac:dyDescent="0.2">
      <c r="A464" s="396" t="s">
        <v>57</v>
      </c>
      <c r="B464" s="396"/>
      <c r="C464" s="396"/>
      <c r="D464" s="396"/>
      <c r="E464" s="258">
        <f t="shared" si="70"/>
        <v>2</v>
      </c>
      <c r="F464" s="267">
        <v>1</v>
      </c>
      <c r="G464" s="267"/>
      <c r="H464" s="267">
        <v>0</v>
      </c>
      <c r="I464" s="267">
        <v>0</v>
      </c>
      <c r="J464" s="267">
        <v>0</v>
      </c>
      <c r="K464" s="267">
        <v>0</v>
      </c>
      <c r="L464" s="267">
        <v>0</v>
      </c>
      <c r="M464" s="267"/>
      <c r="N464" s="267">
        <v>1</v>
      </c>
      <c r="O464" s="267" t="s">
        <v>128</v>
      </c>
      <c r="P464" s="267">
        <v>0</v>
      </c>
      <c r="Q464" s="116"/>
    </row>
    <row r="465" spans="1:17" ht="22.5" customHeight="1" x14ac:dyDescent="0.2">
      <c r="A465" s="344" t="s">
        <v>615</v>
      </c>
      <c r="B465" s="344"/>
      <c r="C465" s="344"/>
      <c r="D465" s="344"/>
      <c r="E465" s="258">
        <f t="shared" si="70"/>
        <v>8</v>
      </c>
      <c r="F465" s="267">
        <f>F466</f>
        <v>2</v>
      </c>
      <c r="G465" s="267"/>
      <c r="H465" s="267">
        <f>H466</f>
        <v>1</v>
      </c>
      <c r="I465" s="267">
        <f>I466</f>
        <v>0</v>
      </c>
      <c r="J465" s="267">
        <f>J466</f>
        <v>0</v>
      </c>
      <c r="K465" s="267">
        <f>K466</f>
        <v>0</v>
      </c>
      <c r="L465" s="267">
        <f>L466</f>
        <v>1</v>
      </c>
      <c r="M465" s="267"/>
      <c r="N465" s="267">
        <f>N466</f>
        <v>4</v>
      </c>
      <c r="O465" s="267"/>
      <c r="P465" s="267">
        <f>P466</f>
        <v>0</v>
      </c>
      <c r="Q465" s="116"/>
    </row>
    <row r="466" spans="1:17" ht="22.5" customHeight="1" x14ac:dyDescent="0.2">
      <c r="A466" s="396" t="s">
        <v>57</v>
      </c>
      <c r="B466" s="396"/>
      <c r="C466" s="396"/>
      <c r="D466" s="396"/>
      <c r="E466" s="258">
        <f t="shared" si="70"/>
        <v>8</v>
      </c>
      <c r="F466" s="267">
        <v>2</v>
      </c>
      <c r="G466" s="267"/>
      <c r="H466" s="267">
        <v>1</v>
      </c>
      <c r="I466" s="267">
        <v>0</v>
      </c>
      <c r="J466" s="267">
        <v>0</v>
      </c>
      <c r="K466" s="267">
        <v>0</v>
      </c>
      <c r="L466" s="267">
        <v>1</v>
      </c>
      <c r="M466" s="267"/>
      <c r="N466" s="267">
        <v>4</v>
      </c>
      <c r="O466" s="267"/>
      <c r="P466" s="267">
        <v>0</v>
      </c>
      <c r="Q466" s="116"/>
    </row>
    <row r="467" spans="1:17" ht="22.5" customHeight="1" x14ac:dyDescent="0.2">
      <c r="A467" s="344" t="s">
        <v>616</v>
      </c>
      <c r="B467" s="344"/>
      <c r="C467" s="344"/>
      <c r="D467" s="344"/>
      <c r="E467" s="258">
        <f t="shared" si="70"/>
        <v>15</v>
      </c>
      <c r="F467" s="267">
        <f>SUM(F468:F469)</f>
        <v>0</v>
      </c>
      <c r="G467" s="267"/>
      <c r="H467" s="267">
        <f>SUM(H468:H469)</f>
        <v>0</v>
      </c>
      <c r="I467" s="267">
        <f>SUM(I468:I469)</f>
        <v>0</v>
      </c>
      <c r="J467" s="267">
        <f>SUM(J468:J469)</f>
        <v>0</v>
      </c>
      <c r="K467" s="267">
        <f>SUM(K468:K469)</f>
        <v>0</v>
      </c>
      <c r="L467" s="267">
        <f>SUM(L468:L469)</f>
        <v>5</v>
      </c>
      <c r="M467" s="267"/>
      <c r="N467" s="267">
        <f>SUM(N468:N469)</f>
        <v>10</v>
      </c>
      <c r="O467" s="267"/>
      <c r="P467" s="267">
        <f>SUM(P468:P469)</f>
        <v>0</v>
      </c>
      <c r="Q467" s="116"/>
    </row>
    <row r="468" spans="1:17" ht="22.5" customHeight="1" x14ac:dyDescent="0.2">
      <c r="A468" s="396" t="s">
        <v>57</v>
      </c>
      <c r="B468" s="396"/>
      <c r="C468" s="396"/>
      <c r="D468" s="396"/>
      <c r="E468" s="258">
        <f t="shared" si="70"/>
        <v>14</v>
      </c>
      <c r="F468" s="267">
        <v>0</v>
      </c>
      <c r="G468" s="267"/>
      <c r="H468" s="267">
        <v>0</v>
      </c>
      <c r="I468" s="267">
        <v>0</v>
      </c>
      <c r="J468" s="267">
        <v>0</v>
      </c>
      <c r="K468" s="267">
        <v>0</v>
      </c>
      <c r="L468" s="267">
        <v>5</v>
      </c>
      <c r="M468" s="267"/>
      <c r="N468" s="267">
        <v>9</v>
      </c>
      <c r="O468" s="267"/>
      <c r="P468" s="267">
        <v>0</v>
      </c>
      <c r="Q468" s="116"/>
    </row>
    <row r="469" spans="1:17" ht="22.5" customHeight="1" x14ac:dyDescent="0.2">
      <c r="A469" s="398" t="s">
        <v>56</v>
      </c>
      <c r="B469" s="398"/>
      <c r="C469" s="398"/>
      <c r="D469" s="398"/>
      <c r="E469" s="258">
        <f t="shared" si="70"/>
        <v>1</v>
      </c>
      <c r="F469" s="267">
        <v>0</v>
      </c>
      <c r="G469" s="267"/>
      <c r="H469" s="267">
        <v>0</v>
      </c>
      <c r="I469" s="267">
        <v>0</v>
      </c>
      <c r="J469" s="267">
        <v>0</v>
      </c>
      <c r="K469" s="267">
        <v>0</v>
      </c>
      <c r="L469" s="267">
        <v>0</v>
      </c>
      <c r="M469" s="267"/>
      <c r="N469" s="267">
        <v>1</v>
      </c>
      <c r="O469" s="267"/>
      <c r="P469" s="267">
        <v>0</v>
      </c>
      <c r="Q469" s="116"/>
    </row>
    <row r="470" spans="1:17" ht="22.5" customHeight="1" x14ac:dyDescent="0.2">
      <c r="A470" s="344" t="s">
        <v>617</v>
      </c>
      <c r="B470" s="344"/>
      <c r="C470" s="344"/>
      <c r="D470" s="344"/>
      <c r="E470" s="258">
        <f t="shared" si="70"/>
        <v>6</v>
      </c>
      <c r="F470" s="267">
        <f>F471</f>
        <v>0</v>
      </c>
      <c r="G470" s="267"/>
      <c r="H470" s="267">
        <f>H471</f>
        <v>1</v>
      </c>
      <c r="I470" s="267">
        <f>I471</f>
        <v>0</v>
      </c>
      <c r="J470" s="267">
        <f>J471</f>
        <v>0</v>
      </c>
      <c r="K470" s="267">
        <f>K471</f>
        <v>0</v>
      </c>
      <c r="L470" s="267">
        <f>L471</f>
        <v>2</v>
      </c>
      <c r="M470" s="267"/>
      <c r="N470" s="267">
        <f>N471</f>
        <v>3</v>
      </c>
      <c r="O470" s="267"/>
      <c r="P470" s="267">
        <f>P471</f>
        <v>0</v>
      </c>
      <c r="Q470" s="116"/>
    </row>
    <row r="471" spans="1:17" ht="22.5" customHeight="1" x14ac:dyDescent="0.2">
      <c r="A471" s="396" t="s">
        <v>57</v>
      </c>
      <c r="B471" s="396"/>
      <c r="C471" s="396"/>
      <c r="D471" s="396"/>
      <c r="E471" s="258">
        <f t="shared" si="70"/>
        <v>6</v>
      </c>
      <c r="F471" s="267">
        <v>0</v>
      </c>
      <c r="G471" s="267"/>
      <c r="H471" s="267">
        <v>1</v>
      </c>
      <c r="I471" s="267">
        <v>0</v>
      </c>
      <c r="J471" s="267">
        <v>0</v>
      </c>
      <c r="K471" s="267">
        <v>0</v>
      </c>
      <c r="L471" s="267">
        <v>2</v>
      </c>
      <c r="M471" s="267"/>
      <c r="N471" s="267">
        <v>3</v>
      </c>
      <c r="O471" s="267"/>
      <c r="P471" s="267">
        <v>0</v>
      </c>
      <c r="Q471" s="116"/>
    </row>
    <row r="472" spans="1:17" ht="22.5" customHeight="1" x14ac:dyDescent="0.2">
      <c r="A472" s="344" t="s">
        <v>618</v>
      </c>
      <c r="B472" s="344"/>
      <c r="C472" s="344"/>
      <c r="D472" s="344"/>
      <c r="E472" s="258">
        <f t="shared" si="70"/>
        <v>42</v>
      </c>
      <c r="F472" s="267">
        <f>SUM(F473:F475)</f>
        <v>5</v>
      </c>
      <c r="G472" s="267"/>
      <c r="H472" s="267">
        <f t="shared" ref="H472:P472" si="74">SUM(H473:H475)</f>
        <v>4</v>
      </c>
      <c r="I472" s="267">
        <f t="shared" si="74"/>
        <v>2</v>
      </c>
      <c r="J472" s="267">
        <f t="shared" si="74"/>
        <v>0</v>
      </c>
      <c r="K472" s="267">
        <f t="shared" si="74"/>
        <v>7</v>
      </c>
      <c r="L472" s="267">
        <f t="shared" si="74"/>
        <v>2</v>
      </c>
      <c r="M472" s="267"/>
      <c r="N472" s="267">
        <f t="shared" si="74"/>
        <v>22</v>
      </c>
      <c r="O472" s="267"/>
      <c r="P472" s="267">
        <f t="shared" si="74"/>
        <v>0</v>
      </c>
      <c r="Q472" s="116"/>
    </row>
    <row r="473" spans="1:17" ht="22.5" customHeight="1" x14ac:dyDescent="0.2">
      <c r="A473" s="396" t="s">
        <v>57</v>
      </c>
      <c r="B473" s="396"/>
      <c r="C473" s="396"/>
      <c r="D473" s="396"/>
      <c r="E473" s="258">
        <f t="shared" si="70"/>
        <v>33</v>
      </c>
      <c r="F473" s="267">
        <v>4</v>
      </c>
      <c r="G473" s="267"/>
      <c r="H473" s="267">
        <v>3</v>
      </c>
      <c r="I473" s="267">
        <v>1</v>
      </c>
      <c r="J473" s="267">
        <v>0</v>
      </c>
      <c r="K473" s="267">
        <v>3</v>
      </c>
      <c r="L473" s="267">
        <v>2</v>
      </c>
      <c r="M473" s="267"/>
      <c r="N473" s="267">
        <v>20</v>
      </c>
      <c r="O473" s="267"/>
      <c r="P473" s="267">
        <v>0</v>
      </c>
      <c r="Q473" s="116"/>
    </row>
    <row r="474" spans="1:17" ht="22.5" customHeight="1" x14ac:dyDescent="0.2">
      <c r="A474" s="398" t="s">
        <v>56</v>
      </c>
      <c r="B474" s="398"/>
      <c r="C474" s="398"/>
      <c r="D474" s="398"/>
      <c r="E474" s="258">
        <f t="shared" si="70"/>
        <v>7</v>
      </c>
      <c r="F474" s="267">
        <v>1</v>
      </c>
      <c r="G474" s="267"/>
      <c r="H474" s="267">
        <v>1</v>
      </c>
      <c r="I474" s="267">
        <v>1</v>
      </c>
      <c r="J474" s="267">
        <v>0</v>
      </c>
      <c r="K474" s="267">
        <v>3</v>
      </c>
      <c r="L474" s="267">
        <v>0</v>
      </c>
      <c r="M474" s="267"/>
      <c r="N474" s="267">
        <v>1</v>
      </c>
      <c r="O474" s="267"/>
      <c r="P474" s="267">
        <v>0</v>
      </c>
      <c r="Q474" s="116"/>
    </row>
    <row r="475" spans="1:17" ht="22.5" customHeight="1" x14ac:dyDescent="0.2">
      <c r="A475" s="398" t="s">
        <v>55</v>
      </c>
      <c r="B475" s="398"/>
      <c r="C475" s="398"/>
      <c r="D475" s="398"/>
      <c r="E475" s="258">
        <f t="shared" si="70"/>
        <v>2</v>
      </c>
      <c r="F475" s="267">
        <v>0</v>
      </c>
      <c r="G475" s="267"/>
      <c r="H475" s="267">
        <v>0</v>
      </c>
      <c r="I475" s="267">
        <v>0</v>
      </c>
      <c r="J475" s="267">
        <v>0</v>
      </c>
      <c r="K475" s="267">
        <v>1</v>
      </c>
      <c r="L475" s="267">
        <v>0</v>
      </c>
      <c r="M475" s="267"/>
      <c r="N475" s="267">
        <v>1</v>
      </c>
      <c r="O475" s="267"/>
      <c r="P475" s="267">
        <v>0</v>
      </c>
      <c r="Q475" s="116"/>
    </row>
    <row r="476" spans="1:17" ht="22.5" customHeight="1" x14ac:dyDescent="0.2">
      <c r="A476" s="344" t="s">
        <v>619</v>
      </c>
      <c r="B476" s="344"/>
      <c r="C476" s="344"/>
      <c r="D476" s="344"/>
      <c r="E476" s="258">
        <f t="shared" si="70"/>
        <v>1</v>
      </c>
      <c r="F476" s="267">
        <f>F477</f>
        <v>0</v>
      </c>
      <c r="G476" s="267"/>
      <c r="H476" s="267">
        <f t="shared" ref="H476:P476" si="75">H477</f>
        <v>0</v>
      </c>
      <c r="I476" s="267">
        <f t="shared" si="75"/>
        <v>0</v>
      </c>
      <c r="J476" s="267">
        <f t="shared" si="75"/>
        <v>0</v>
      </c>
      <c r="K476" s="267">
        <f t="shared" si="75"/>
        <v>0</v>
      </c>
      <c r="L476" s="267">
        <f t="shared" si="75"/>
        <v>0</v>
      </c>
      <c r="M476" s="267"/>
      <c r="N476" s="267">
        <f t="shared" si="75"/>
        <v>1</v>
      </c>
      <c r="O476" s="267"/>
      <c r="P476" s="267">
        <f t="shared" si="75"/>
        <v>0</v>
      </c>
      <c r="Q476" s="116"/>
    </row>
    <row r="477" spans="1:17" ht="22.5" customHeight="1" x14ac:dyDescent="0.2">
      <c r="A477" s="396" t="s">
        <v>57</v>
      </c>
      <c r="B477" s="396"/>
      <c r="C477" s="396"/>
      <c r="D477" s="396"/>
      <c r="E477" s="258">
        <f t="shared" si="70"/>
        <v>1</v>
      </c>
      <c r="F477" s="267">
        <v>0</v>
      </c>
      <c r="G477" s="267"/>
      <c r="H477" s="267">
        <v>0</v>
      </c>
      <c r="I477" s="267">
        <v>0</v>
      </c>
      <c r="J477" s="267">
        <v>0</v>
      </c>
      <c r="K477" s="267">
        <v>0</v>
      </c>
      <c r="L477" s="267">
        <v>0</v>
      </c>
      <c r="M477" s="267"/>
      <c r="N477" s="267">
        <v>1</v>
      </c>
      <c r="O477" s="267"/>
      <c r="P477" s="267">
        <v>0</v>
      </c>
      <c r="Q477" s="116"/>
    </row>
    <row r="478" spans="1:17" ht="22.5" customHeight="1" x14ac:dyDescent="0.2">
      <c r="A478" s="344" t="s">
        <v>620</v>
      </c>
      <c r="B478" s="344"/>
      <c r="C478" s="344"/>
      <c r="D478" s="344"/>
      <c r="E478" s="258">
        <f t="shared" si="70"/>
        <v>33</v>
      </c>
      <c r="F478" s="267">
        <f>SUM(F479:F481)</f>
        <v>6</v>
      </c>
      <c r="G478" s="267"/>
      <c r="H478" s="267">
        <f t="shared" ref="H478:P478" si="76">SUM(H479:H481)</f>
        <v>6</v>
      </c>
      <c r="I478" s="267">
        <f t="shared" si="76"/>
        <v>0</v>
      </c>
      <c r="J478" s="267">
        <f t="shared" si="76"/>
        <v>1</v>
      </c>
      <c r="K478" s="267">
        <f t="shared" si="76"/>
        <v>0</v>
      </c>
      <c r="L478" s="267">
        <f t="shared" si="76"/>
        <v>0</v>
      </c>
      <c r="M478" s="267"/>
      <c r="N478" s="267">
        <f t="shared" si="76"/>
        <v>19</v>
      </c>
      <c r="O478" s="267"/>
      <c r="P478" s="267">
        <f t="shared" si="76"/>
        <v>1</v>
      </c>
      <c r="Q478" s="116"/>
    </row>
    <row r="479" spans="1:17" ht="22.5" customHeight="1" x14ac:dyDescent="0.2">
      <c r="A479" s="396" t="s">
        <v>57</v>
      </c>
      <c r="B479" s="396"/>
      <c r="C479" s="396"/>
      <c r="D479" s="396"/>
      <c r="E479" s="258">
        <f t="shared" si="70"/>
        <v>26</v>
      </c>
      <c r="F479" s="267">
        <v>4</v>
      </c>
      <c r="G479" s="267"/>
      <c r="H479" s="267">
        <v>5</v>
      </c>
      <c r="I479" s="267">
        <v>0</v>
      </c>
      <c r="J479" s="267">
        <v>1</v>
      </c>
      <c r="K479" s="267">
        <v>0</v>
      </c>
      <c r="L479" s="267">
        <v>0</v>
      </c>
      <c r="M479" s="267"/>
      <c r="N479" s="267">
        <v>15</v>
      </c>
      <c r="O479" s="267"/>
      <c r="P479" s="267">
        <v>1</v>
      </c>
      <c r="Q479" s="116"/>
    </row>
    <row r="480" spans="1:17" ht="22.5" customHeight="1" x14ac:dyDescent="0.2">
      <c r="A480" s="398" t="s">
        <v>56</v>
      </c>
      <c r="B480" s="398"/>
      <c r="C480" s="398"/>
      <c r="D480" s="398"/>
      <c r="E480" s="258">
        <f t="shared" si="70"/>
        <v>3</v>
      </c>
      <c r="F480" s="267">
        <v>1</v>
      </c>
      <c r="G480" s="267"/>
      <c r="H480" s="267">
        <v>1</v>
      </c>
      <c r="I480" s="267">
        <v>0</v>
      </c>
      <c r="J480" s="267">
        <v>0</v>
      </c>
      <c r="K480" s="267">
        <v>0</v>
      </c>
      <c r="L480" s="267">
        <v>0</v>
      </c>
      <c r="M480" s="267"/>
      <c r="N480" s="267">
        <v>1</v>
      </c>
      <c r="O480" s="267"/>
      <c r="P480" s="267">
        <v>0</v>
      </c>
      <c r="Q480" s="116"/>
    </row>
    <row r="481" spans="1:17" ht="22.5" customHeight="1" x14ac:dyDescent="0.2">
      <c r="A481" s="398" t="s">
        <v>55</v>
      </c>
      <c r="B481" s="398"/>
      <c r="C481" s="398"/>
      <c r="D481" s="398"/>
      <c r="E481" s="258">
        <f t="shared" si="70"/>
        <v>4</v>
      </c>
      <c r="F481" s="267">
        <v>1</v>
      </c>
      <c r="G481" s="267"/>
      <c r="H481" s="267">
        <v>0</v>
      </c>
      <c r="I481" s="267">
        <v>0</v>
      </c>
      <c r="J481" s="267">
        <v>0</v>
      </c>
      <c r="K481" s="267">
        <v>0</v>
      </c>
      <c r="L481" s="267">
        <v>0</v>
      </c>
      <c r="M481" s="267"/>
      <c r="N481" s="267">
        <v>3</v>
      </c>
      <c r="O481" s="267"/>
      <c r="P481" s="267">
        <v>0</v>
      </c>
      <c r="Q481" s="116"/>
    </row>
    <row r="482" spans="1:17" ht="22.5" customHeight="1" x14ac:dyDescent="0.2">
      <c r="A482" s="344" t="s">
        <v>621</v>
      </c>
      <c r="B482" s="344"/>
      <c r="C482" s="344"/>
      <c r="D482" s="344"/>
      <c r="E482" s="258">
        <f t="shared" si="70"/>
        <v>7</v>
      </c>
      <c r="F482" s="267">
        <f>F483</f>
        <v>0</v>
      </c>
      <c r="G482" s="267"/>
      <c r="H482" s="267">
        <f t="shared" ref="H482:P482" si="77">H483</f>
        <v>1</v>
      </c>
      <c r="I482" s="267">
        <f t="shared" si="77"/>
        <v>0</v>
      </c>
      <c r="J482" s="267">
        <f t="shared" si="77"/>
        <v>0</v>
      </c>
      <c r="K482" s="267">
        <f t="shared" si="77"/>
        <v>0</v>
      </c>
      <c r="L482" s="267">
        <f t="shared" si="77"/>
        <v>3</v>
      </c>
      <c r="M482" s="267"/>
      <c r="N482" s="267">
        <f t="shared" si="77"/>
        <v>3</v>
      </c>
      <c r="O482" s="267"/>
      <c r="P482" s="267">
        <f t="shared" si="77"/>
        <v>0</v>
      </c>
      <c r="Q482" s="116"/>
    </row>
    <row r="483" spans="1:17" ht="22.5" customHeight="1" x14ac:dyDescent="0.2">
      <c r="A483" s="396" t="s">
        <v>57</v>
      </c>
      <c r="B483" s="396"/>
      <c r="C483" s="396"/>
      <c r="D483" s="396"/>
      <c r="E483" s="258">
        <f t="shared" si="70"/>
        <v>7</v>
      </c>
      <c r="F483" s="267">
        <v>0</v>
      </c>
      <c r="G483" s="267"/>
      <c r="H483" s="267">
        <v>1</v>
      </c>
      <c r="I483" s="267">
        <v>0</v>
      </c>
      <c r="J483" s="267">
        <v>0</v>
      </c>
      <c r="K483" s="267">
        <v>0</v>
      </c>
      <c r="L483" s="267">
        <v>3</v>
      </c>
      <c r="M483" s="267"/>
      <c r="N483" s="267">
        <v>3</v>
      </c>
      <c r="O483" s="267"/>
      <c r="P483" s="267">
        <v>0</v>
      </c>
      <c r="Q483" s="116"/>
    </row>
    <row r="484" spans="1:17" ht="22.5" customHeight="1" x14ac:dyDescent="0.2">
      <c r="A484" s="344" t="s">
        <v>655</v>
      </c>
      <c r="B484" s="344"/>
      <c r="C484" s="344"/>
      <c r="D484" s="344"/>
      <c r="E484" s="258">
        <f t="shared" si="70"/>
        <v>2</v>
      </c>
      <c r="F484" s="267">
        <f>F485</f>
        <v>0</v>
      </c>
      <c r="G484" s="267"/>
      <c r="H484" s="267">
        <f>H485</f>
        <v>0</v>
      </c>
      <c r="I484" s="267">
        <f>I485</f>
        <v>0</v>
      </c>
      <c r="J484" s="267">
        <f>J485</f>
        <v>0</v>
      </c>
      <c r="K484" s="267">
        <f>K485</f>
        <v>0</v>
      </c>
      <c r="L484" s="267">
        <f>L485</f>
        <v>0</v>
      </c>
      <c r="M484" s="267"/>
      <c r="N484" s="267">
        <f>N485</f>
        <v>2</v>
      </c>
      <c r="O484" s="267"/>
      <c r="P484" s="267">
        <f>P485</f>
        <v>0</v>
      </c>
      <c r="Q484" s="116"/>
    </row>
    <row r="485" spans="1:17" ht="22.5" customHeight="1" x14ac:dyDescent="0.2">
      <c r="A485" s="396" t="s">
        <v>57</v>
      </c>
      <c r="B485" s="396"/>
      <c r="C485" s="396"/>
      <c r="D485" s="396"/>
      <c r="E485" s="258">
        <f t="shared" si="70"/>
        <v>2</v>
      </c>
      <c r="F485" s="267">
        <v>0</v>
      </c>
      <c r="G485" s="267"/>
      <c r="H485" s="267">
        <v>0</v>
      </c>
      <c r="I485" s="267">
        <v>0</v>
      </c>
      <c r="J485" s="267">
        <v>0</v>
      </c>
      <c r="K485" s="267">
        <v>0</v>
      </c>
      <c r="L485" s="267">
        <v>0</v>
      </c>
      <c r="M485" s="267"/>
      <c r="N485" s="267">
        <v>2</v>
      </c>
      <c r="O485" s="267"/>
      <c r="P485" s="267">
        <v>0</v>
      </c>
      <c r="Q485" s="116"/>
    </row>
    <row r="486" spans="1:17" ht="22.5" customHeight="1" x14ac:dyDescent="0.2">
      <c r="A486" s="344" t="s">
        <v>623</v>
      </c>
      <c r="B486" s="344"/>
      <c r="C486" s="344"/>
      <c r="D486" s="344"/>
      <c r="E486" s="258">
        <f t="shared" si="70"/>
        <v>3</v>
      </c>
      <c r="F486" s="267">
        <f>F487</f>
        <v>1</v>
      </c>
      <c r="G486" s="267"/>
      <c r="H486" s="267">
        <f>H487</f>
        <v>0</v>
      </c>
      <c r="I486" s="267">
        <f>I487</f>
        <v>0</v>
      </c>
      <c r="J486" s="267">
        <f>J487</f>
        <v>0</v>
      </c>
      <c r="K486" s="267">
        <f>K487</f>
        <v>0</v>
      </c>
      <c r="L486" s="267">
        <f>L487</f>
        <v>0</v>
      </c>
      <c r="M486" s="267"/>
      <c r="N486" s="267">
        <f>N487</f>
        <v>2</v>
      </c>
      <c r="O486" s="267"/>
      <c r="P486" s="267">
        <f>P487</f>
        <v>0</v>
      </c>
      <c r="Q486" s="116"/>
    </row>
    <row r="487" spans="1:17" ht="22.5" customHeight="1" x14ac:dyDescent="0.2">
      <c r="A487" s="396" t="s">
        <v>57</v>
      </c>
      <c r="B487" s="396"/>
      <c r="C487" s="396"/>
      <c r="D487" s="396"/>
      <c r="E487" s="258">
        <f t="shared" si="70"/>
        <v>3</v>
      </c>
      <c r="F487" s="267">
        <v>1</v>
      </c>
      <c r="G487" s="267"/>
      <c r="H487" s="267">
        <v>0</v>
      </c>
      <c r="I487" s="267">
        <v>0</v>
      </c>
      <c r="J487" s="267">
        <v>0</v>
      </c>
      <c r="K487" s="267">
        <v>0</v>
      </c>
      <c r="L487" s="267">
        <v>0</v>
      </c>
      <c r="M487" s="267"/>
      <c r="N487" s="267">
        <v>2</v>
      </c>
      <c r="O487" s="267"/>
      <c r="P487" s="267">
        <v>0</v>
      </c>
      <c r="Q487" s="116"/>
    </row>
    <row r="488" spans="1:17" ht="22.5" customHeight="1" x14ac:dyDescent="0.2">
      <c r="A488" s="344" t="s">
        <v>624</v>
      </c>
      <c r="B488" s="344"/>
      <c r="C488" s="344"/>
      <c r="D488" s="344"/>
      <c r="E488" s="258">
        <f t="shared" si="70"/>
        <v>5</v>
      </c>
      <c r="F488" s="267">
        <f>F489</f>
        <v>0</v>
      </c>
      <c r="G488" s="267"/>
      <c r="H488" s="267">
        <f>H489</f>
        <v>0</v>
      </c>
      <c r="I488" s="267">
        <f>I489</f>
        <v>0</v>
      </c>
      <c r="J488" s="267">
        <f>J489</f>
        <v>0</v>
      </c>
      <c r="K488" s="267">
        <f>K489</f>
        <v>0</v>
      </c>
      <c r="L488" s="267">
        <f>L489</f>
        <v>2</v>
      </c>
      <c r="M488" s="267"/>
      <c r="N488" s="267">
        <f>N489</f>
        <v>3</v>
      </c>
      <c r="O488" s="267"/>
      <c r="P488" s="267">
        <f>P489</f>
        <v>0</v>
      </c>
      <c r="Q488" s="116"/>
    </row>
    <row r="489" spans="1:17" ht="22.5" customHeight="1" x14ac:dyDescent="0.2">
      <c r="A489" s="396" t="s">
        <v>57</v>
      </c>
      <c r="B489" s="396"/>
      <c r="C489" s="396"/>
      <c r="D489" s="396"/>
      <c r="E489" s="258">
        <f t="shared" si="70"/>
        <v>5</v>
      </c>
      <c r="F489" s="267">
        <v>0</v>
      </c>
      <c r="G489" s="267"/>
      <c r="H489" s="267">
        <v>0</v>
      </c>
      <c r="I489" s="267">
        <v>0</v>
      </c>
      <c r="J489" s="267">
        <v>0</v>
      </c>
      <c r="K489" s="267">
        <v>0</v>
      </c>
      <c r="L489" s="267">
        <v>2</v>
      </c>
      <c r="M489" s="267"/>
      <c r="N489" s="267">
        <v>3</v>
      </c>
      <c r="O489" s="267"/>
      <c r="P489" s="267">
        <v>0</v>
      </c>
      <c r="Q489" s="116"/>
    </row>
    <row r="490" spans="1:17" ht="22.5" customHeight="1" x14ac:dyDescent="0.2">
      <c r="A490" s="344" t="s">
        <v>625</v>
      </c>
      <c r="B490" s="344"/>
      <c r="C490" s="344"/>
      <c r="D490" s="344"/>
      <c r="E490" s="258">
        <f t="shared" si="70"/>
        <v>7</v>
      </c>
      <c r="F490" s="267">
        <f>F491</f>
        <v>0</v>
      </c>
      <c r="G490" s="267"/>
      <c r="H490" s="267">
        <f>H491</f>
        <v>0</v>
      </c>
      <c r="I490" s="267">
        <f>I491</f>
        <v>0</v>
      </c>
      <c r="J490" s="267">
        <f>J491</f>
        <v>0</v>
      </c>
      <c r="K490" s="267">
        <f>K491</f>
        <v>0</v>
      </c>
      <c r="L490" s="267">
        <f>L491</f>
        <v>4</v>
      </c>
      <c r="M490" s="267"/>
      <c r="N490" s="267">
        <f>N491</f>
        <v>3</v>
      </c>
      <c r="O490" s="267"/>
      <c r="P490" s="267">
        <f>P491</f>
        <v>0</v>
      </c>
      <c r="Q490" s="116"/>
    </row>
    <row r="491" spans="1:17" ht="22.5" customHeight="1" x14ac:dyDescent="0.2">
      <c r="A491" s="396" t="s">
        <v>57</v>
      </c>
      <c r="B491" s="396"/>
      <c r="C491" s="396"/>
      <c r="D491" s="396"/>
      <c r="E491" s="258">
        <f t="shared" si="70"/>
        <v>7</v>
      </c>
      <c r="F491" s="267">
        <v>0</v>
      </c>
      <c r="G491" s="267"/>
      <c r="H491" s="267">
        <v>0</v>
      </c>
      <c r="I491" s="267">
        <v>0</v>
      </c>
      <c r="J491" s="267">
        <v>0</v>
      </c>
      <c r="K491" s="267">
        <v>0</v>
      </c>
      <c r="L491" s="267">
        <v>4</v>
      </c>
      <c r="M491" s="267"/>
      <c r="N491" s="267">
        <v>3</v>
      </c>
      <c r="O491" s="267"/>
      <c r="P491" s="267">
        <v>0</v>
      </c>
      <c r="Q491" s="116"/>
    </row>
    <row r="492" spans="1:17" ht="22.5" customHeight="1" x14ac:dyDescent="0.2">
      <c r="A492" s="344" t="s">
        <v>626</v>
      </c>
      <c r="B492" s="344"/>
      <c r="C492" s="344"/>
      <c r="D492" s="344"/>
      <c r="E492" s="258">
        <f t="shared" si="70"/>
        <v>2</v>
      </c>
      <c r="F492" s="267">
        <f>F493</f>
        <v>0</v>
      </c>
      <c r="G492" s="267"/>
      <c r="H492" s="267">
        <f>H493</f>
        <v>0</v>
      </c>
      <c r="I492" s="267">
        <f>I493</f>
        <v>0</v>
      </c>
      <c r="J492" s="267">
        <f>J493</f>
        <v>0</v>
      </c>
      <c r="K492" s="267">
        <f>K493</f>
        <v>0</v>
      </c>
      <c r="L492" s="267">
        <f>L493</f>
        <v>0</v>
      </c>
      <c r="M492" s="267"/>
      <c r="N492" s="267">
        <f>N493</f>
        <v>2</v>
      </c>
      <c r="O492" s="267"/>
      <c r="P492" s="267">
        <f>P493</f>
        <v>0</v>
      </c>
      <c r="Q492" s="116"/>
    </row>
    <row r="493" spans="1:17" ht="22.5" customHeight="1" x14ac:dyDescent="0.2">
      <c r="A493" s="396" t="s">
        <v>57</v>
      </c>
      <c r="B493" s="396"/>
      <c r="C493" s="396"/>
      <c r="D493" s="396"/>
      <c r="E493" s="258">
        <f t="shared" si="70"/>
        <v>2</v>
      </c>
      <c r="F493" s="267">
        <v>0</v>
      </c>
      <c r="G493" s="267"/>
      <c r="H493" s="267">
        <v>0</v>
      </c>
      <c r="I493" s="267">
        <v>0</v>
      </c>
      <c r="J493" s="267">
        <v>0</v>
      </c>
      <c r="K493" s="267">
        <v>0</v>
      </c>
      <c r="L493" s="267">
        <v>0</v>
      </c>
      <c r="M493" s="267"/>
      <c r="N493" s="267">
        <v>2</v>
      </c>
      <c r="O493" s="267"/>
      <c r="P493" s="267">
        <v>0</v>
      </c>
      <c r="Q493" s="116"/>
    </row>
    <row r="494" spans="1:17" ht="22.5" customHeight="1" x14ac:dyDescent="0.2">
      <c r="A494" s="344" t="s">
        <v>627</v>
      </c>
      <c r="B494" s="344"/>
      <c r="C494" s="344"/>
      <c r="D494" s="344"/>
      <c r="E494" s="258">
        <f t="shared" si="70"/>
        <v>4</v>
      </c>
      <c r="F494" s="267">
        <f>F495</f>
        <v>0</v>
      </c>
      <c r="G494" s="267"/>
      <c r="H494" s="267">
        <f>H495</f>
        <v>0</v>
      </c>
      <c r="I494" s="267">
        <f>I495</f>
        <v>0</v>
      </c>
      <c r="J494" s="267">
        <f>J495</f>
        <v>0</v>
      </c>
      <c r="K494" s="267">
        <f>K495</f>
        <v>0</v>
      </c>
      <c r="L494" s="267">
        <f>L495</f>
        <v>2</v>
      </c>
      <c r="M494" s="267"/>
      <c r="N494" s="267">
        <f>N495</f>
        <v>2</v>
      </c>
      <c r="O494" s="267"/>
      <c r="P494" s="267">
        <f>P495</f>
        <v>0</v>
      </c>
      <c r="Q494" s="116"/>
    </row>
    <row r="495" spans="1:17" ht="22.5" customHeight="1" x14ac:dyDescent="0.2">
      <c r="A495" s="396" t="s">
        <v>57</v>
      </c>
      <c r="B495" s="396"/>
      <c r="C495" s="396"/>
      <c r="D495" s="396"/>
      <c r="E495" s="258">
        <f t="shared" si="70"/>
        <v>4</v>
      </c>
      <c r="F495" s="267">
        <v>0</v>
      </c>
      <c r="G495" s="267"/>
      <c r="H495" s="267">
        <v>0</v>
      </c>
      <c r="I495" s="267">
        <v>0</v>
      </c>
      <c r="J495" s="267">
        <v>0</v>
      </c>
      <c r="K495" s="267">
        <v>0</v>
      </c>
      <c r="L495" s="267">
        <v>2</v>
      </c>
      <c r="M495" s="267"/>
      <c r="N495" s="267">
        <v>2</v>
      </c>
      <c r="O495" s="267"/>
      <c r="P495" s="267">
        <v>0</v>
      </c>
      <c r="Q495" s="116"/>
    </row>
    <row r="496" spans="1:17" ht="22.5" customHeight="1" x14ac:dyDescent="0.2">
      <c r="A496" s="344" t="s">
        <v>628</v>
      </c>
      <c r="B496" s="344"/>
      <c r="C496" s="344"/>
      <c r="D496" s="344"/>
      <c r="E496" s="258">
        <f t="shared" si="70"/>
        <v>21</v>
      </c>
      <c r="F496" s="267">
        <f>SUM(F497:F498)</f>
        <v>0</v>
      </c>
      <c r="G496" s="267"/>
      <c r="H496" s="267">
        <f t="shared" ref="H496:P496" si="78">SUM(H497:H498)</f>
        <v>1</v>
      </c>
      <c r="I496" s="267">
        <f t="shared" si="78"/>
        <v>0</v>
      </c>
      <c r="J496" s="267">
        <f t="shared" si="78"/>
        <v>0</v>
      </c>
      <c r="K496" s="267">
        <f t="shared" si="78"/>
        <v>0</v>
      </c>
      <c r="L496" s="267">
        <f t="shared" si="78"/>
        <v>12</v>
      </c>
      <c r="M496" s="267"/>
      <c r="N496" s="267">
        <f t="shared" si="78"/>
        <v>8</v>
      </c>
      <c r="O496" s="267"/>
      <c r="P496" s="267">
        <f t="shared" si="78"/>
        <v>0</v>
      </c>
      <c r="Q496" s="116"/>
    </row>
    <row r="497" spans="1:19" ht="22.5" customHeight="1" x14ac:dyDescent="0.2">
      <c r="A497" s="396" t="s">
        <v>57</v>
      </c>
      <c r="B497" s="396"/>
      <c r="C497" s="396"/>
      <c r="D497" s="396"/>
      <c r="E497" s="258">
        <f t="shared" si="70"/>
        <v>20</v>
      </c>
      <c r="F497" s="267">
        <v>0</v>
      </c>
      <c r="G497" s="267"/>
      <c r="H497" s="267">
        <v>1</v>
      </c>
      <c r="I497" s="267">
        <v>0</v>
      </c>
      <c r="J497" s="267">
        <v>0</v>
      </c>
      <c r="K497" s="267">
        <v>0</v>
      </c>
      <c r="L497" s="267">
        <v>11</v>
      </c>
      <c r="M497" s="267"/>
      <c r="N497" s="267">
        <v>8</v>
      </c>
      <c r="O497" s="267"/>
      <c r="P497" s="267">
        <v>0</v>
      </c>
      <c r="Q497" s="116"/>
    </row>
    <row r="498" spans="1:19" ht="22.5" customHeight="1" x14ac:dyDescent="0.2">
      <c r="A498" s="398" t="s">
        <v>56</v>
      </c>
      <c r="B498" s="398"/>
      <c r="C498" s="398"/>
      <c r="D498" s="398"/>
      <c r="E498" s="258">
        <f t="shared" si="70"/>
        <v>1</v>
      </c>
      <c r="F498" s="267">
        <v>0</v>
      </c>
      <c r="G498" s="267"/>
      <c r="H498" s="267">
        <v>0</v>
      </c>
      <c r="I498" s="267">
        <v>0</v>
      </c>
      <c r="J498" s="267">
        <v>0</v>
      </c>
      <c r="K498" s="267">
        <v>0</v>
      </c>
      <c r="L498" s="267">
        <v>1</v>
      </c>
      <c r="M498" s="267"/>
      <c r="N498" s="267">
        <v>0</v>
      </c>
      <c r="O498" s="267"/>
      <c r="P498" s="267">
        <v>0</v>
      </c>
      <c r="Q498" s="116"/>
    </row>
    <row r="499" spans="1:19" ht="33.75" customHeight="1" x14ac:dyDescent="0.2">
      <c r="A499" s="344" t="s">
        <v>629</v>
      </c>
      <c r="B499" s="344"/>
      <c r="C499" s="344"/>
      <c r="D499" s="344"/>
      <c r="E499" s="258">
        <f>SUM(F499:Q499)</f>
        <v>7</v>
      </c>
      <c r="F499" s="267">
        <f>F500</f>
        <v>0</v>
      </c>
      <c r="G499" s="267"/>
      <c r="H499" s="267">
        <f>H500</f>
        <v>0</v>
      </c>
      <c r="I499" s="267">
        <f>I500</f>
        <v>0</v>
      </c>
      <c r="J499" s="267">
        <f>J500</f>
        <v>0</v>
      </c>
      <c r="K499" s="267">
        <f>K500</f>
        <v>0</v>
      </c>
      <c r="L499" s="267">
        <f>L500</f>
        <v>4</v>
      </c>
      <c r="M499" s="267"/>
      <c r="N499" s="267">
        <f>N500</f>
        <v>3</v>
      </c>
      <c r="O499" s="267"/>
      <c r="P499" s="267">
        <f>P500</f>
        <v>0</v>
      </c>
      <c r="Q499" s="116"/>
    </row>
    <row r="500" spans="1:19" ht="22.5" customHeight="1" x14ac:dyDescent="0.2">
      <c r="A500" s="396" t="s">
        <v>57</v>
      </c>
      <c r="B500" s="396"/>
      <c r="C500" s="396"/>
      <c r="D500" s="396"/>
      <c r="E500" s="258">
        <f t="shared" si="70"/>
        <v>7</v>
      </c>
      <c r="F500" s="267">
        <v>0</v>
      </c>
      <c r="G500" s="267"/>
      <c r="H500" s="267">
        <v>0</v>
      </c>
      <c r="I500" s="267">
        <v>0</v>
      </c>
      <c r="J500" s="267">
        <v>0</v>
      </c>
      <c r="K500" s="267">
        <v>0</v>
      </c>
      <c r="L500" s="267">
        <v>4</v>
      </c>
      <c r="M500" s="267"/>
      <c r="N500" s="267">
        <v>3</v>
      </c>
      <c r="O500" s="267"/>
      <c r="P500" s="267">
        <v>0</v>
      </c>
      <c r="Q500" s="116"/>
    </row>
    <row r="501" spans="1:19" ht="22.5" customHeight="1" x14ac:dyDescent="0.2">
      <c r="A501" s="344" t="s">
        <v>630</v>
      </c>
      <c r="B501" s="344"/>
      <c r="C501" s="344"/>
      <c r="D501" s="344"/>
      <c r="E501" s="258">
        <f>SUM(F501:Q501)</f>
        <v>4</v>
      </c>
      <c r="F501" s="267">
        <f>F502</f>
        <v>0</v>
      </c>
      <c r="G501" s="267"/>
      <c r="H501" s="267">
        <f>H502</f>
        <v>0</v>
      </c>
      <c r="I501" s="267">
        <f>I502</f>
        <v>0</v>
      </c>
      <c r="J501" s="267">
        <f>J502</f>
        <v>0</v>
      </c>
      <c r="K501" s="267">
        <f>K502</f>
        <v>0</v>
      </c>
      <c r="L501" s="267">
        <f>L502</f>
        <v>1</v>
      </c>
      <c r="M501" s="267"/>
      <c r="N501" s="267">
        <f>N502</f>
        <v>3</v>
      </c>
      <c r="O501" s="267"/>
      <c r="P501" s="267">
        <f>P502</f>
        <v>0</v>
      </c>
      <c r="Q501" s="116"/>
    </row>
    <row r="502" spans="1:19" ht="22.5" customHeight="1" x14ac:dyDescent="0.2">
      <c r="A502" s="396" t="s">
        <v>57</v>
      </c>
      <c r="B502" s="396"/>
      <c r="C502" s="396"/>
      <c r="D502" s="396"/>
      <c r="E502" s="258">
        <f t="shared" si="70"/>
        <v>4</v>
      </c>
      <c r="F502" s="267">
        <v>0</v>
      </c>
      <c r="G502" s="267"/>
      <c r="H502" s="267">
        <v>0</v>
      </c>
      <c r="I502" s="267">
        <v>0</v>
      </c>
      <c r="J502" s="267">
        <v>0</v>
      </c>
      <c r="K502" s="267">
        <v>0</v>
      </c>
      <c r="L502" s="267">
        <v>1</v>
      </c>
      <c r="M502" s="267"/>
      <c r="N502" s="267">
        <v>3</v>
      </c>
      <c r="O502" s="267"/>
      <c r="P502" s="267">
        <v>0</v>
      </c>
      <c r="Q502" s="116"/>
    </row>
    <row r="503" spans="1:19" ht="17.25" customHeight="1" thickBot="1" x14ac:dyDescent="0.25">
      <c r="A503" s="107"/>
      <c r="B503" s="107"/>
      <c r="C503" s="107"/>
      <c r="D503" s="107"/>
      <c r="E503" s="141"/>
      <c r="F503" s="107"/>
      <c r="G503" s="107"/>
      <c r="H503" s="107"/>
      <c r="I503" s="107"/>
      <c r="J503" s="107"/>
      <c r="K503" s="107"/>
      <c r="L503" s="107"/>
      <c r="M503" s="107"/>
      <c r="N503" s="107"/>
      <c r="O503" s="107"/>
      <c r="P503" s="107"/>
      <c r="Q503" s="107"/>
    </row>
    <row r="504" spans="1:19" x14ac:dyDescent="0.2">
      <c r="Q504" s="133"/>
    </row>
    <row r="505" spans="1:19" s="309" customFormat="1" ht="11.25" customHeight="1" x14ac:dyDescent="0.2">
      <c r="A505" s="307" t="s">
        <v>11</v>
      </c>
      <c r="B505" s="308"/>
      <c r="D505" s="397" t="s">
        <v>820</v>
      </c>
      <c r="E505" s="397"/>
      <c r="F505" s="397"/>
      <c r="G505" s="397"/>
      <c r="H505" s="397"/>
      <c r="I505" s="397"/>
      <c r="J505" s="397"/>
      <c r="K505" s="397"/>
      <c r="L505" s="397"/>
      <c r="M505" s="397"/>
      <c r="N505" s="397"/>
      <c r="O505" s="397"/>
      <c r="P505" s="397"/>
      <c r="Q505" s="310"/>
      <c r="R505" s="311"/>
      <c r="S505" s="312"/>
    </row>
    <row r="506" spans="1:19" s="309" customFormat="1" x14ac:dyDescent="0.2">
      <c r="A506" s="307"/>
      <c r="B506" s="308"/>
      <c r="C506" s="313"/>
      <c r="D506" s="397"/>
      <c r="E506" s="397"/>
      <c r="F506" s="397"/>
      <c r="G506" s="397"/>
      <c r="H506" s="397"/>
      <c r="I506" s="397"/>
      <c r="J506" s="397"/>
      <c r="K506" s="397"/>
      <c r="L506" s="397"/>
      <c r="M506" s="397"/>
      <c r="N506" s="397"/>
      <c r="O506" s="397"/>
      <c r="P506" s="397"/>
      <c r="Q506" s="310"/>
      <c r="R506" s="311"/>
      <c r="S506" s="312"/>
    </row>
    <row r="507" spans="1:19" s="309" customFormat="1" x14ac:dyDescent="0.2">
      <c r="A507" s="314" t="s">
        <v>12</v>
      </c>
      <c r="C507" s="315"/>
      <c r="D507" s="315" t="s">
        <v>727</v>
      </c>
      <c r="E507" s="315"/>
      <c r="F507" s="315"/>
      <c r="G507" s="315"/>
      <c r="H507" s="315"/>
      <c r="I507" s="315"/>
      <c r="J507" s="315"/>
      <c r="K507" s="315"/>
      <c r="L507" s="315"/>
      <c r="M507" s="315"/>
      <c r="N507" s="315"/>
      <c r="O507" s="315"/>
      <c r="P507" s="315"/>
      <c r="Q507" s="315"/>
      <c r="R507" s="311"/>
      <c r="S507" s="312"/>
    </row>
    <row r="508" spans="1:19" s="309" customFormat="1" ht="11.25" customHeight="1" x14ac:dyDescent="0.2">
      <c r="A508" s="315" t="s">
        <v>9</v>
      </c>
      <c r="C508" s="316"/>
      <c r="D508" s="393" t="s">
        <v>765</v>
      </c>
      <c r="E508" s="393"/>
      <c r="F508" s="393"/>
      <c r="G508" s="393"/>
      <c r="H508" s="393"/>
      <c r="I508" s="393"/>
      <c r="J508" s="393"/>
      <c r="K508" s="393"/>
      <c r="L508" s="393"/>
      <c r="M508" s="393"/>
      <c r="N508" s="393"/>
      <c r="O508" s="393"/>
      <c r="P508" s="393"/>
      <c r="Q508" s="316"/>
      <c r="R508" s="311"/>
      <c r="S508" s="312"/>
    </row>
    <row r="509" spans="1:19" s="309" customFormat="1" x14ac:dyDescent="0.2">
      <c r="A509" s="314"/>
      <c r="B509" s="316"/>
      <c r="C509" s="316"/>
      <c r="D509" s="393"/>
      <c r="E509" s="393"/>
      <c r="F509" s="393"/>
      <c r="G509" s="393"/>
      <c r="H509" s="393"/>
      <c r="I509" s="393"/>
      <c r="J509" s="393"/>
      <c r="K509" s="393"/>
      <c r="L509" s="393"/>
      <c r="M509" s="393"/>
      <c r="N509" s="393"/>
      <c r="O509" s="393"/>
      <c r="P509" s="393"/>
      <c r="Q509" s="316"/>
      <c r="R509" s="311"/>
      <c r="S509" s="312"/>
    </row>
    <row r="510" spans="1:19" s="309" customFormat="1" x14ac:dyDescent="0.2">
      <c r="A510" s="314"/>
      <c r="B510" s="316"/>
      <c r="C510" s="316"/>
      <c r="D510" s="393"/>
      <c r="E510" s="393"/>
      <c r="F510" s="393"/>
      <c r="G510" s="393"/>
      <c r="H510" s="393"/>
      <c r="I510" s="393"/>
      <c r="J510" s="393"/>
      <c r="K510" s="393"/>
      <c r="L510" s="393"/>
      <c r="M510" s="393"/>
      <c r="N510" s="393"/>
      <c r="O510" s="393"/>
      <c r="P510" s="393"/>
      <c r="Q510" s="316"/>
      <c r="R510" s="311"/>
      <c r="S510" s="312"/>
    </row>
    <row r="511" spans="1:19" s="309" customFormat="1" x14ac:dyDescent="0.2">
      <c r="A511" s="314"/>
      <c r="B511" s="316"/>
      <c r="C511" s="316"/>
      <c r="D511" s="393"/>
      <c r="E511" s="393"/>
      <c r="F511" s="393"/>
      <c r="G511" s="393"/>
      <c r="H511" s="393"/>
      <c r="I511" s="393"/>
      <c r="J511" s="393"/>
      <c r="K511" s="393"/>
      <c r="L511" s="393"/>
      <c r="M511" s="393"/>
      <c r="N511" s="393"/>
      <c r="O511" s="393"/>
      <c r="P511" s="393"/>
      <c r="Q511" s="316"/>
      <c r="R511" s="311"/>
      <c r="S511" s="312"/>
    </row>
    <row r="512" spans="1:19" s="309" customFormat="1" ht="11.25" customHeight="1" x14ac:dyDescent="0.2">
      <c r="A512" s="315" t="s">
        <v>29</v>
      </c>
      <c r="C512" s="317"/>
      <c r="D512" s="392" t="s">
        <v>775</v>
      </c>
      <c r="E512" s="392"/>
      <c r="F512" s="392"/>
      <c r="G512" s="392"/>
      <c r="H512" s="392"/>
      <c r="I512" s="392"/>
      <c r="J512" s="392"/>
      <c r="K512" s="392"/>
      <c r="L512" s="392"/>
      <c r="M512" s="392"/>
      <c r="N512" s="392"/>
      <c r="O512" s="392"/>
      <c r="P512" s="392"/>
      <c r="Q512" s="317"/>
      <c r="R512" s="311"/>
      <c r="S512" s="312"/>
    </row>
    <row r="513" spans="1:19" s="309" customFormat="1" ht="11.25" customHeight="1" x14ac:dyDescent="0.2">
      <c r="A513" s="315" t="s">
        <v>28</v>
      </c>
      <c r="C513" s="317"/>
      <c r="D513" s="392" t="s">
        <v>776</v>
      </c>
      <c r="E513" s="392"/>
      <c r="F513" s="392"/>
      <c r="G513" s="392"/>
      <c r="H513" s="392"/>
      <c r="I513" s="392"/>
      <c r="J513" s="392"/>
      <c r="K513" s="392"/>
      <c r="L513" s="392"/>
      <c r="M513" s="392"/>
      <c r="N513" s="392"/>
      <c r="O513" s="392"/>
      <c r="P513" s="392"/>
      <c r="Q513" s="317"/>
      <c r="R513" s="311"/>
      <c r="S513" s="312"/>
    </row>
    <row r="514" spans="1:19" s="309" customFormat="1" ht="11.25" customHeight="1" x14ac:dyDescent="0.2">
      <c r="A514" s="318" t="s">
        <v>132</v>
      </c>
      <c r="C514" s="319"/>
      <c r="D514" s="392" t="s">
        <v>777</v>
      </c>
      <c r="E514" s="392"/>
      <c r="F514" s="392"/>
      <c r="G514" s="392"/>
      <c r="H514" s="392"/>
      <c r="I514" s="392"/>
      <c r="J514" s="392"/>
      <c r="K514" s="392"/>
      <c r="L514" s="392"/>
      <c r="M514" s="392"/>
      <c r="N514" s="392"/>
      <c r="O514" s="392"/>
      <c r="P514" s="392"/>
      <c r="Q514" s="319"/>
      <c r="R514" s="311"/>
      <c r="S514" s="312"/>
    </row>
    <row r="515" spans="1:19" s="309" customFormat="1" ht="11.25" customHeight="1" x14ac:dyDescent="0.2">
      <c r="A515" s="318" t="s">
        <v>130</v>
      </c>
      <c r="C515" s="317"/>
      <c r="D515" s="392" t="s">
        <v>778</v>
      </c>
      <c r="E515" s="392"/>
      <c r="F515" s="392"/>
      <c r="G515" s="392"/>
      <c r="H515" s="392"/>
      <c r="I515" s="392"/>
      <c r="J515" s="392"/>
      <c r="K515" s="392"/>
      <c r="L515" s="392"/>
      <c r="M515" s="392"/>
      <c r="N515" s="392"/>
      <c r="O515" s="392"/>
      <c r="P515" s="392"/>
      <c r="Q515" s="317"/>
      <c r="R515" s="311"/>
      <c r="S515" s="312"/>
    </row>
    <row r="516" spans="1:19" s="309" customFormat="1" ht="11.25" customHeight="1" x14ac:dyDescent="0.2">
      <c r="A516" s="315" t="s">
        <v>128</v>
      </c>
      <c r="C516" s="317"/>
      <c r="D516" s="392" t="s">
        <v>779</v>
      </c>
      <c r="E516" s="392"/>
      <c r="F516" s="392"/>
      <c r="G516" s="392"/>
      <c r="H516" s="392"/>
      <c r="I516" s="392"/>
      <c r="J516" s="392"/>
      <c r="K516" s="392"/>
      <c r="L516" s="392"/>
      <c r="M516" s="392"/>
      <c r="N516" s="392"/>
      <c r="O516" s="392"/>
      <c r="P516" s="392"/>
      <c r="Q516" s="317"/>
      <c r="R516" s="311"/>
      <c r="S516" s="312"/>
    </row>
    <row r="517" spans="1:19" s="309" customFormat="1" x14ac:dyDescent="0.2">
      <c r="A517" s="320" t="s">
        <v>14</v>
      </c>
      <c r="B517" s="308"/>
      <c r="C517" s="308"/>
      <c r="D517" s="394" t="s">
        <v>767</v>
      </c>
      <c r="E517" s="394"/>
      <c r="F517" s="394"/>
      <c r="G517" s="394"/>
      <c r="H517" s="394"/>
      <c r="I517" s="394"/>
      <c r="J517" s="394"/>
      <c r="K517" s="394"/>
      <c r="L517" s="394"/>
      <c r="M517" s="394"/>
      <c r="N517" s="394"/>
      <c r="O517" s="394"/>
      <c r="P517" s="394"/>
      <c r="Q517" s="395"/>
      <c r="R517" s="311"/>
      <c r="S517" s="312"/>
    </row>
    <row r="518" spans="1:19" s="309" customFormat="1" x14ac:dyDescent="0.2">
      <c r="A518" s="320"/>
      <c r="B518" s="308"/>
      <c r="C518" s="308"/>
      <c r="D518" s="394"/>
      <c r="E518" s="394"/>
      <c r="F518" s="394"/>
      <c r="G518" s="394"/>
      <c r="H518" s="394"/>
      <c r="I518" s="394"/>
      <c r="J518" s="394"/>
      <c r="K518" s="394"/>
      <c r="L518" s="394"/>
      <c r="M518" s="394"/>
      <c r="N518" s="394"/>
      <c r="O518" s="394"/>
      <c r="P518" s="394"/>
      <c r="Q518" s="395"/>
      <c r="R518" s="311"/>
      <c r="S518" s="312"/>
    </row>
    <row r="519" spans="1:19" s="309" customFormat="1" x14ac:dyDescent="0.2">
      <c r="A519" s="320"/>
      <c r="B519" s="308"/>
      <c r="C519" s="308"/>
      <c r="D519" s="394" t="s">
        <v>756</v>
      </c>
      <c r="E519" s="394"/>
      <c r="F519" s="394"/>
      <c r="G519" s="394"/>
      <c r="H519" s="394"/>
      <c r="I519" s="394"/>
      <c r="J519" s="394"/>
      <c r="K519" s="394"/>
      <c r="L519" s="394"/>
      <c r="M519" s="394"/>
      <c r="N519" s="394"/>
      <c r="O519" s="394"/>
      <c r="P519" s="394"/>
      <c r="Q519" s="395"/>
      <c r="R519" s="311"/>
      <c r="S519" s="312"/>
    </row>
    <row r="520" spans="1:19" s="309" customFormat="1" x14ac:dyDescent="0.2">
      <c r="A520" s="320"/>
      <c r="B520" s="308"/>
      <c r="C520" s="308"/>
      <c r="D520" s="394"/>
      <c r="E520" s="394"/>
      <c r="F520" s="394"/>
      <c r="G520" s="394"/>
      <c r="H520" s="394"/>
      <c r="I520" s="394"/>
      <c r="J520" s="394"/>
      <c r="K520" s="394"/>
      <c r="L520" s="394"/>
      <c r="M520" s="394"/>
      <c r="N520" s="394"/>
      <c r="O520" s="394"/>
      <c r="P520" s="394"/>
      <c r="Q520" s="395"/>
      <c r="R520" s="311"/>
      <c r="S520" s="312"/>
    </row>
    <row r="521" spans="1:19" s="309" customFormat="1" x14ac:dyDescent="0.2">
      <c r="A521" s="320"/>
      <c r="B521" s="308"/>
      <c r="C521" s="308"/>
      <c r="D521" s="394" t="s">
        <v>757</v>
      </c>
      <c r="E521" s="394"/>
      <c r="F521" s="394"/>
      <c r="G521" s="394"/>
      <c r="H521" s="394"/>
      <c r="I521" s="394"/>
      <c r="J521" s="394"/>
      <c r="K521" s="394"/>
      <c r="L521" s="394"/>
      <c r="M521" s="394"/>
      <c r="N521" s="394"/>
      <c r="O521" s="394"/>
      <c r="P521" s="394"/>
      <c r="Q521" s="395"/>
      <c r="R521" s="311"/>
      <c r="S521" s="312"/>
    </row>
    <row r="522" spans="1:19" s="309" customFormat="1" x14ac:dyDescent="0.2">
      <c r="A522" s="320"/>
      <c r="B522" s="308"/>
      <c r="C522" s="308"/>
      <c r="D522" s="394" t="s">
        <v>772</v>
      </c>
      <c r="E522" s="394"/>
      <c r="F522" s="394"/>
      <c r="G522" s="394"/>
      <c r="H522" s="394"/>
      <c r="I522" s="394"/>
      <c r="J522" s="394"/>
      <c r="K522" s="394"/>
      <c r="L522" s="394"/>
      <c r="M522" s="394"/>
      <c r="N522" s="394"/>
      <c r="O522" s="394"/>
      <c r="P522" s="394"/>
      <c r="Q522" s="395"/>
      <c r="R522" s="311"/>
      <c r="S522" s="312"/>
    </row>
    <row r="523" spans="1:19" s="309" customFormat="1" x14ac:dyDescent="0.2">
      <c r="A523" s="320"/>
      <c r="B523" s="308"/>
      <c r="C523" s="308"/>
      <c r="D523" s="394" t="s">
        <v>758</v>
      </c>
      <c r="E523" s="394"/>
      <c r="F523" s="394"/>
      <c r="G523" s="394"/>
      <c r="H523" s="394"/>
      <c r="I523" s="394"/>
      <c r="J523" s="394"/>
      <c r="K523" s="394"/>
      <c r="L523" s="394"/>
      <c r="M523" s="394"/>
      <c r="N523" s="394"/>
      <c r="O523" s="394"/>
      <c r="P523" s="394"/>
      <c r="Q523" s="395"/>
      <c r="R523" s="311"/>
      <c r="S523" s="312"/>
    </row>
    <row r="524" spans="1:19" s="309" customFormat="1" x14ac:dyDescent="0.2">
      <c r="A524" s="320"/>
      <c r="B524" s="308"/>
      <c r="C524" s="308"/>
      <c r="D524" s="394" t="s">
        <v>759</v>
      </c>
      <c r="E524" s="394"/>
      <c r="F524" s="394"/>
      <c r="G524" s="394"/>
      <c r="H524" s="394"/>
      <c r="I524" s="394"/>
      <c r="J524" s="394"/>
      <c r="K524" s="394"/>
      <c r="L524" s="394"/>
      <c r="M524" s="394"/>
      <c r="N524" s="394"/>
      <c r="O524" s="394"/>
      <c r="P524" s="394"/>
      <c r="Q524" s="395"/>
      <c r="R524" s="311"/>
      <c r="S524" s="312"/>
    </row>
    <row r="525" spans="1:19" s="309" customFormat="1" x14ac:dyDescent="0.2">
      <c r="A525" s="320"/>
      <c r="B525" s="308"/>
      <c r="C525" s="308"/>
      <c r="D525" s="394" t="s">
        <v>760</v>
      </c>
      <c r="E525" s="394"/>
      <c r="F525" s="394"/>
      <c r="G525" s="394"/>
      <c r="H525" s="394"/>
      <c r="I525" s="394"/>
      <c r="J525" s="394"/>
      <c r="K525" s="394"/>
      <c r="L525" s="394"/>
      <c r="M525" s="394"/>
      <c r="N525" s="394"/>
      <c r="O525" s="394"/>
      <c r="P525" s="394"/>
      <c r="Q525" s="395"/>
      <c r="R525" s="311"/>
      <c r="S525" s="312"/>
    </row>
    <row r="526" spans="1:19" s="309" customFormat="1" x14ac:dyDescent="0.2">
      <c r="A526" s="320"/>
      <c r="B526" s="308"/>
      <c r="C526" s="308"/>
      <c r="D526" s="394" t="s">
        <v>761</v>
      </c>
      <c r="E526" s="394"/>
      <c r="F526" s="394"/>
      <c r="G526" s="394"/>
      <c r="H526" s="394"/>
      <c r="I526" s="394"/>
      <c r="J526" s="394"/>
      <c r="K526" s="394"/>
      <c r="L526" s="394"/>
      <c r="M526" s="394"/>
      <c r="N526" s="394"/>
      <c r="O526" s="394"/>
      <c r="P526" s="394"/>
      <c r="Q526" s="395"/>
      <c r="R526" s="311"/>
      <c r="S526" s="312"/>
    </row>
    <row r="527" spans="1:19" s="309" customFormat="1" x14ac:dyDescent="0.2">
      <c r="A527" s="320"/>
      <c r="B527" s="308"/>
      <c r="C527" s="308"/>
      <c r="D527" s="394" t="s">
        <v>762</v>
      </c>
      <c r="E527" s="394"/>
      <c r="F527" s="394"/>
      <c r="G527" s="394"/>
      <c r="H527" s="394"/>
      <c r="I527" s="394"/>
      <c r="J527" s="394"/>
      <c r="K527" s="394"/>
      <c r="L527" s="394"/>
      <c r="M527" s="394"/>
      <c r="N527" s="394"/>
      <c r="O527" s="394"/>
      <c r="P527" s="394"/>
      <c r="Q527" s="395"/>
      <c r="R527" s="311"/>
      <c r="S527" s="312"/>
    </row>
    <row r="528" spans="1:19" s="309" customFormat="1" x14ac:dyDescent="0.2">
      <c r="A528" s="320"/>
      <c r="B528" s="308"/>
      <c r="C528" s="308"/>
      <c r="D528" s="394" t="s">
        <v>768</v>
      </c>
      <c r="E528" s="394"/>
      <c r="F528" s="394"/>
      <c r="G528" s="394"/>
      <c r="H528" s="394"/>
      <c r="I528" s="394"/>
      <c r="J528" s="394"/>
      <c r="K528" s="394"/>
      <c r="L528" s="394"/>
      <c r="M528" s="394"/>
      <c r="N528" s="394"/>
      <c r="O528" s="394"/>
      <c r="P528" s="394"/>
      <c r="Q528" s="395"/>
      <c r="R528" s="311"/>
      <c r="S528" s="312"/>
    </row>
    <row r="529" spans="1:19" s="309" customFormat="1" x14ac:dyDescent="0.2">
      <c r="A529" s="320"/>
      <c r="B529" s="308"/>
      <c r="C529" s="308"/>
      <c r="D529" s="394"/>
      <c r="E529" s="394"/>
      <c r="F529" s="394"/>
      <c r="G529" s="394"/>
      <c r="H529" s="394"/>
      <c r="I529" s="394"/>
      <c r="J529" s="394"/>
      <c r="K529" s="394"/>
      <c r="L529" s="394"/>
      <c r="M529" s="394"/>
      <c r="N529" s="394"/>
      <c r="O529" s="394"/>
      <c r="P529" s="394"/>
      <c r="Q529" s="395"/>
      <c r="R529" s="311"/>
      <c r="S529" s="312"/>
    </row>
    <row r="530" spans="1:19" s="309" customFormat="1" x14ac:dyDescent="0.2">
      <c r="A530" s="321"/>
      <c r="B530" s="321"/>
      <c r="C530" s="321"/>
      <c r="D530" s="394" t="s">
        <v>769</v>
      </c>
      <c r="E530" s="394"/>
      <c r="F530" s="394"/>
      <c r="G530" s="394"/>
      <c r="H530" s="394"/>
      <c r="I530" s="394"/>
      <c r="J530" s="394"/>
      <c r="K530" s="394"/>
      <c r="L530" s="394"/>
      <c r="M530" s="394"/>
      <c r="N530" s="394"/>
      <c r="O530" s="394"/>
      <c r="P530" s="394"/>
      <c r="Q530" s="395"/>
      <c r="R530" s="311"/>
      <c r="S530" s="312"/>
    </row>
    <row r="531" spans="1:19" hidden="1" x14ac:dyDescent="0.2">
      <c r="A531" t="s">
        <v>1</v>
      </c>
    </row>
  </sheetData>
  <mergeCells count="517">
    <mergeCell ref="A12:D12"/>
    <mergeCell ref="A2:L2"/>
    <mergeCell ref="A3:L3"/>
    <mergeCell ref="A4:L4"/>
    <mergeCell ref="A9:D9"/>
    <mergeCell ref="A11:D11"/>
    <mergeCell ref="A7:D7"/>
    <mergeCell ref="A10:D10"/>
    <mergeCell ref="A41:D41"/>
    <mergeCell ref="A13:D13"/>
    <mergeCell ref="A17:D17"/>
    <mergeCell ref="A18:D18"/>
    <mergeCell ref="A19:D19"/>
    <mergeCell ref="A15:D15"/>
    <mergeCell ref="A16:D16"/>
    <mergeCell ref="A14:D14"/>
    <mergeCell ref="A25:D25"/>
    <mergeCell ref="A26:D26"/>
    <mergeCell ref="A35:D35"/>
    <mergeCell ref="A27:D27"/>
    <mergeCell ref="A28:D28"/>
    <mergeCell ref="A29:D29"/>
    <mergeCell ref="A20:D20"/>
    <mergeCell ref="A21:D21"/>
    <mergeCell ref="A24:D24"/>
    <mergeCell ref="A22:D22"/>
    <mergeCell ref="A23:D23"/>
    <mergeCell ref="A36:D36"/>
    <mergeCell ref="A37:D37"/>
    <mergeCell ref="A38:D38"/>
    <mergeCell ref="A39:D39"/>
    <mergeCell ref="A40:D40"/>
    <mergeCell ref="A30:D30"/>
    <mergeCell ref="A31:D31"/>
    <mergeCell ref="A32:D32"/>
    <mergeCell ref="A33:D33"/>
    <mergeCell ref="A34:D34"/>
    <mergeCell ref="A42:D42"/>
    <mergeCell ref="A43:D43"/>
    <mergeCell ref="A44:D44"/>
    <mergeCell ref="A45:D45"/>
    <mergeCell ref="A46:D46"/>
    <mergeCell ref="A47:D47"/>
    <mergeCell ref="A59:D59"/>
    <mergeCell ref="A48:D48"/>
    <mergeCell ref="A49:D49"/>
    <mergeCell ref="A50:D50"/>
    <mergeCell ref="A51:D51"/>
    <mergeCell ref="A52:D52"/>
    <mergeCell ref="A53:D53"/>
    <mergeCell ref="A60:D60"/>
    <mergeCell ref="A61:D61"/>
    <mergeCell ref="A62:D62"/>
    <mergeCell ref="A63:D63"/>
    <mergeCell ref="A64:D64"/>
    <mergeCell ref="A54:D54"/>
    <mergeCell ref="A55:D55"/>
    <mergeCell ref="A56:D56"/>
    <mergeCell ref="A57:D57"/>
    <mergeCell ref="A58:D58"/>
    <mergeCell ref="A65:D65"/>
    <mergeCell ref="A66:D66"/>
    <mergeCell ref="A67:D67"/>
    <mergeCell ref="A68:D68"/>
    <mergeCell ref="A69:D69"/>
    <mergeCell ref="A70:D70"/>
    <mergeCell ref="A71:D71"/>
    <mergeCell ref="A72:D72"/>
    <mergeCell ref="A73:D73"/>
    <mergeCell ref="A74:D74"/>
    <mergeCell ref="A75:D75"/>
    <mergeCell ref="A76:D76"/>
    <mergeCell ref="A88:D88"/>
    <mergeCell ref="A77:D77"/>
    <mergeCell ref="A78:D78"/>
    <mergeCell ref="A79:D79"/>
    <mergeCell ref="A80:D80"/>
    <mergeCell ref="A81:D81"/>
    <mergeCell ref="A82:D82"/>
    <mergeCell ref="A89:D89"/>
    <mergeCell ref="A90:D90"/>
    <mergeCell ref="A91:D91"/>
    <mergeCell ref="A92:D92"/>
    <mergeCell ref="A93:D93"/>
    <mergeCell ref="A83:D83"/>
    <mergeCell ref="A84:D84"/>
    <mergeCell ref="A85:D85"/>
    <mergeCell ref="A86:D86"/>
    <mergeCell ref="A87:D87"/>
    <mergeCell ref="A106:D106"/>
    <mergeCell ref="A107:D107"/>
    <mergeCell ref="A108:D108"/>
    <mergeCell ref="A94:D94"/>
    <mergeCell ref="A95:D95"/>
    <mergeCell ref="A96:D96"/>
    <mergeCell ref="A97:D97"/>
    <mergeCell ref="A98:D98"/>
    <mergeCell ref="A99:D99"/>
    <mergeCell ref="A100:D100"/>
    <mergeCell ref="A101:D101"/>
    <mergeCell ref="A102:D102"/>
    <mergeCell ref="A103:D103"/>
    <mergeCell ref="A104:D104"/>
    <mergeCell ref="A105:D105"/>
    <mergeCell ref="A109:D109"/>
    <mergeCell ref="A110:D110"/>
    <mergeCell ref="A111:D111"/>
    <mergeCell ref="A113:D113"/>
    <mergeCell ref="A114:D114"/>
    <mergeCell ref="A115:D115"/>
    <mergeCell ref="A112:D112"/>
    <mergeCell ref="A116:D116"/>
    <mergeCell ref="A117:D117"/>
    <mergeCell ref="A121:D121"/>
    <mergeCell ref="A118:D118"/>
    <mergeCell ref="A119:D119"/>
    <mergeCell ref="A120:D120"/>
    <mergeCell ref="A122:D122"/>
    <mergeCell ref="A123:D123"/>
    <mergeCell ref="A125:D125"/>
    <mergeCell ref="A126:D126"/>
    <mergeCell ref="A127:D127"/>
    <mergeCell ref="A124:D124"/>
    <mergeCell ref="A128:D128"/>
    <mergeCell ref="A132:D132"/>
    <mergeCell ref="A133:D133"/>
    <mergeCell ref="A129:D129"/>
    <mergeCell ref="A130:D130"/>
    <mergeCell ref="A131:D131"/>
    <mergeCell ref="A134:D134"/>
    <mergeCell ref="A136:D136"/>
    <mergeCell ref="A137:D137"/>
    <mergeCell ref="A138:D138"/>
    <mergeCell ref="A135:D135"/>
    <mergeCell ref="A139:D139"/>
    <mergeCell ref="A140:D140"/>
    <mergeCell ref="A144:D144"/>
    <mergeCell ref="A141:D141"/>
    <mergeCell ref="A142:D142"/>
    <mergeCell ref="A143:D143"/>
    <mergeCell ref="A145:D145"/>
    <mergeCell ref="A146:D146"/>
    <mergeCell ref="A148:D148"/>
    <mergeCell ref="A149:D149"/>
    <mergeCell ref="A150:D150"/>
    <mergeCell ref="A147:D147"/>
    <mergeCell ref="A151:D151"/>
    <mergeCell ref="A152:D152"/>
    <mergeCell ref="A153:D153"/>
    <mergeCell ref="A154:D154"/>
    <mergeCell ref="A155:D155"/>
    <mergeCell ref="A156:D156"/>
    <mergeCell ref="A157:D157"/>
    <mergeCell ref="A158:D158"/>
    <mergeCell ref="A159:D159"/>
    <mergeCell ref="A171:D171"/>
    <mergeCell ref="A160:D160"/>
    <mergeCell ref="A161:D161"/>
    <mergeCell ref="A162:D162"/>
    <mergeCell ref="A163:D163"/>
    <mergeCell ref="A164:D164"/>
    <mergeCell ref="A165:D165"/>
    <mergeCell ref="A172:D172"/>
    <mergeCell ref="A173:D173"/>
    <mergeCell ref="A174:D174"/>
    <mergeCell ref="A175:D175"/>
    <mergeCell ref="A176:D176"/>
    <mergeCell ref="A166:D166"/>
    <mergeCell ref="A167:D167"/>
    <mergeCell ref="A168:D168"/>
    <mergeCell ref="A169:D169"/>
    <mergeCell ref="A170:D170"/>
    <mergeCell ref="A191:D191"/>
    <mergeCell ref="A177:D177"/>
    <mergeCell ref="A178:D178"/>
    <mergeCell ref="A179:D179"/>
    <mergeCell ref="A180:D180"/>
    <mergeCell ref="A181:D181"/>
    <mergeCell ref="A182:D182"/>
    <mergeCell ref="A195:D195"/>
    <mergeCell ref="A196:D196"/>
    <mergeCell ref="A183:D183"/>
    <mergeCell ref="A184:D184"/>
    <mergeCell ref="A185:D185"/>
    <mergeCell ref="A186:D186"/>
    <mergeCell ref="A187:D187"/>
    <mergeCell ref="A188:D188"/>
    <mergeCell ref="A189:D189"/>
    <mergeCell ref="A190:D190"/>
    <mergeCell ref="A209:D209"/>
    <mergeCell ref="A210:D210"/>
    <mergeCell ref="A192:D192"/>
    <mergeCell ref="A199:D199"/>
    <mergeCell ref="A200:D200"/>
    <mergeCell ref="A201:D201"/>
    <mergeCell ref="A202:D202"/>
    <mergeCell ref="A203:D203"/>
    <mergeCell ref="A193:D193"/>
    <mergeCell ref="A194:D194"/>
    <mergeCell ref="A197:D197"/>
    <mergeCell ref="A204:D204"/>
    <mergeCell ref="A205:D205"/>
    <mergeCell ref="A206:D206"/>
    <mergeCell ref="A207:D207"/>
    <mergeCell ref="A208:D208"/>
    <mergeCell ref="A198:D198"/>
    <mergeCell ref="A211:D211"/>
    <mergeCell ref="A212:D212"/>
    <mergeCell ref="A213:D213"/>
    <mergeCell ref="A214:D214"/>
    <mergeCell ref="A217:D217"/>
    <mergeCell ref="A218:D218"/>
    <mergeCell ref="A215:D215"/>
    <mergeCell ref="A216:D216"/>
    <mergeCell ref="A219:D219"/>
    <mergeCell ref="A222:D222"/>
    <mergeCell ref="A223:D223"/>
    <mergeCell ref="A224:D224"/>
    <mergeCell ref="A220:D220"/>
    <mergeCell ref="A221:D221"/>
    <mergeCell ref="A225:D225"/>
    <mergeCell ref="A228:D228"/>
    <mergeCell ref="A229:D229"/>
    <mergeCell ref="A226:D226"/>
    <mergeCell ref="A227:D227"/>
    <mergeCell ref="A230:D230"/>
    <mergeCell ref="A231:D231"/>
    <mergeCell ref="A232:D232"/>
    <mergeCell ref="A235:D235"/>
    <mergeCell ref="A233:D233"/>
    <mergeCell ref="A234:D234"/>
    <mergeCell ref="A236:D236"/>
    <mergeCell ref="A237:D237"/>
    <mergeCell ref="A238:D238"/>
    <mergeCell ref="A239:D239"/>
    <mergeCell ref="A240:D240"/>
    <mergeCell ref="A241:D241"/>
    <mergeCell ref="A242:D242"/>
    <mergeCell ref="A254:D254"/>
    <mergeCell ref="A243:D243"/>
    <mergeCell ref="A244:D244"/>
    <mergeCell ref="A245:D245"/>
    <mergeCell ref="A246:D246"/>
    <mergeCell ref="A259:D259"/>
    <mergeCell ref="A255:D255"/>
    <mergeCell ref="A256:D256"/>
    <mergeCell ref="A257:D257"/>
    <mergeCell ref="A258:D258"/>
    <mergeCell ref="A268:D268"/>
    <mergeCell ref="A260:D260"/>
    <mergeCell ref="A261:D261"/>
    <mergeCell ref="A247:D247"/>
    <mergeCell ref="A248:D248"/>
    <mergeCell ref="A249:D249"/>
    <mergeCell ref="A250:D250"/>
    <mergeCell ref="A251:D251"/>
    <mergeCell ref="A252:D252"/>
    <mergeCell ref="A253:D253"/>
    <mergeCell ref="A262:D262"/>
    <mergeCell ref="A263:D263"/>
    <mergeCell ref="A264:D264"/>
    <mergeCell ref="A265:D265"/>
    <mergeCell ref="A266:D266"/>
    <mergeCell ref="A267:D267"/>
    <mergeCell ref="A269:D269"/>
    <mergeCell ref="A270:D270"/>
    <mergeCell ref="A271:D271"/>
    <mergeCell ref="A272:D272"/>
    <mergeCell ref="A273:D273"/>
    <mergeCell ref="A277:D277"/>
    <mergeCell ref="A274:D274"/>
    <mergeCell ref="A275:D275"/>
    <mergeCell ref="A276:D276"/>
    <mergeCell ref="A278:D278"/>
    <mergeCell ref="A279:D279"/>
    <mergeCell ref="A281:D281"/>
    <mergeCell ref="A282:D282"/>
    <mergeCell ref="A283:D283"/>
    <mergeCell ref="A280:D280"/>
    <mergeCell ref="A284:D284"/>
    <mergeCell ref="A285:D285"/>
    <mergeCell ref="A289:D289"/>
    <mergeCell ref="A286:D286"/>
    <mergeCell ref="A287:D287"/>
    <mergeCell ref="A288:D288"/>
    <mergeCell ref="A290:D290"/>
    <mergeCell ref="A292:D292"/>
    <mergeCell ref="A293:D293"/>
    <mergeCell ref="A294:D294"/>
    <mergeCell ref="A295:D295"/>
    <mergeCell ref="A291:D291"/>
    <mergeCell ref="A296:D296"/>
    <mergeCell ref="A300:D300"/>
    <mergeCell ref="A297:D297"/>
    <mergeCell ref="A298:D298"/>
    <mergeCell ref="A299:D299"/>
    <mergeCell ref="A301:D301"/>
    <mergeCell ref="A302:D302"/>
    <mergeCell ref="A304:D304"/>
    <mergeCell ref="A305:D305"/>
    <mergeCell ref="A306:D306"/>
    <mergeCell ref="A303:D303"/>
    <mergeCell ref="A307:D307"/>
    <mergeCell ref="A308:D308"/>
    <mergeCell ref="A312:D312"/>
    <mergeCell ref="A309:D309"/>
    <mergeCell ref="A310:D310"/>
    <mergeCell ref="A311:D311"/>
    <mergeCell ref="A313:D313"/>
    <mergeCell ref="A314:D314"/>
    <mergeCell ref="A315:D315"/>
    <mergeCell ref="A316:D316"/>
    <mergeCell ref="A317:D317"/>
    <mergeCell ref="A318:D318"/>
    <mergeCell ref="A319:D319"/>
    <mergeCell ref="A331:D331"/>
    <mergeCell ref="A320:D320"/>
    <mergeCell ref="A321:D321"/>
    <mergeCell ref="A322:D322"/>
    <mergeCell ref="A323:D323"/>
    <mergeCell ref="A324:D324"/>
    <mergeCell ref="A325:D325"/>
    <mergeCell ref="A332:D332"/>
    <mergeCell ref="A333:D333"/>
    <mergeCell ref="A334:D334"/>
    <mergeCell ref="A335:D335"/>
    <mergeCell ref="A336:D336"/>
    <mergeCell ref="A326:D326"/>
    <mergeCell ref="A327:D327"/>
    <mergeCell ref="A328:D328"/>
    <mergeCell ref="A329:D329"/>
    <mergeCell ref="A330:D330"/>
    <mergeCell ref="A349:D349"/>
    <mergeCell ref="A337:D337"/>
    <mergeCell ref="A338:D338"/>
    <mergeCell ref="A339:D339"/>
    <mergeCell ref="A340:D340"/>
    <mergeCell ref="A341:D341"/>
    <mergeCell ref="A342:D342"/>
    <mergeCell ref="A343:D343"/>
    <mergeCell ref="A344:D344"/>
    <mergeCell ref="A345:D345"/>
    <mergeCell ref="A346:D346"/>
    <mergeCell ref="A347:D347"/>
    <mergeCell ref="A348:D348"/>
    <mergeCell ref="A350:D350"/>
    <mergeCell ref="A351:D351"/>
    <mergeCell ref="A352:D352"/>
    <mergeCell ref="A353:D353"/>
    <mergeCell ref="A354:D354"/>
    <mergeCell ref="A358:D358"/>
    <mergeCell ref="A355:D355"/>
    <mergeCell ref="A356:D356"/>
    <mergeCell ref="A357:D357"/>
    <mergeCell ref="A359:D359"/>
    <mergeCell ref="A360:D360"/>
    <mergeCell ref="A362:D362"/>
    <mergeCell ref="A363:D363"/>
    <mergeCell ref="A364:D364"/>
    <mergeCell ref="A361:D361"/>
    <mergeCell ref="A365:D365"/>
    <mergeCell ref="A366:D366"/>
    <mergeCell ref="A370:D370"/>
    <mergeCell ref="A367:D367"/>
    <mergeCell ref="A368:D368"/>
    <mergeCell ref="A369:D369"/>
    <mergeCell ref="A371:D371"/>
    <mergeCell ref="A373:D373"/>
    <mergeCell ref="A374:D374"/>
    <mergeCell ref="A375:D375"/>
    <mergeCell ref="A376:D376"/>
    <mergeCell ref="A372:D372"/>
    <mergeCell ref="A377:D377"/>
    <mergeCell ref="A381:D381"/>
    <mergeCell ref="A378:D378"/>
    <mergeCell ref="A379:D379"/>
    <mergeCell ref="A380:D380"/>
    <mergeCell ref="A382:D382"/>
    <mergeCell ref="A383:D383"/>
    <mergeCell ref="A385:D385"/>
    <mergeCell ref="A386:D386"/>
    <mergeCell ref="A387:D387"/>
    <mergeCell ref="A384:D384"/>
    <mergeCell ref="A388:D388"/>
    <mergeCell ref="A389:D389"/>
    <mergeCell ref="A393:D393"/>
    <mergeCell ref="A390:D390"/>
    <mergeCell ref="A391:D391"/>
    <mergeCell ref="A392:D392"/>
    <mergeCell ref="A394:D394"/>
    <mergeCell ref="A406:D406"/>
    <mergeCell ref="A395:D395"/>
    <mergeCell ref="A396:D396"/>
    <mergeCell ref="A397:D397"/>
    <mergeCell ref="A398:D398"/>
    <mergeCell ref="A399:D399"/>
    <mergeCell ref="A400:D400"/>
    <mergeCell ref="A425:D425"/>
    <mergeCell ref="A419:D419"/>
    <mergeCell ref="A420:D420"/>
    <mergeCell ref="A421:D421"/>
    <mergeCell ref="A415:D415"/>
    <mergeCell ref="A401:D401"/>
    <mergeCell ref="A402:D402"/>
    <mergeCell ref="A403:D403"/>
    <mergeCell ref="A404:D404"/>
    <mergeCell ref="A405:D405"/>
    <mergeCell ref="A407:D407"/>
    <mergeCell ref="A408:D408"/>
    <mergeCell ref="A409:D409"/>
    <mergeCell ref="A410:D410"/>
    <mergeCell ref="A413:D413"/>
    <mergeCell ref="A414:D414"/>
    <mergeCell ref="A411:D411"/>
    <mergeCell ref="A412:D412"/>
    <mergeCell ref="A416:D416"/>
    <mergeCell ref="A417:D417"/>
    <mergeCell ref="A418:D418"/>
    <mergeCell ref="A427:D427"/>
    <mergeCell ref="A428:D428"/>
    <mergeCell ref="A429:D429"/>
    <mergeCell ref="A426:D426"/>
    <mergeCell ref="A422:D422"/>
    <mergeCell ref="A423:D423"/>
    <mergeCell ref="A424:D424"/>
    <mergeCell ref="A430:D430"/>
    <mergeCell ref="A431:D431"/>
    <mergeCell ref="A435:D435"/>
    <mergeCell ref="A432:D432"/>
    <mergeCell ref="A433:D433"/>
    <mergeCell ref="A434:D434"/>
    <mergeCell ref="A436:D436"/>
    <mergeCell ref="A437:D437"/>
    <mergeCell ref="A439:D439"/>
    <mergeCell ref="A440:D440"/>
    <mergeCell ref="A441:D441"/>
    <mergeCell ref="A438:D438"/>
    <mergeCell ref="A453:D453"/>
    <mergeCell ref="A442:D442"/>
    <mergeCell ref="A443:D443"/>
    <mergeCell ref="A447:D447"/>
    <mergeCell ref="A444:D444"/>
    <mergeCell ref="A445:D445"/>
    <mergeCell ref="A446:D446"/>
    <mergeCell ref="A473:D473"/>
    <mergeCell ref="A459:D459"/>
    <mergeCell ref="A460:D460"/>
    <mergeCell ref="A461:D461"/>
    <mergeCell ref="A462:D462"/>
    <mergeCell ref="A448:D448"/>
    <mergeCell ref="A449:D449"/>
    <mergeCell ref="A450:D450"/>
    <mergeCell ref="A451:D451"/>
    <mergeCell ref="A452:D452"/>
    <mergeCell ref="A469:D469"/>
    <mergeCell ref="A470:D470"/>
    <mergeCell ref="A454:D454"/>
    <mergeCell ref="A455:D455"/>
    <mergeCell ref="A456:D456"/>
    <mergeCell ref="A457:D457"/>
    <mergeCell ref="A458:D458"/>
    <mergeCell ref="A486:D486"/>
    <mergeCell ref="A487:D487"/>
    <mergeCell ref="A463:D463"/>
    <mergeCell ref="A464:D464"/>
    <mergeCell ref="A478:D478"/>
    <mergeCell ref="A479:D479"/>
    <mergeCell ref="A465:D465"/>
    <mergeCell ref="A466:D466"/>
    <mergeCell ref="A467:D467"/>
    <mergeCell ref="A468:D468"/>
    <mergeCell ref="A497:D497"/>
    <mergeCell ref="A498:D498"/>
    <mergeCell ref="A471:D471"/>
    <mergeCell ref="A472:D472"/>
    <mergeCell ref="A490:D490"/>
    <mergeCell ref="A491:D491"/>
    <mergeCell ref="A474:D474"/>
    <mergeCell ref="A475:D475"/>
    <mergeCell ref="A484:D484"/>
    <mergeCell ref="A485:D485"/>
    <mergeCell ref="A494:D494"/>
    <mergeCell ref="A495:D495"/>
    <mergeCell ref="A482:D482"/>
    <mergeCell ref="A483:D483"/>
    <mergeCell ref="A492:D492"/>
    <mergeCell ref="A476:D476"/>
    <mergeCell ref="A477:D477"/>
    <mergeCell ref="A480:D480"/>
    <mergeCell ref="A481:D481"/>
    <mergeCell ref="A493:D493"/>
    <mergeCell ref="A499:D499"/>
    <mergeCell ref="D525:Q525"/>
    <mergeCell ref="D517:Q518"/>
    <mergeCell ref="A488:D488"/>
    <mergeCell ref="A489:D489"/>
    <mergeCell ref="A500:D500"/>
    <mergeCell ref="A501:D501"/>
    <mergeCell ref="A502:D502"/>
    <mergeCell ref="A496:D496"/>
    <mergeCell ref="D505:P506"/>
    <mergeCell ref="N2:Q2"/>
    <mergeCell ref="D526:Q526"/>
    <mergeCell ref="D527:Q527"/>
    <mergeCell ref="D528:Q529"/>
    <mergeCell ref="D530:Q530"/>
    <mergeCell ref="D519:Q520"/>
    <mergeCell ref="D521:Q521"/>
    <mergeCell ref="D522:Q522"/>
    <mergeCell ref="D523:Q523"/>
    <mergeCell ref="D524:Q524"/>
    <mergeCell ref="D516:P516"/>
    <mergeCell ref="D515:P515"/>
    <mergeCell ref="D514:P514"/>
    <mergeCell ref="D513:P513"/>
    <mergeCell ref="D512:P512"/>
    <mergeCell ref="D508:P511"/>
  </mergeCells>
  <hyperlinks>
    <hyperlink ref="N2:Q2" location="Índice!A1" tooltip="Ir a Índice" display="Índice!A1"/>
  </hyperlinks>
  <pageMargins left="0.78740157480314965" right="0.59055118110236227" top="0.85416666666666663" bottom="0.86614173228346458" header="0" footer="0.39370078740157499"/>
  <pageSetup orientation="portrait" r:id="rId1"/>
  <headerFooter alignWithMargins="0">
    <oddHeader>&amp;L&amp;"Arial,Negrita"&amp;12&amp;K000080 INEGI. Anuario estadístico y geográfico de Veracruz de Ignacio de la Llave 2017.
Componente Salud.</oddHeader>
    <oddFooter>&amp;R&amp;P/&amp;N</oddFooter>
  </headerFooter>
  <rowBreaks count="17" manualBreakCount="17">
    <brk id="35" max="16" man="1"/>
    <brk id="63" max="16" man="1"/>
    <brk id="92" max="16" man="1"/>
    <brk id="119" max="16" man="1"/>
    <brk id="147" max="16" man="1"/>
    <brk id="176" max="16" man="1"/>
    <brk id="204" max="16" man="1"/>
    <brk id="232" max="16" man="1"/>
    <brk id="261" max="16" man="1"/>
    <brk id="289" max="16" man="1"/>
    <brk id="317" max="16" man="1"/>
    <brk id="346" max="16" man="1"/>
    <brk id="374" max="16" man="1"/>
    <brk id="403" max="16" man="1"/>
    <brk id="429" max="16" man="1"/>
    <brk id="458" max="16" man="1"/>
    <brk id="487"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L244"/>
  <sheetViews>
    <sheetView view="pageLayout" zoomScaleNormal="100" workbookViewId="0">
      <selection activeCell="D4" sqref="D4"/>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4.85546875" customWidth="1"/>
    <col min="5" max="5" width="37.42578125" customWidth="1"/>
    <col min="6" max="6" width="22" customWidth="1"/>
    <col min="7" max="7" width="21.85546875" customWidth="1"/>
    <col min="8" max="8" width="2.28515625" hidden="1" customWidth="1"/>
    <col min="9" max="9" width="0" hidden="1" customWidth="1"/>
    <col min="10" max="11" width="19.140625" style="1" hidden="1" customWidth="1"/>
    <col min="12" max="12" width="12" style="1" hidden="1" customWidth="1"/>
  </cols>
  <sheetData>
    <row r="1" spans="1:11" ht="22.5" customHeight="1" x14ac:dyDescent="0.2"/>
    <row r="2" spans="1:11" ht="13.2" x14ac:dyDescent="0.25">
      <c r="A2" s="346" t="s">
        <v>896</v>
      </c>
      <c r="B2" s="346"/>
      <c r="C2" s="346"/>
      <c r="D2" s="346"/>
      <c r="E2" s="346"/>
      <c r="F2" s="346"/>
      <c r="G2" s="328" t="s">
        <v>64</v>
      </c>
      <c r="H2" s="328"/>
      <c r="I2" t="s">
        <v>1</v>
      </c>
    </row>
    <row r="3" spans="1:11" ht="13.2" x14ac:dyDescent="0.25">
      <c r="A3" s="329" t="s">
        <v>897</v>
      </c>
      <c r="B3" s="329"/>
      <c r="C3" s="329"/>
      <c r="D3" s="329"/>
      <c r="E3" s="329"/>
      <c r="F3" s="329"/>
      <c r="I3" s="33"/>
      <c r="J3" s="17"/>
      <c r="K3" s="17"/>
    </row>
    <row r="4" spans="1:11" ht="10.8" thickBot="1" x14ac:dyDescent="0.25">
      <c r="A4" s="78"/>
      <c r="B4" s="78"/>
      <c r="C4" s="78"/>
      <c r="D4" s="78"/>
      <c r="E4" s="78"/>
      <c r="F4" s="78"/>
      <c r="G4" s="1"/>
      <c r="H4" s="1"/>
    </row>
    <row r="5" spans="1:11" ht="1.5" customHeight="1" x14ac:dyDescent="0.2">
      <c r="A5" s="86"/>
      <c r="B5" s="86"/>
      <c r="C5" s="86"/>
      <c r="D5" s="86"/>
      <c r="E5" s="86"/>
      <c r="F5" s="86"/>
      <c r="G5" s="86"/>
      <c r="H5" s="86"/>
    </row>
    <row r="6" spans="1:11" ht="11.25" customHeight="1" x14ac:dyDescent="0.2">
      <c r="A6" s="333" t="s">
        <v>3</v>
      </c>
      <c r="B6" s="349"/>
      <c r="C6" s="349"/>
      <c r="D6" s="349"/>
      <c r="E6" s="8" t="s">
        <v>63</v>
      </c>
      <c r="F6" s="9"/>
      <c r="G6" s="8" t="s">
        <v>878</v>
      </c>
      <c r="H6" s="35" t="s">
        <v>12</v>
      </c>
    </row>
    <row r="7" spans="1:11" ht="1.5" customHeight="1" x14ac:dyDescent="0.2">
      <c r="A7" s="5"/>
      <c r="B7" s="5"/>
      <c r="C7" s="5"/>
      <c r="D7" s="5"/>
      <c r="E7" s="5"/>
      <c r="F7" s="5"/>
      <c r="G7" s="5"/>
      <c r="H7" s="5"/>
    </row>
    <row r="8" spans="1:11" ht="10.5" customHeight="1" x14ac:dyDescent="0.2">
      <c r="A8" s="412" t="s">
        <v>10</v>
      </c>
      <c r="B8" s="413"/>
      <c r="C8" s="413"/>
      <c r="D8" s="413"/>
      <c r="E8" s="1"/>
      <c r="F8" s="1"/>
      <c r="G8" s="1"/>
      <c r="H8" s="1"/>
    </row>
    <row r="9" spans="1:11" x14ac:dyDescent="0.2">
      <c r="A9" s="410"/>
      <c r="B9" s="410"/>
      <c r="C9" s="410"/>
      <c r="D9" s="410"/>
      <c r="E9" s="258">
        <f>SUM(E10:E203)</f>
        <v>1618</v>
      </c>
      <c r="F9" s="271"/>
      <c r="G9" s="258">
        <f>SUM(G10:G203)</f>
        <v>3410</v>
      </c>
      <c r="H9" s="12"/>
    </row>
    <row r="10" spans="1:11" ht="23.25" customHeight="1" x14ac:dyDescent="0.2">
      <c r="A10" s="408" t="s">
        <v>419</v>
      </c>
      <c r="B10" s="341"/>
      <c r="C10" s="341"/>
      <c r="D10" s="341"/>
      <c r="E10" s="272">
        <v>4</v>
      </c>
      <c r="F10" s="241"/>
      <c r="G10" s="241">
        <v>19</v>
      </c>
      <c r="H10" s="12"/>
      <c r="J10" s="17"/>
      <c r="K10" s="17"/>
    </row>
    <row r="11" spans="1:11" x14ac:dyDescent="0.2">
      <c r="A11" s="408" t="s">
        <v>421</v>
      </c>
      <c r="B11" s="341"/>
      <c r="C11" s="341"/>
      <c r="D11" s="341"/>
      <c r="E11" s="272">
        <v>9</v>
      </c>
      <c r="F11" s="241"/>
      <c r="G11" s="241">
        <v>12</v>
      </c>
      <c r="H11" s="12"/>
      <c r="J11" s="17"/>
      <c r="K11" s="17"/>
    </row>
    <row r="12" spans="1:11" x14ac:dyDescent="0.2">
      <c r="A12" s="408" t="s">
        <v>422</v>
      </c>
      <c r="B12" s="341"/>
      <c r="C12" s="341"/>
      <c r="D12" s="341"/>
      <c r="E12" s="272">
        <v>1</v>
      </c>
      <c r="F12" s="241"/>
      <c r="G12" s="241">
        <v>17</v>
      </c>
      <c r="H12" s="12"/>
      <c r="J12" s="17"/>
      <c r="K12" s="17"/>
    </row>
    <row r="13" spans="1:11" x14ac:dyDescent="0.2">
      <c r="A13" s="408" t="s">
        <v>423</v>
      </c>
      <c r="B13" s="341"/>
      <c r="C13" s="341"/>
      <c r="D13" s="341"/>
      <c r="E13" s="272">
        <v>9</v>
      </c>
      <c r="F13" s="241"/>
      <c r="G13" s="241">
        <v>14</v>
      </c>
      <c r="H13" s="12"/>
      <c r="J13" s="17"/>
      <c r="K13" s="17"/>
    </row>
    <row r="14" spans="1:11" x14ac:dyDescent="0.2">
      <c r="A14" s="408" t="s">
        <v>424</v>
      </c>
      <c r="B14" s="341"/>
      <c r="C14" s="341"/>
      <c r="D14" s="341"/>
      <c r="E14" s="272">
        <v>7</v>
      </c>
      <c r="F14" s="241"/>
      <c r="G14" s="241">
        <v>19</v>
      </c>
      <c r="H14" s="12"/>
      <c r="J14" s="17"/>
      <c r="K14" s="17"/>
    </row>
    <row r="15" spans="1:11" x14ac:dyDescent="0.2">
      <c r="A15" s="408" t="s">
        <v>425</v>
      </c>
      <c r="B15" s="341"/>
      <c r="C15" s="341"/>
      <c r="D15" s="341"/>
      <c r="E15" s="272">
        <v>3</v>
      </c>
      <c r="F15" s="241"/>
      <c r="G15" s="241">
        <v>8</v>
      </c>
      <c r="H15" s="12"/>
      <c r="J15" s="17"/>
      <c r="K15" s="17"/>
    </row>
    <row r="16" spans="1:11" x14ac:dyDescent="0.2">
      <c r="A16" s="408" t="s">
        <v>426</v>
      </c>
      <c r="B16" s="341"/>
      <c r="C16" s="341"/>
      <c r="D16" s="341"/>
      <c r="E16" s="272">
        <v>25</v>
      </c>
      <c r="F16" s="241"/>
      <c r="G16" s="241">
        <v>51</v>
      </c>
      <c r="H16" s="12"/>
      <c r="J16" s="17"/>
      <c r="K16" s="17"/>
    </row>
    <row r="17" spans="1:11" x14ac:dyDescent="0.2">
      <c r="A17" s="408" t="s">
        <v>427</v>
      </c>
      <c r="B17" s="341"/>
      <c r="C17" s="341"/>
      <c r="D17" s="341"/>
      <c r="E17" s="272">
        <v>10</v>
      </c>
      <c r="F17" s="241"/>
      <c r="G17" s="241">
        <v>12</v>
      </c>
      <c r="H17" s="12"/>
      <c r="J17" s="17"/>
      <c r="K17" s="17"/>
    </row>
    <row r="18" spans="1:11" ht="22.5" customHeight="1" x14ac:dyDescent="0.2">
      <c r="A18" s="409" t="s">
        <v>428</v>
      </c>
      <c r="B18" s="341"/>
      <c r="C18" s="341"/>
      <c r="D18" s="341"/>
      <c r="E18" s="272">
        <v>1</v>
      </c>
      <c r="F18" s="241"/>
      <c r="G18" s="241">
        <v>18</v>
      </c>
      <c r="H18" s="12"/>
      <c r="J18" s="17"/>
      <c r="K18" s="17"/>
    </row>
    <row r="19" spans="1:11" x14ac:dyDescent="0.2">
      <c r="A19" s="408" t="s">
        <v>429</v>
      </c>
      <c r="B19" s="341"/>
      <c r="C19" s="341"/>
      <c r="D19" s="341"/>
      <c r="E19" s="272">
        <v>6</v>
      </c>
      <c r="F19" s="241"/>
      <c r="G19" s="241">
        <v>24</v>
      </c>
      <c r="H19" s="12"/>
      <c r="J19" s="17"/>
      <c r="K19" s="17"/>
    </row>
    <row r="20" spans="1:11" x14ac:dyDescent="0.2">
      <c r="A20" s="408" t="s">
        <v>430</v>
      </c>
      <c r="B20" s="341"/>
      <c r="C20" s="341"/>
      <c r="D20" s="341"/>
      <c r="E20" s="272">
        <v>10</v>
      </c>
      <c r="F20" s="241"/>
      <c r="G20" s="241">
        <v>31</v>
      </c>
      <c r="H20" s="12"/>
      <c r="J20" s="17"/>
      <c r="K20" s="17"/>
    </row>
    <row r="21" spans="1:11" x14ac:dyDescent="0.2">
      <c r="A21" s="408" t="s">
        <v>431</v>
      </c>
      <c r="B21" s="341"/>
      <c r="C21" s="341"/>
      <c r="D21" s="341"/>
      <c r="E21" s="272">
        <v>5</v>
      </c>
      <c r="F21" s="241"/>
      <c r="G21" s="241">
        <v>23</v>
      </c>
      <c r="H21" s="12"/>
      <c r="J21" s="17"/>
      <c r="K21" s="17"/>
    </row>
    <row r="22" spans="1:11" x14ac:dyDescent="0.2">
      <c r="A22" s="408" t="s">
        <v>432</v>
      </c>
      <c r="B22" s="341"/>
      <c r="C22" s="341"/>
      <c r="D22" s="341"/>
      <c r="E22" s="272">
        <v>11</v>
      </c>
      <c r="F22" s="241"/>
      <c r="G22" s="241">
        <v>20</v>
      </c>
      <c r="H22" s="12"/>
      <c r="J22" s="17"/>
      <c r="K22" s="17"/>
    </row>
    <row r="23" spans="1:11" x14ac:dyDescent="0.2">
      <c r="A23" s="408" t="s">
        <v>433</v>
      </c>
      <c r="B23" s="341"/>
      <c r="C23" s="341"/>
      <c r="D23" s="341"/>
      <c r="E23" s="272">
        <v>6</v>
      </c>
      <c r="F23" s="241"/>
      <c r="G23" s="241">
        <v>18</v>
      </c>
      <c r="H23" s="12"/>
      <c r="J23" s="17"/>
      <c r="K23" s="17"/>
    </row>
    <row r="24" spans="1:11" x14ac:dyDescent="0.2">
      <c r="A24" s="408" t="s">
        <v>635</v>
      </c>
      <c r="B24" s="341"/>
      <c r="C24" s="341"/>
      <c r="D24" s="341"/>
      <c r="E24" s="272">
        <v>1</v>
      </c>
      <c r="F24" s="241"/>
      <c r="G24" s="241">
        <v>3</v>
      </c>
      <c r="H24" s="12"/>
      <c r="J24" s="17"/>
      <c r="K24" s="17"/>
    </row>
    <row r="25" spans="1:11" x14ac:dyDescent="0.2">
      <c r="A25" s="408" t="s">
        <v>636</v>
      </c>
      <c r="B25" s="341"/>
      <c r="C25" s="341"/>
      <c r="D25" s="341"/>
      <c r="E25" s="272">
        <v>8</v>
      </c>
      <c r="F25" s="241"/>
      <c r="G25" s="241">
        <v>13</v>
      </c>
      <c r="H25" s="12"/>
      <c r="J25" s="17"/>
      <c r="K25" s="17"/>
    </row>
    <row r="26" spans="1:11" x14ac:dyDescent="0.2">
      <c r="A26" s="408" t="s">
        <v>437</v>
      </c>
      <c r="B26" s="341"/>
      <c r="C26" s="341"/>
      <c r="D26" s="341"/>
      <c r="E26" s="272">
        <v>16</v>
      </c>
      <c r="F26" s="241"/>
      <c r="G26" s="241">
        <v>21</v>
      </c>
      <c r="H26" s="12"/>
      <c r="J26" s="17"/>
      <c r="K26" s="17"/>
    </row>
    <row r="27" spans="1:11" x14ac:dyDescent="0.2">
      <c r="A27" s="408" t="s">
        <v>438</v>
      </c>
      <c r="B27" s="341"/>
      <c r="C27" s="341"/>
      <c r="D27" s="341"/>
      <c r="E27" s="272">
        <v>7</v>
      </c>
      <c r="F27" s="241"/>
      <c r="G27" s="241">
        <v>16</v>
      </c>
      <c r="H27" s="12"/>
      <c r="J27" s="17"/>
      <c r="K27" s="17"/>
    </row>
    <row r="28" spans="1:11" x14ac:dyDescent="0.2">
      <c r="A28" s="408" t="s">
        <v>439</v>
      </c>
      <c r="B28" s="341"/>
      <c r="C28" s="341"/>
      <c r="D28" s="341"/>
      <c r="E28" s="272">
        <v>2</v>
      </c>
      <c r="F28" s="241"/>
      <c r="G28" s="241">
        <v>11</v>
      </c>
      <c r="H28" s="12"/>
      <c r="J28" s="17"/>
      <c r="K28" s="17"/>
    </row>
    <row r="29" spans="1:11" x14ac:dyDescent="0.2">
      <c r="A29" s="408" t="s">
        <v>440</v>
      </c>
      <c r="B29" s="341"/>
      <c r="C29" s="341"/>
      <c r="D29" s="341"/>
      <c r="E29" s="272">
        <v>45</v>
      </c>
      <c r="F29" s="241"/>
      <c r="G29" s="241">
        <v>58</v>
      </c>
      <c r="H29" s="12"/>
      <c r="J29" s="17"/>
      <c r="K29" s="17"/>
    </row>
    <row r="30" spans="1:11" x14ac:dyDescent="0.2">
      <c r="A30" s="408" t="s">
        <v>441</v>
      </c>
      <c r="B30" s="341"/>
      <c r="C30" s="341"/>
      <c r="D30" s="341"/>
      <c r="E30" s="272">
        <v>8</v>
      </c>
      <c r="F30" s="241"/>
      <c r="G30" s="241">
        <v>15</v>
      </c>
      <c r="H30" s="12"/>
      <c r="J30" s="17"/>
      <c r="K30" s="17"/>
    </row>
    <row r="31" spans="1:11" x14ac:dyDescent="0.2">
      <c r="A31" s="408" t="s">
        <v>442</v>
      </c>
      <c r="B31" s="341"/>
      <c r="C31" s="341"/>
      <c r="D31" s="341"/>
      <c r="E31" s="272">
        <v>0</v>
      </c>
      <c r="F31" s="241"/>
      <c r="G31" s="241">
        <v>3</v>
      </c>
      <c r="H31" s="12"/>
      <c r="J31" s="17"/>
      <c r="K31" s="17"/>
    </row>
    <row r="32" spans="1:11" x14ac:dyDescent="0.2">
      <c r="A32" s="408" t="s">
        <v>443</v>
      </c>
      <c r="B32" s="341"/>
      <c r="C32" s="341"/>
      <c r="D32" s="341"/>
      <c r="E32" s="272">
        <v>11</v>
      </c>
      <c r="F32" s="241"/>
      <c r="G32" s="241">
        <v>16</v>
      </c>
      <c r="H32" s="12"/>
      <c r="J32" s="17"/>
      <c r="K32" s="17"/>
    </row>
    <row r="33" spans="1:11" x14ac:dyDescent="0.2">
      <c r="A33" s="408" t="s">
        <v>637</v>
      </c>
      <c r="B33" s="341"/>
      <c r="C33" s="341"/>
      <c r="D33" s="341"/>
      <c r="E33" s="272">
        <v>15</v>
      </c>
      <c r="F33" s="241"/>
      <c r="G33" s="241">
        <v>16</v>
      </c>
      <c r="H33" s="12"/>
      <c r="J33" s="17"/>
      <c r="K33" s="17"/>
    </row>
    <row r="34" spans="1:11" x14ac:dyDescent="0.2">
      <c r="A34" s="408" t="s">
        <v>446</v>
      </c>
      <c r="B34" s="341"/>
      <c r="C34" s="341"/>
      <c r="D34" s="341"/>
      <c r="E34" s="272">
        <v>3</v>
      </c>
      <c r="F34" s="241"/>
      <c r="G34" s="241">
        <v>5</v>
      </c>
      <c r="H34" s="12"/>
      <c r="J34" s="17"/>
      <c r="K34" s="17"/>
    </row>
    <row r="35" spans="1:11" x14ac:dyDescent="0.2">
      <c r="A35" s="408" t="s">
        <v>447</v>
      </c>
      <c r="B35" s="341"/>
      <c r="C35" s="341"/>
      <c r="D35" s="341"/>
      <c r="E35" s="272">
        <v>0</v>
      </c>
      <c r="F35" s="241"/>
      <c r="G35" s="241">
        <v>2</v>
      </c>
      <c r="H35" s="12"/>
      <c r="J35" s="17"/>
      <c r="K35" s="17"/>
    </row>
    <row r="36" spans="1:11" x14ac:dyDescent="0.2">
      <c r="A36" s="408" t="s">
        <v>448</v>
      </c>
      <c r="B36" s="341"/>
      <c r="C36" s="341"/>
      <c r="D36" s="341"/>
      <c r="E36" s="272">
        <v>4</v>
      </c>
      <c r="F36" s="241"/>
      <c r="G36" s="241">
        <v>10</v>
      </c>
      <c r="H36" s="12"/>
      <c r="J36" s="17"/>
      <c r="K36" s="17"/>
    </row>
    <row r="37" spans="1:11" x14ac:dyDescent="0.2">
      <c r="A37" s="408" t="s">
        <v>449</v>
      </c>
      <c r="B37" s="341"/>
      <c r="C37" s="341"/>
      <c r="D37" s="341"/>
      <c r="E37" s="272">
        <v>33</v>
      </c>
      <c r="F37" s="241"/>
      <c r="G37" s="241">
        <v>34</v>
      </c>
      <c r="H37" s="12"/>
      <c r="J37" s="17"/>
      <c r="K37" s="17"/>
    </row>
    <row r="38" spans="1:11" x14ac:dyDescent="0.2">
      <c r="A38" s="408" t="s">
        <v>450</v>
      </c>
      <c r="B38" s="341"/>
      <c r="C38" s="341"/>
      <c r="D38" s="341"/>
      <c r="E38" s="272">
        <v>13</v>
      </c>
      <c r="F38" s="241"/>
      <c r="G38" s="241">
        <v>13</v>
      </c>
      <c r="H38" s="12"/>
      <c r="J38" s="17"/>
      <c r="K38" s="17"/>
    </row>
    <row r="39" spans="1:11" x14ac:dyDescent="0.2">
      <c r="A39" s="408" t="s">
        <v>451</v>
      </c>
      <c r="B39" s="341"/>
      <c r="C39" s="341"/>
      <c r="D39" s="341"/>
      <c r="E39" s="272">
        <v>3</v>
      </c>
      <c r="F39" s="241"/>
      <c r="G39" s="241">
        <v>18</v>
      </c>
      <c r="H39" s="12"/>
      <c r="J39" s="17"/>
      <c r="K39" s="17"/>
    </row>
    <row r="40" spans="1:11" x14ac:dyDescent="0.2">
      <c r="A40" s="408" t="s">
        <v>452</v>
      </c>
      <c r="B40" s="341"/>
      <c r="C40" s="341"/>
      <c r="D40" s="341"/>
      <c r="E40" s="272">
        <v>10</v>
      </c>
      <c r="F40" s="241"/>
      <c r="G40" s="241">
        <v>24</v>
      </c>
      <c r="H40" s="12"/>
      <c r="J40" s="17"/>
      <c r="K40" s="17"/>
    </row>
    <row r="41" spans="1:11" x14ac:dyDescent="0.2">
      <c r="A41" s="408" t="s">
        <v>453</v>
      </c>
      <c r="B41" s="341"/>
      <c r="C41" s="341"/>
      <c r="D41" s="341"/>
      <c r="E41" s="272">
        <v>3</v>
      </c>
      <c r="F41" s="241"/>
      <c r="G41" s="241">
        <v>11</v>
      </c>
      <c r="H41" s="12"/>
      <c r="J41" s="17"/>
      <c r="K41" s="17"/>
    </row>
    <row r="42" spans="1:11" x14ac:dyDescent="0.2">
      <c r="A42" s="408" t="s">
        <v>454</v>
      </c>
      <c r="B42" s="341"/>
      <c r="C42" s="341"/>
      <c r="D42" s="341"/>
      <c r="E42" s="272">
        <v>5</v>
      </c>
      <c r="F42" s="241"/>
      <c r="G42" s="241">
        <v>13</v>
      </c>
      <c r="H42" s="12"/>
      <c r="J42" s="17"/>
      <c r="K42" s="17"/>
    </row>
    <row r="43" spans="1:11" x14ac:dyDescent="0.2">
      <c r="A43" s="408" t="s">
        <v>455</v>
      </c>
      <c r="B43" s="341"/>
      <c r="C43" s="341"/>
      <c r="D43" s="341"/>
      <c r="E43" s="272">
        <v>8</v>
      </c>
      <c r="F43" s="241"/>
      <c r="G43" s="241">
        <v>12</v>
      </c>
      <c r="H43" s="12"/>
      <c r="J43" s="17"/>
      <c r="K43" s="17"/>
    </row>
    <row r="44" spans="1:11" x14ac:dyDescent="0.2">
      <c r="A44" s="408" t="s">
        <v>456</v>
      </c>
      <c r="B44" s="341"/>
      <c r="C44" s="341"/>
      <c r="D44" s="341"/>
      <c r="E44" s="272">
        <v>5</v>
      </c>
      <c r="F44" s="241"/>
      <c r="G44" s="241">
        <v>19</v>
      </c>
      <c r="H44" s="12"/>
      <c r="J44" s="17"/>
      <c r="K44" s="17"/>
    </row>
    <row r="45" spans="1:11" x14ac:dyDescent="0.2">
      <c r="A45" s="408" t="s">
        <v>457</v>
      </c>
      <c r="B45" s="341"/>
      <c r="C45" s="341"/>
      <c r="D45" s="341"/>
      <c r="E45" s="272">
        <v>0</v>
      </c>
      <c r="F45" s="241"/>
      <c r="G45" s="241">
        <v>25</v>
      </c>
      <c r="H45" s="12"/>
      <c r="J45" s="17"/>
      <c r="K45" s="17"/>
    </row>
    <row r="46" spans="1:11" x14ac:dyDescent="0.2">
      <c r="A46" s="408" t="s">
        <v>458</v>
      </c>
      <c r="B46" s="341"/>
      <c r="C46" s="341"/>
      <c r="D46" s="341"/>
      <c r="E46" s="272">
        <v>35</v>
      </c>
      <c r="F46" s="241"/>
      <c r="G46" s="241">
        <v>77</v>
      </c>
      <c r="H46" s="12"/>
      <c r="J46" s="17"/>
      <c r="K46" s="17"/>
    </row>
    <row r="47" spans="1:11" x14ac:dyDescent="0.2">
      <c r="A47" s="408" t="s">
        <v>459</v>
      </c>
      <c r="B47" s="341"/>
      <c r="C47" s="341"/>
      <c r="D47" s="341"/>
      <c r="E47" s="272">
        <v>3</v>
      </c>
      <c r="F47" s="241"/>
      <c r="G47" s="241">
        <v>3</v>
      </c>
      <c r="H47" s="12"/>
      <c r="J47" s="17"/>
      <c r="K47" s="17"/>
    </row>
    <row r="48" spans="1:11" x14ac:dyDescent="0.2">
      <c r="A48" s="408" t="s">
        <v>460</v>
      </c>
      <c r="B48" s="341"/>
      <c r="C48" s="341"/>
      <c r="D48" s="341"/>
      <c r="E48" s="272">
        <v>3</v>
      </c>
      <c r="F48" s="241"/>
      <c r="G48" s="241">
        <v>13</v>
      </c>
      <c r="H48" s="12"/>
      <c r="J48" s="17"/>
      <c r="K48" s="17"/>
    </row>
    <row r="49" spans="1:11" x14ac:dyDescent="0.2">
      <c r="A49" s="408" t="s">
        <v>461</v>
      </c>
      <c r="B49" s="341"/>
      <c r="C49" s="341"/>
      <c r="D49" s="341"/>
      <c r="E49" s="272">
        <v>2</v>
      </c>
      <c r="F49" s="241"/>
      <c r="G49" s="241">
        <v>5</v>
      </c>
      <c r="H49" s="12"/>
      <c r="J49" s="17"/>
      <c r="K49" s="17"/>
    </row>
    <row r="50" spans="1:11" x14ac:dyDescent="0.2">
      <c r="A50" s="408" t="s">
        <v>462</v>
      </c>
      <c r="B50" s="341"/>
      <c r="C50" s="341"/>
      <c r="D50" s="341"/>
      <c r="E50" s="272">
        <v>2</v>
      </c>
      <c r="F50" s="241"/>
      <c r="G50" s="241">
        <v>16</v>
      </c>
      <c r="H50" s="12"/>
      <c r="J50" s="17"/>
      <c r="K50" s="17"/>
    </row>
    <row r="51" spans="1:11" x14ac:dyDescent="0.2">
      <c r="A51" s="408" t="s">
        <v>638</v>
      </c>
      <c r="B51" s="341"/>
      <c r="C51" s="341"/>
      <c r="D51" s="341"/>
      <c r="E51" s="272">
        <v>0</v>
      </c>
      <c r="F51" s="241"/>
      <c r="G51" s="241">
        <v>3</v>
      </c>
      <c r="H51" s="12"/>
      <c r="J51" s="17"/>
      <c r="K51" s="17"/>
    </row>
    <row r="52" spans="1:11" x14ac:dyDescent="0.2">
      <c r="A52" s="408" t="s">
        <v>464</v>
      </c>
      <c r="B52" s="341"/>
      <c r="C52" s="341"/>
      <c r="D52" s="341"/>
      <c r="E52" s="272">
        <v>2</v>
      </c>
      <c r="F52" s="241"/>
      <c r="G52" s="241">
        <v>13</v>
      </c>
      <c r="H52" s="12"/>
      <c r="J52" s="17"/>
      <c r="K52" s="17"/>
    </row>
    <row r="53" spans="1:11" x14ac:dyDescent="0.2">
      <c r="A53" s="408" t="s">
        <v>465</v>
      </c>
      <c r="B53" s="341"/>
      <c r="C53" s="341"/>
      <c r="D53" s="341"/>
      <c r="E53" s="272">
        <v>2</v>
      </c>
      <c r="F53" s="241"/>
      <c r="G53" s="241">
        <v>11</v>
      </c>
      <c r="H53" s="12"/>
      <c r="J53" s="17"/>
      <c r="K53" s="17"/>
    </row>
    <row r="54" spans="1:11" x14ac:dyDescent="0.2">
      <c r="A54" s="408" t="s">
        <v>467</v>
      </c>
      <c r="B54" s="341"/>
      <c r="C54" s="341"/>
      <c r="D54" s="341"/>
      <c r="E54" s="272">
        <v>3</v>
      </c>
      <c r="F54" s="241"/>
      <c r="G54" s="241">
        <v>12</v>
      </c>
      <c r="H54" s="12"/>
      <c r="J54" s="17"/>
      <c r="K54" s="17"/>
    </row>
    <row r="55" spans="1:11" x14ac:dyDescent="0.2">
      <c r="A55" s="408" t="s">
        <v>468</v>
      </c>
      <c r="B55" s="341"/>
      <c r="C55" s="341"/>
      <c r="D55" s="341"/>
      <c r="E55" s="272">
        <v>0</v>
      </c>
      <c r="F55" s="241"/>
      <c r="G55" s="241">
        <v>3</v>
      </c>
      <c r="H55" s="12"/>
      <c r="J55" s="17"/>
      <c r="K55" s="17"/>
    </row>
    <row r="56" spans="1:11" x14ac:dyDescent="0.2">
      <c r="A56" s="408" t="s">
        <v>469</v>
      </c>
      <c r="B56" s="341"/>
      <c r="C56" s="341"/>
      <c r="D56" s="341"/>
      <c r="E56" s="272">
        <v>0</v>
      </c>
      <c r="F56" s="241"/>
      <c r="G56" s="241">
        <v>11</v>
      </c>
      <c r="H56" s="12"/>
      <c r="J56" s="17"/>
      <c r="K56" s="17"/>
    </row>
    <row r="57" spans="1:11" x14ac:dyDescent="0.2">
      <c r="A57" s="408" t="s">
        <v>639</v>
      </c>
      <c r="B57" s="341"/>
      <c r="C57" s="341"/>
      <c r="D57" s="341"/>
      <c r="E57" s="272">
        <v>1</v>
      </c>
      <c r="F57" s="241"/>
      <c r="G57" s="241">
        <v>1</v>
      </c>
      <c r="H57" s="12"/>
      <c r="J57" s="17"/>
      <c r="K57" s="17"/>
    </row>
    <row r="58" spans="1:11" x14ac:dyDescent="0.2">
      <c r="A58" s="408" t="s">
        <v>471</v>
      </c>
      <c r="B58" s="341"/>
      <c r="C58" s="341"/>
      <c r="D58" s="341"/>
      <c r="E58" s="272">
        <v>0</v>
      </c>
      <c r="F58" s="241"/>
      <c r="G58" s="241">
        <v>7</v>
      </c>
      <c r="H58" s="12"/>
      <c r="J58" s="17"/>
      <c r="K58" s="17"/>
    </row>
    <row r="59" spans="1:11" x14ac:dyDescent="0.2">
      <c r="A59" s="408" t="s">
        <v>472</v>
      </c>
      <c r="B59" s="341"/>
      <c r="C59" s="341"/>
      <c r="D59" s="341"/>
      <c r="E59" s="272">
        <v>21</v>
      </c>
      <c r="F59" s="241"/>
      <c r="G59" s="241">
        <v>24</v>
      </c>
      <c r="H59" s="12"/>
      <c r="J59" s="17"/>
      <c r="K59" s="17"/>
    </row>
    <row r="60" spans="1:11" x14ac:dyDescent="0.2">
      <c r="A60" s="408" t="s">
        <v>473</v>
      </c>
      <c r="B60" s="341"/>
      <c r="C60" s="341"/>
      <c r="D60" s="341"/>
      <c r="E60" s="272">
        <v>9</v>
      </c>
      <c r="F60" s="241"/>
      <c r="G60" s="241">
        <v>10</v>
      </c>
      <c r="H60" s="12"/>
      <c r="J60" s="17"/>
      <c r="K60" s="17"/>
    </row>
    <row r="61" spans="1:11" x14ac:dyDescent="0.2">
      <c r="A61" s="408" t="s">
        <v>474</v>
      </c>
      <c r="B61" s="341"/>
      <c r="C61" s="341"/>
      <c r="D61" s="341"/>
      <c r="E61" s="272">
        <v>6</v>
      </c>
      <c r="F61" s="241"/>
      <c r="G61" s="241">
        <v>21</v>
      </c>
      <c r="H61" s="12"/>
      <c r="J61" s="17"/>
      <c r="K61" s="17"/>
    </row>
    <row r="62" spans="1:11" x14ac:dyDescent="0.2">
      <c r="A62" s="408" t="s">
        <v>475</v>
      </c>
      <c r="B62" s="341"/>
      <c r="C62" s="341"/>
      <c r="D62" s="341"/>
      <c r="E62" s="272">
        <v>0</v>
      </c>
      <c r="F62" s="241"/>
      <c r="G62" s="241">
        <v>15</v>
      </c>
      <c r="H62" s="12"/>
      <c r="J62" s="17"/>
      <c r="K62" s="17"/>
    </row>
    <row r="63" spans="1:11" x14ac:dyDescent="0.2">
      <c r="A63" s="408" t="s">
        <v>476</v>
      </c>
      <c r="B63" s="341"/>
      <c r="C63" s="341"/>
      <c r="D63" s="341"/>
      <c r="E63" s="272">
        <v>16</v>
      </c>
      <c r="F63" s="241"/>
      <c r="G63" s="241">
        <v>17</v>
      </c>
      <c r="H63" s="12"/>
      <c r="J63" s="17"/>
      <c r="K63" s="17"/>
    </row>
    <row r="64" spans="1:11" x14ac:dyDescent="0.2">
      <c r="A64" s="408" t="s">
        <v>477</v>
      </c>
      <c r="B64" s="341"/>
      <c r="C64" s="341"/>
      <c r="D64" s="341"/>
      <c r="E64" s="272">
        <v>2</v>
      </c>
      <c r="F64" s="241"/>
      <c r="G64" s="241">
        <v>20</v>
      </c>
      <c r="H64" s="12"/>
      <c r="J64" s="17"/>
      <c r="K64" s="17"/>
    </row>
    <row r="65" spans="1:11" x14ac:dyDescent="0.2">
      <c r="A65" s="408" t="s">
        <v>478</v>
      </c>
      <c r="B65" s="408"/>
      <c r="C65" s="408"/>
      <c r="D65" s="408"/>
      <c r="E65" s="272">
        <v>18</v>
      </c>
      <c r="F65" s="241"/>
      <c r="G65" s="241">
        <v>40</v>
      </c>
      <c r="H65" s="12"/>
      <c r="J65" s="17"/>
      <c r="K65" s="17"/>
    </row>
    <row r="66" spans="1:11" x14ac:dyDescent="0.2">
      <c r="A66" s="408" t="s">
        <v>479</v>
      </c>
      <c r="B66" s="408"/>
      <c r="C66" s="408"/>
      <c r="D66" s="408"/>
      <c r="E66" s="272">
        <v>3</v>
      </c>
      <c r="F66" s="241"/>
      <c r="G66" s="241">
        <v>10</v>
      </c>
      <c r="H66" s="12"/>
    </row>
    <row r="67" spans="1:11" x14ac:dyDescent="0.2">
      <c r="A67" s="408" t="s">
        <v>480</v>
      </c>
      <c r="B67" s="408"/>
      <c r="C67" s="408"/>
      <c r="D67" s="408"/>
      <c r="E67" s="272">
        <v>1</v>
      </c>
      <c r="F67" s="241"/>
      <c r="G67" s="273">
        <v>3</v>
      </c>
      <c r="H67" s="12"/>
      <c r="J67" s="17"/>
      <c r="K67" s="17"/>
    </row>
    <row r="68" spans="1:11" x14ac:dyDescent="0.2">
      <c r="A68" s="408" t="s">
        <v>481</v>
      </c>
      <c r="B68" s="408"/>
      <c r="C68" s="408"/>
      <c r="D68" s="408"/>
      <c r="E68" s="272">
        <v>3</v>
      </c>
      <c r="F68" s="241"/>
      <c r="G68" s="273">
        <v>10</v>
      </c>
      <c r="H68" s="12"/>
      <c r="J68" s="17"/>
      <c r="K68" s="17"/>
    </row>
    <row r="69" spans="1:11" x14ac:dyDescent="0.2">
      <c r="A69" s="408" t="s">
        <v>482</v>
      </c>
      <c r="B69" s="341"/>
      <c r="C69" s="341"/>
      <c r="D69" s="341"/>
      <c r="E69" s="272">
        <v>11</v>
      </c>
      <c r="F69" s="241"/>
      <c r="G69" s="273">
        <v>11</v>
      </c>
      <c r="H69" s="12"/>
      <c r="J69" s="17"/>
      <c r="K69" s="17"/>
    </row>
    <row r="70" spans="1:11" x14ac:dyDescent="0.2">
      <c r="A70" s="408" t="s">
        <v>483</v>
      </c>
      <c r="B70" s="341"/>
      <c r="C70" s="341"/>
      <c r="D70" s="341"/>
      <c r="E70" s="272">
        <v>0</v>
      </c>
      <c r="F70" s="241"/>
      <c r="G70" s="273">
        <v>3</v>
      </c>
      <c r="H70" s="12"/>
      <c r="J70" s="17"/>
      <c r="K70" s="17"/>
    </row>
    <row r="71" spans="1:11" x14ac:dyDescent="0.2">
      <c r="A71" s="408" t="s">
        <v>484</v>
      </c>
      <c r="B71" s="341"/>
      <c r="C71" s="341"/>
      <c r="D71" s="341"/>
      <c r="E71" s="272">
        <v>9</v>
      </c>
      <c r="F71" s="241"/>
      <c r="G71" s="273">
        <v>23</v>
      </c>
      <c r="H71" s="12"/>
      <c r="J71" s="17"/>
      <c r="K71" s="17"/>
    </row>
    <row r="72" spans="1:11" x14ac:dyDescent="0.2">
      <c r="A72" s="408" t="s">
        <v>485</v>
      </c>
      <c r="B72" s="341"/>
      <c r="C72" s="341"/>
      <c r="D72" s="341"/>
      <c r="E72" s="272">
        <v>2</v>
      </c>
      <c r="F72" s="241"/>
      <c r="G72" s="273">
        <v>24</v>
      </c>
      <c r="H72" s="12"/>
      <c r="J72" s="17"/>
      <c r="K72" s="17"/>
    </row>
    <row r="73" spans="1:11" x14ac:dyDescent="0.2">
      <c r="A73" s="408" t="s">
        <v>486</v>
      </c>
      <c r="B73" s="341"/>
      <c r="C73" s="341"/>
      <c r="D73" s="341"/>
      <c r="E73" s="272">
        <v>2</v>
      </c>
      <c r="F73" s="241"/>
      <c r="G73" s="273">
        <v>2</v>
      </c>
      <c r="H73" s="12"/>
      <c r="J73" s="17"/>
      <c r="K73" s="17"/>
    </row>
    <row r="74" spans="1:11" x14ac:dyDescent="0.2">
      <c r="A74" s="408" t="s">
        <v>487</v>
      </c>
      <c r="B74" s="341"/>
      <c r="C74" s="341"/>
      <c r="D74" s="341"/>
      <c r="E74" s="272">
        <v>21</v>
      </c>
      <c r="F74" s="241"/>
      <c r="G74" s="273">
        <v>26</v>
      </c>
      <c r="H74" s="12"/>
      <c r="J74" s="17"/>
      <c r="K74" s="17"/>
    </row>
    <row r="75" spans="1:11" x14ac:dyDescent="0.2">
      <c r="A75" s="408" t="s">
        <v>488</v>
      </c>
      <c r="B75" s="341"/>
      <c r="C75" s="341"/>
      <c r="D75" s="341"/>
      <c r="E75" s="272">
        <v>6</v>
      </c>
      <c r="F75" s="241"/>
      <c r="G75" s="273">
        <v>16</v>
      </c>
      <c r="H75" s="12"/>
      <c r="J75" s="17"/>
      <c r="K75" s="17"/>
    </row>
    <row r="76" spans="1:11" x14ac:dyDescent="0.2">
      <c r="A76" s="408" t="s">
        <v>489</v>
      </c>
      <c r="B76" s="341"/>
      <c r="C76" s="341"/>
      <c r="D76" s="341"/>
      <c r="E76" s="272">
        <v>36</v>
      </c>
      <c r="F76" s="241"/>
      <c r="G76" s="273">
        <v>40</v>
      </c>
      <c r="H76" s="12"/>
      <c r="J76" s="17"/>
      <c r="K76" s="17"/>
    </row>
    <row r="77" spans="1:11" x14ac:dyDescent="0.2">
      <c r="A77" s="408" t="s">
        <v>490</v>
      </c>
      <c r="B77" s="341"/>
      <c r="C77" s="341"/>
      <c r="D77" s="341"/>
      <c r="E77" s="272">
        <v>15</v>
      </c>
      <c r="F77" s="241"/>
      <c r="G77" s="273">
        <v>15</v>
      </c>
      <c r="H77" s="12"/>
      <c r="J77" s="17"/>
      <c r="K77" s="17"/>
    </row>
    <row r="78" spans="1:11" x14ac:dyDescent="0.2">
      <c r="A78" s="408" t="s">
        <v>491</v>
      </c>
      <c r="B78" s="341"/>
      <c r="C78" s="341"/>
      <c r="D78" s="341"/>
      <c r="E78" s="272">
        <v>5</v>
      </c>
      <c r="F78" s="241"/>
      <c r="G78" s="273">
        <v>29</v>
      </c>
      <c r="H78" s="12"/>
      <c r="J78" s="17"/>
      <c r="K78" s="17"/>
    </row>
    <row r="79" spans="1:11" x14ac:dyDescent="0.2">
      <c r="A79" s="408" t="s">
        <v>492</v>
      </c>
      <c r="B79" s="341"/>
      <c r="C79" s="341"/>
      <c r="D79" s="341"/>
      <c r="E79" s="272">
        <v>8</v>
      </c>
      <c r="F79" s="241"/>
      <c r="G79" s="273">
        <v>8</v>
      </c>
      <c r="H79" s="12"/>
      <c r="J79" s="17"/>
      <c r="K79" s="17"/>
    </row>
    <row r="80" spans="1:11" x14ac:dyDescent="0.2">
      <c r="A80" s="408" t="s">
        <v>493</v>
      </c>
      <c r="B80" s="341"/>
      <c r="C80" s="341"/>
      <c r="D80" s="341"/>
      <c r="E80" s="272">
        <v>0</v>
      </c>
      <c r="F80" s="241"/>
      <c r="G80" s="273">
        <v>2</v>
      </c>
      <c r="H80" s="12"/>
      <c r="J80" s="17"/>
      <c r="K80" s="17"/>
    </row>
    <row r="81" spans="1:11" x14ac:dyDescent="0.2">
      <c r="A81" s="408" t="s">
        <v>494</v>
      </c>
      <c r="B81" s="341"/>
      <c r="C81" s="341"/>
      <c r="D81" s="341"/>
      <c r="E81" s="272">
        <v>5</v>
      </c>
      <c r="F81" s="241"/>
      <c r="G81" s="273">
        <v>18</v>
      </c>
      <c r="H81" s="12"/>
      <c r="J81" s="17"/>
      <c r="K81" s="17"/>
    </row>
    <row r="82" spans="1:11" x14ac:dyDescent="0.2">
      <c r="A82" s="408" t="s">
        <v>640</v>
      </c>
      <c r="B82" s="341"/>
      <c r="C82" s="341"/>
      <c r="D82" s="341"/>
      <c r="E82" s="272">
        <v>1</v>
      </c>
      <c r="F82" s="241"/>
      <c r="G82" s="273">
        <v>9</v>
      </c>
      <c r="H82" s="12"/>
      <c r="J82" s="17"/>
      <c r="K82" s="17"/>
    </row>
    <row r="83" spans="1:11" x14ac:dyDescent="0.2">
      <c r="A83" s="408" t="s">
        <v>496</v>
      </c>
      <c r="B83" s="341"/>
      <c r="C83" s="341"/>
      <c r="D83" s="341"/>
      <c r="E83" s="272">
        <v>20</v>
      </c>
      <c r="F83" s="241"/>
      <c r="G83" s="273">
        <v>22</v>
      </c>
      <c r="H83" s="12"/>
      <c r="J83" s="17"/>
      <c r="K83" s="17"/>
    </row>
    <row r="84" spans="1:11" x14ac:dyDescent="0.2">
      <c r="A84" s="408" t="s">
        <v>497</v>
      </c>
      <c r="B84" s="341"/>
      <c r="C84" s="341"/>
      <c r="D84" s="341"/>
      <c r="E84" s="272">
        <v>4</v>
      </c>
      <c r="F84" s="241"/>
      <c r="G84" s="273">
        <v>16</v>
      </c>
      <c r="H84" s="12"/>
      <c r="J84" s="17"/>
      <c r="K84" s="17"/>
    </row>
    <row r="85" spans="1:11" x14ac:dyDescent="0.2">
      <c r="A85" s="408" t="s">
        <v>498</v>
      </c>
      <c r="B85" s="341"/>
      <c r="C85" s="341"/>
      <c r="D85" s="341"/>
      <c r="E85" s="272">
        <v>4</v>
      </c>
      <c r="F85" s="241"/>
      <c r="G85" s="273">
        <v>19</v>
      </c>
      <c r="H85" s="12"/>
      <c r="J85" s="17"/>
      <c r="K85" s="17"/>
    </row>
    <row r="86" spans="1:11" x14ac:dyDescent="0.2">
      <c r="A86" s="408" t="s">
        <v>499</v>
      </c>
      <c r="B86" s="341"/>
      <c r="C86" s="341"/>
      <c r="D86" s="341"/>
      <c r="E86" s="272">
        <v>0</v>
      </c>
      <c r="F86" s="241"/>
      <c r="G86" s="273">
        <v>2</v>
      </c>
      <c r="H86" s="12"/>
      <c r="J86" s="17"/>
      <c r="K86" s="17"/>
    </row>
    <row r="87" spans="1:11" x14ac:dyDescent="0.2">
      <c r="A87" s="408" t="s">
        <v>500</v>
      </c>
      <c r="B87" s="341"/>
      <c r="C87" s="341"/>
      <c r="D87" s="341"/>
      <c r="E87" s="272">
        <v>6</v>
      </c>
      <c r="F87" s="241"/>
      <c r="G87" s="273">
        <v>6</v>
      </c>
      <c r="H87" s="12"/>
      <c r="J87" s="17"/>
      <c r="K87" s="17"/>
    </row>
    <row r="88" spans="1:11" x14ac:dyDescent="0.2">
      <c r="A88" s="408" t="s">
        <v>501</v>
      </c>
      <c r="B88" s="341"/>
      <c r="C88" s="341"/>
      <c r="D88" s="341"/>
      <c r="E88" s="272">
        <v>11</v>
      </c>
      <c r="F88" s="241"/>
      <c r="G88" s="273">
        <v>12</v>
      </c>
      <c r="H88" s="12"/>
      <c r="J88" s="17"/>
      <c r="K88" s="17"/>
    </row>
    <row r="89" spans="1:11" x14ac:dyDescent="0.2">
      <c r="A89" s="408" t="s">
        <v>502</v>
      </c>
      <c r="B89" s="341"/>
      <c r="C89" s="341"/>
      <c r="D89" s="341"/>
      <c r="E89" s="272">
        <v>27</v>
      </c>
      <c r="F89" s="241"/>
      <c r="G89" s="273">
        <v>52</v>
      </c>
      <c r="H89" s="12"/>
      <c r="J89" s="17"/>
      <c r="K89" s="17"/>
    </row>
    <row r="90" spans="1:11" x14ac:dyDescent="0.2">
      <c r="A90" s="408" t="s">
        <v>503</v>
      </c>
      <c r="B90" s="341"/>
      <c r="C90" s="341"/>
      <c r="D90" s="341"/>
      <c r="E90" s="272">
        <v>1</v>
      </c>
      <c r="F90" s="241"/>
      <c r="G90" s="273">
        <v>7</v>
      </c>
      <c r="H90" s="12"/>
      <c r="J90" s="17"/>
      <c r="K90" s="17"/>
    </row>
    <row r="91" spans="1:11" x14ac:dyDescent="0.2">
      <c r="A91" s="408" t="s">
        <v>504</v>
      </c>
      <c r="B91" s="341"/>
      <c r="C91" s="341"/>
      <c r="D91" s="341"/>
      <c r="E91" s="272">
        <v>7</v>
      </c>
      <c r="F91" s="241"/>
      <c r="G91" s="273">
        <v>19</v>
      </c>
      <c r="H91" s="12"/>
      <c r="J91" s="17"/>
      <c r="K91" s="17"/>
    </row>
    <row r="92" spans="1:11" x14ac:dyDescent="0.2">
      <c r="A92" s="408" t="s">
        <v>505</v>
      </c>
      <c r="B92" s="341"/>
      <c r="C92" s="341"/>
      <c r="D92" s="341"/>
      <c r="E92" s="272">
        <v>12</v>
      </c>
      <c r="F92" s="241"/>
      <c r="G92" s="273">
        <v>19</v>
      </c>
      <c r="H92" s="12"/>
      <c r="J92" s="17"/>
      <c r="K92" s="17"/>
    </row>
    <row r="93" spans="1:11" x14ac:dyDescent="0.2">
      <c r="A93" s="408" t="s">
        <v>507</v>
      </c>
      <c r="B93" s="341"/>
      <c r="C93" s="341"/>
      <c r="D93" s="341"/>
      <c r="E93" s="272">
        <v>4</v>
      </c>
      <c r="F93" s="241"/>
      <c r="G93" s="273">
        <v>7</v>
      </c>
      <c r="H93" s="12"/>
      <c r="J93" s="17"/>
      <c r="K93" s="17"/>
    </row>
    <row r="94" spans="1:11" x14ac:dyDescent="0.2">
      <c r="A94" s="408" t="s">
        <v>508</v>
      </c>
      <c r="B94" s="341"/>
      <c r="C94" s="341"/>
      <c r="D94" s="341"/>
      <c r="E94" s="272">
        <v>4</v>
      </c>
      <c r="F94" s="241"/>
      <c r="G94" s="273">
        <v>21</v>
      </c>
      <c r="H94" s="12"/>
      <c r="J94" s="17"/>
      <c r="K94" s="17"/>
    </row>
    <row r="95" spans="1:11" x14ac:dyDescent="0.2">
      <c r="A95" s="408" t="s">
        <v>509</v>
      </c>
      <c r="B95" s="341"/>
      <c r="C95" s="341"/>
      <c r="D95" s="341"/>
      <c r="E95" s="272">
        <v>23</v>
      </c>
      <c r="F95" s="241"/>
      <c r="G95" s="273">
        <v>28</v>
      </c>
      <c r="H95" s="12"/>
      <c r="J95" s="17"/>
      <c r="K95" s="17"/>
    </row>
    <row r="96" spans="1:11" x14ac:dyDescent="0.2">
      <c r="A96" s="408" t="s">
        <v>510</v>
      </c>
      <c r="B96" s="341"/>
      <c r="C96" s="341"/>
      <c r="D96" s="341"/>
      <c r="E96" s="272">
        <v>0</v>
      </c>
      <c r="F96" s="241"/>
      <c r="G96" s="273">
        <v>6</v>
      </c>
      <c r="H96" s="12"/>
      <c r="J96" s="17"/>
      <c r="K96" s="17"/>
    </row>
    <row r="97" spans="1:11" x14ac:dyDescent="0.2">
      <c r="A97" s="408" t="s">
        <v>511</v>
      </c>
      <c r="B97" s="341"/>
      <c r="C97" s="341"/>
      <c r="D97" s="341"/>
      <c r="E97" s="272">
        <v>4</v>
      </c>
      <c r="F97" s="241"/>
      <c r="G97" s="273">
        <v>10</v>
      </c>
      <c r="H97" s="12"/>
      <c r="J97" s="17"/>
      <c r="K97" s="17"/>
    </row>
    <row r="98" spans="1:11" x14ac:dyDescent="0.2">
      <c r="A98" s="408" t="s">
        <v>512</v>
      </c>
      <c r="B98" s="341"/>
      <c r="C98" s="341"/>
      <c r="D98" s="341"/>
      <c r="E98" s="272">
        <v>8</v>
      </c>
      <c r="F98" s="241"/>
      <c r="G98" s="273">
        <v>20</v>
      </c>
      <c r="H98" s="12"/>
      <c r="J98" s="17"/>
      <c r="K98" s="17"/>
    </row>
    <row r="99" spans="1:11" x14ac:dyDescent="0.2">
      <c r="A99" s="408" t="s">
        <v>513</v>
      </c>
      <c r="B99" s="341"/>
      <c r="C99" s="341"/>
      <c r="D99" s="341"/>
      <c r="E99" s="272">
        <v>1</v>
      </c>
      <c r="F99" s="241"/>
      <c r="G99" s="273">
        <v>11</v>
      </c>
      <c r="H99" s="12"/>
      <c r="J99" s="17"/>
      <c r="K99" s="17"/>
    </row>
    <row r="100" spans="1:11" x14ac:dyDescent="0.2">
      <c r="A100" s="408" t="s">
        <v>514</v>
      </c>
      <c r="B100" s="341"/>
      <c r="C100" s="341"/>
      <c r="D100" s="341"/>
      <c r="E100" s="272">
        <v>3</v>
      </c>
      <c r="F100" s="241"/>
      <c r="G100" s="273">
        <v>9</v>
      </c>
      <c r="H100" s="12"/>
      <c r="J100" s="17"/>
      <c r="K100" s="17"/>
    </row>
    <row r="101" spans="1:11" x14ac:dyDescent="0.2">
      <c r="A101" s="408" t="s">
        <v>516</v>
      </c>
      <c r="B101" s="341"/>
      <c r="C101" s="341"/>
      <c r="D101" s="341"/>
      <c r="E101" s="272">
        <v>11</v>
      </c>
      <c r="F101" s="241"/>
      <c r="G101" s="273">
        <v>13</v>
      </c>
      <c r="H101" s="12"/>
      <c r="J101" s="17"/>
      <c r="K101" s="17"/>
    </row>
    <row r="102" spans="1:11" x14ac:dyDescent="0.2">
      <c r="A102" s="408" t="s">
        <v>517</v>
      </c>
      <c r="B102" s="341"/>
      <c r="C102" s="341"/>
      <c r="D102" s="341"/>
      <c r="E102" s="272">
        <v>61</v>
      </c>
      <c r="F102" s="241"/>
      <c r="G102" s="273">
        <v>89</v>
      </c>
      <c r="H102" s="12"/>
      <c r="J102" s="17"/>
      <c r="K102" s="17"/>
    </row>
    <row r="103" spans="1:11" x14ac:dyDescent="0.2">
      <c r="A103" s="408" t="s">
        <v>641</v>
      </c>
      <c r="B103" s="341"/>
      <c r="C103" s="341"/>
      <c r="D103" s="341"/>
      <c r="E103" s="272">
        <v>1</v>
      </c>
      <c r="F103" s="241"/>
      <c r="G103" s="273">
        <v>11</v>
      </c>
      <c r="H103" s="12"/>
      <c r="J103" s="17"/>
      <c r="K103" s="17"/>
    </row>
    <row r="104" spans="1:11" x14ac:dyDescent="0.2">
      <c r="A104" s="408" t="s">
        <v>519</v>
      </c>
      <c r="B104" s="341"/>
      <c r="C104" s="341"/>
      <c r="D104" s="341"/>
      <c r="E104" s="272">
        <v>2</v>
      </c>
      <c r="F104" s="241"/>
      <c r="G104" s="273">
        <v>7</v>
      </c>
      <c r="H104" s="12"/>
      <c r="J104" s="17"/>
      <c r="K104" s="17"/>
    </row>
    <row r="105" spans="1:11" x14ac:dyDescent="0.2">
      <c r="A105" s="408" t="s">
        <v>524</v>
      </c>
      <c r="B105" s="341"/>
      <c r="C105" s="341"/>
      <c r="D105" s="341"/>
      <c r="E105" s="272">
        <v>7</v>
      </c>
      <c r="F105" s="241"/>
      <c r="G105" s="273">
        <v>19</v>
      </c>
      <c r="H105" s="12"/>
      <c r="J105" s="17"/>
      <c r="K105" s="17"/>
    </row>
    <row r="106" spans="1:11" x14ac:dyDescent="0.2">
      <c r="A106" s="408" t="s">
        <v>525</v>
      </c>
      <c r="B106" s="341"/>
      <c r="C106" s="341"/>
      <c r="D106" s="341"/>
      <c r="E106" s="272">
        <v>3</v>
      </c>
      <c r="F106" s="241"/>
      <c r="G106" s="273">
        <v>9</v>
      </c>
      <c r="H106" s="12"/>
      <c r="J106" s="17"/>
      <c r="K106" s="17"/>
    </row>
    <row r="107" spans="1:11" x14ac:dyDescent="0.2">
      <c r="A107" s="408" t="s">
        <v>526</v>
      </c>
      <c r="B107" s="341"/>
      <c r="C107" s="341"/>
      <c r="D107" s="341"/>
      <c r="E107" s="272">
        <v>14</v>
      </c>
      <c r="F107" s="241"/>
      <c r="G107" s="273">
        <v>30</v>
      </c>
      <c r="H107" s="12"/>
      <c r="J107" s="17"/>
      <c r="K107" s="17"/>
    </row>
    <row r="108" spans="1:11" x14ac:dyDescent="0.2">
      <c r="A108" s="408" t="s">
        <v>642</v>
      </c>
      <c r="B108" s="341"/>
      <c r="C108" s="341"/>
      <c r="D108" s="341"/>
      <c r="E108" s="272">
        <v>1</v>
      </c>
      <c r="F108" s="241"/>
      <c r="G108" s="273">
        <v>3</v>
      </c>
      <c r="H108" s="12"/>
      <c r="J108" s="17"/>
      <c r="K108" s="17"/>
    </row>
    <row r="109" spans="1:11" x14ac:dyDescent="0.2">
      <c r="A109" s="408" t="s">
        <v>643</v>
      </c>
      <c r="B109" s="341"/>
      <c r="C109" s="341"/>
      <c r="D109" s="341"/>
      <c r="E109" s="272">
        <v>0</v>
      </c>
      <c r="F109" s="241"/>
      <c r="G109" s="273">
        <v>5</v>
      </c>
      <c r="H109" s="12"/>
      <c r="J109" s="17"/>
      <c r="K109" s="17"/>
    </row>
    <row r="110" spans="1:11" x14ac:dyDescent="0.2">
      <c r="A110" s="411" t="s">
        <v>529</v>
      </c>
      <c r="B110" s="341"/>
      <c r="C110" s="341"/>
      <c r="D110" s="341"/>
      <c r="E110" s="272">
        <v>9</v>
      </c>
      <c r="F110" s="241"/>
      <c r="G110" s="273">
        <v>36</v>
      </c>
      <c r="H110" s="12"/>
      <c r="J110" s="17"/>
      <c r="K110" s="17"/>
    </row>
    <row r="111" spans="1:11" x14ac:dyDescent="0.2">
      <c r="A111" s="408" t="s">
        <v>644</v>
      </c>
      <c r="B111" s="341"/>
      <c r="C111" s="341"/>
      <c r="D111" s="341"/>
      <c r="E111" s="272">
        <v>0</v>
      </c>
      <c r="F111" s="241"/>
      <c r="G111" s="273">
        <v>4</v>
      </c>
      <c r="H111" s="12"/>
      <c r="J111" s="17"/>
      <c r="K111" s="17"/>
    </row>
    <row r="112" spans="1:11" x14ac:dyDescent="0.2">
      <c r="A112" s="408" t="s">
        <v>531</v>
      </c>
      <c r="B112" s="341"/>
      <c r="C112" s="341"/>
      <c r="D112" s="341"/>
      <c r="E112" s="272">
        <v>55</v>
      </c>
      <c r="F112" s="241"/>
      <c r="G112" s="273">
        <v>92</v>
      </c>
      <c r="H112" s="12"/>
      <c r="J112" s="17"/>
      <c r="K112" s="17"/>
    </row>
    <row r="113" spans="1:11" x14ac:dyDescent="0.2">
      <c r="A113" s="408" t="s">
        <v>532</v>
      </c>
      <c r="B113" s="341"/>
      <c r="C113" s="341"/>
      <c r="D113" s="341"/>
      <c r="E113" s="272">
        <v>22</v>
      </c>
      <c r="F113" s="241"/>
      <c r="G113" s="273">
        <v>42</v>
      </c>
      <c r="H113" s="12"/>
      <c r="J113" s="17"/>
      <c r="K113" s="17"/>
    </row>
    <row r="114" spans="1:11" x14ac:dyDescent="0.2">
      <c r="A114" s="408" t="s">
        <v>645</v>
      </c>
      <c r="B114" s="341"/>
      <c r="C114" s="341"/>
      <c r="D114" s="341"/>
      <c r="E114" s="272">
        <v>8</v>
      </c>
      <c r="F114" s="241"/>
      <c r="G114" s="273">
        <v>10</v>
      </c>
      <c r="H114" s="12"/>
      <c r="J114" s="17"/>
      <c r="K114" s="17"/>
    </row>
    <row r="115" spans="1:11" x14ac:dyDescent="0.2">
      <c r="A115" s="408" t="s">
        <v>534</v>
      </c>
      <c r="B115" s="341"/>
      <c r="C115" s="341"/>
      <c r="D115" s="341"/>
      <c r="E115" s="272">
        <v>11</v>
      </c>
      <c r="F115" s="241"/>
      <c r="G115" s="273">
        <v>17</v>
      </c>
      <c r="H115" s="12"/>
      <c r="J115" s="17"/>
      <c r="K115" s="17"/>
    </row>
    <row r="116" spans="1:11" ht="22.5" customHeight="1" x14ac:dyDescent="0.2">
      <c r="A116" s="409" t="s">
        <v>535</v>
      </c>
      <c r="B116" s="341"/>
      <c r="C116" s="341"/>
      <c r="D116" s="341"/>
      <c r="E116" s="272">
        <v>4</v>
      </c>
      <c r="F116" s="241"/>
      <c r="G116" s="273">
        <v>7</v>
      </c>
      <c r="H116" s="12"/>
      <c r="J116" s="17"/>
      <c r="K116" s="17"/>
    </row>
    <row r="117" spans="1:11" x14ac:dyDescent="0.2">
      <c r="A117" s="408" t="s">
        <v>536</v>
      </c>
      <c r="B117" s="341"/>
      <c r="C117" s="341"/>
      <c r="D117" s="341"/>
      <c r="E117" s="272">
        <v>1</v>
      </c>
      <c r="F117" s="241"/>
      <c r="G117" s="273">
        <v>6</v>
      </c>
      <c r="H117" s="12"/>
      <c r="J117" s="17"/>
      <c r="K117" s="17"/>
    </row>
    <row r="118" spans="1:11" x14ac:dyDescent="0.2">
      <c r="A118" s="408" t="s">
        <v>646</v>
      </c>
      <c r="B118" s="341"/>
      <c r="C118" s="341"/>
      <c r="D118" s="341"/>
      <c r="E118" s="272">
        <v>2</v>
      </c>
      <c r="F118" s="241"/>
      <c r="G118" s="273">
        <v>4</v>
      </c>
      <c r="H118" s="12"/>
      <c r="J118" s="17"/>
      <c r="K118" s="17"/>
    </row>
    <row r="119" spans="1:11" x14ac:dyDescent="0.2">
      <c r="A119" s="408" t="s">
        <v>538</v>
      </c>
      <c r="B119" s="341"/>
      <c r="C119" s="341"/>
      <c r="D119" s="341"/>
      <c r="E119" s="272">
        <v>4</v>
      </c>
      <c r="F119" s="241"/>
      <c r="G119" s="273">
        <v>8</v>
      </c>
      <c r="H119" s="12"/>
      <c r="J119" s="17"/>
      <c r="K119" s="17"/>
    </row>
    <row r="120" spans="1:11" x14ac:dyDescent="0.2">
      <c r="A120" s="408" t="s">
        <v>539</v>
      </c>
      <c r="B120" s="341"/>
      <c r="C120" s="341"/>
      <c r="D120" s="341"/>
      <c r="E120" s="272">
        <v>2</v>
      </c>
      <c r="F120" s="241"/>
      <c r="G120" s="273">
        <v>4</v>
      </c>
      <c r="H120" s="12"/>
      <c r="J120" s="17"/>
      <c r="K120" s="17"/>
    </row>
    <row r="121" spans="1:11" x14ac:dyDescent="0.2">
      <c r="A121" s="408" t="s">
        <v>540</v>
      </c>
      <c r="B121" s="341"/>
      <c r="C121" s="341"/>
      <c r="D121" s="341"/>
      <c r="E121" s="272">
        <v>5</v>
      </c>
      <c r="F121" s="241"/>
      <c r="G121" s="273">
        <v>14</v>
      </c>
      <c r="H121" s="12"/>
      <c r="J121" s="17"/>
      <c r="K121" s="17"/>
    </row>
    <row r="122" spans="1:11" x14ac:dyDescent="0.2">
      <c r="A122" s="408" t="s">
        <v>541</v>
      </c>
      <c r="B122" s="341"/>
      <c r="C122" s="341"/>
      <c r="D122" s="341"/>
      <c r="E122" s="274">
        <v>2</v>
      </c>
      <c r="F122" s="241"/>
      <c r="G122" s="275">
        <v>2</v>
      </c>
      <c r="H122" s="12"/>
      <c r="J122" s="17"/>
      <c r="K122" s="17"/>
    </row>
    <row r="123" spans="1:11" x14ac:dyDescent="0.2">
      <c r="A123" s="408" t="s">
        <v>542</v>
      </c>
      <c r="B123" s="341"/>
      <c r="C123" s="341"/>
      <c r="D123" s="341"/>
      <c r="E123" s="272">
        <v>17</v>
      </c>
      <c r="F123" s="241"/>
      <c r="G123" s="273">
        <v>18</v>
      </c>
      <c r="H123" s="12"/>
      <c r="J123" s="17"/>
      <c r="K123" s="17"/>
    </row>
    <row r="124" spans="1:11" x14ac:dyDescent="0.2">
      <c r="A124" s="408" t="s">
        <v>545</v>
      </c>
      <c r="B124" s="341"/>
      <c r="C124" s="341"/>
      <c r="D124" s="341"/>
      <c r="E124" s="272">
        <v>1</v>
      </c>
      <c r="F124" s="241"/>
      <c r="G124" s="273">
        <v>1</v>
      </c>
      <c r="H124" s="12"/>
      <c r="J124" s="17"/>
      <c r="K124" s="17"/>
    </row>
    <row r="125" spans="1:11" x14ac:dyDescent="0.2">
      <c r="A125" s="408" t="s">
        <v>546</v>
      </c>
      <c r="B125" s="341"/>
      <c r="C125" s="341"/>
      <c r="D125" s="341"/>
      <c r="E125" s="272">
        <v>12</v>
      </c>
      <c r="F125" s="241"/>
      <c r="G125" s="273">
        <v>20</v>
      </c>
      <c r="H125" s="12"/>
      <c r="J125" s="17"/>
      <c r="K125" s="17"/>
    </row>
    <row r="126" spans="1:11" x14ac:dyDescent="0.2">
      <c r="A126" s="408" t="s">
        <v>548</v>
      </c>
      <c r="B126" s="341"/>
      <c r="C126" s="341"/>
      <c r="D126" s="341"/>
      <c r="E126" s="272">
        <v>4</v>
      </c>
      <c r="F126" s="241"/>
      <c r="G126" s="273">
        <v>22</v>
      </c>
      <c r="H126" s="12"/>
      <c r="J126" s="17"/>
      <c r="K126" s="17"/>
    </row>
    <row r="127" spans="1:11" x14ac:dyDescent="0.2">
      <c r="A127" s="408" t="s">
        <v>549</v>
      </c>
      <c r="B127" s="341"/>
      <c r="C127" s="341"/>
      <c r="D127" s="341"/>
      <c r="E127" s="272">
        <v>6</v>
      </c>
      <c r="F127" s="241"/>
      <c r="G127" s="273">
        <v>46</v>
      </c>
      <c r="H127" s="12"/>
    </row>
    <row r="128" spans="1:11" x14ac:dyDescent="0.2">
      <c r="A128" s="408" t="s">
        <v>550</v>
      </c>
      <c r="B128" s="341"/>
      <c r="C128" s="341"/>
      <c r="D128" s="341"/>
      <c r="E128" s="272">
        <v>13</v>
      </c>
      <c r="F128" s="241"/>
      <c r="G128" s="273">
        <v>14</v>
      </c>
      <c r="H128" s="12"/>
      <c r="J128" s="17"/>
      <c r="K128" s="17"/>
    </row>
    <row r="129" spans="1:11" x14ac:dyDescent="0.2">
      <c r="A129" s="408" t="s">
        <v>551</v>
      </c>
      <c r="B129" s="341"/>
      <c r="C129" s="341"/>
      <c r="D129" s="341"/>
      <c r="E129" s="272">
        <v>3</v>
      </c>
      <c r="F129" s="241"/>
      <c r="G129" s="273">
        <v>17</v>
      </c>
      <c r="H129" s="12"/>
      <c r="J129" s="17"/>
      <c r="K129" s="17"/>
    </row>
    <row r="130" spans="1:11" x14ac:dyDescent="0.2">
      <c r="A130" s="408" t="s">
        <v>552</v>
      </c>
      <c r="B130" s="341"/>
      <c r="C130" s="341"/>
      <c r="D130" s="341"/>
      <c r="E130" s="272">
        <v>8</v>
      </c>
      <c r="F130" s="241"/>
      <c r="G130" s="273">
        <v>9</v>
      </c>
      <c r="H130" s="12"/>
      <c r="J130" s="17"/>
      <c r="K130" s="17"/>
    </row>
    <row r="131" spans="1:11" x14ac:dyDescent="0.2">
      <c r="A131" s="408" t="s">
        <v>553</v>
      </c>
      <c r="B131" s="341"/>
      <c r="C131" s="341"/>
      <c r="D131" s="341"/>
      <c r="E131" s="272">
        <v>8</v>
      </c>
      <c r="F131" s="241"/>
      <c r="G131" s="273">
        <v>24</v>
      </c>
      <c r="H131" s="12"/>
      <c r="J131" s="17"/>
      <c r="K131" s="17"/>
    </row>
    <row r="132" spans="1:11" x14ac:dyDescent="0.2">
      <c r="A132" s="408" t="s">
        <v>554</v>
      </c>
      <c r="B132" s="341"/>
      <c r="C132" s="341"/>
      <c r="D132" s="341"/>
      <c r="E132" s="272">
        <v>15</v>
      </c>
      <c r="F132" s="241"/>
      <c r="G132" s="273">
        <v>34</v>
      </c>
      <c r="H132" s="12"/>
      <c r="J132" s="17"/>
      <c r="K132" s="17"/>
    </row>
    <row r="133" spans="1:11" x14ac:dyDescent="0.2">
      <c r="A133" s="408" t="s">
        <v>555</v>
      </c>
      <c r="B133" s="341"/>
      <c r="C133" s="341"/>
      <c r="D133" s="341"/>
      <c r="E133" s="272">
        <v>0</v>
      </c>
      <c r="F133" s="241"/>
      <c r="G133" s="273">
        <v>7</v>
      </c>
      <c r="H133" s="12"/>
      <c r="J133" s="17"/>
      <c r="K133" s="17"/>
    </row>
    <row r="134" spans="1:11" x14ac:dyDescent="0.2">
      <c r="A134" s="408" t="s">
        <v>556</v>
      </c>
      <c r="B134" s="341"/>
      <c r="C134" s="341"/>
      <c r="D134" s="341"/>
      <c r="E134" s="272">
        <v>0</v>
      </c>
      <c r="F134" s="241"/>
      <c r="G134" s="273">
        <v>2</v>
      </c>
      <c r="H134" s="12"/>
      <c r="J134" s="17"/>
      <c r="K134" s="17"/>
    </row>
    <row r="135" spans="1:11" x14ac:dyDescent="0.2">
      <c r="A135" s="408" t="s">
        <v>557</v>
      </c>
      <c r="B135" s="341"/>
      <c r="C135" s="341"/>
      <c r="D135" s="341"/>
      <c r="E135" s="272">
        <v>7</v>
      </c>
      <c r="F135" s="241"/>
      <c r="G135" s="273">
        <v>15</v>
      </c>
      <c r="H135" s="12"/>
      <c r="J135" s="17"/>
      <c r="K135" s="17"/>
    </row>
    <row r="136" spans="1:11" x14ac:dyDescent="0.2">
      <c r="A136" s="408" t="s">
        <v>558</v>
      </c>
      <c r="B136" s="341"/>
      <c r="C136" s="341"/>
      <c r="D136" s="341"/>
      <c r="E136" s="272">
        <v>2</v>
      </c>
      <c r="F136" s="241"/>
      <c r="G136" s="273">
        <v>5</v>
      </c>
      <c r="H136" s="12"/>
      <c r="J136" s="17"/>
      <c r="K136" s="17"/>
    </row>
    <row r="137" spans="1:11" x14ac:dyDescent="0.2">
      <c r="A137" s="408" t="s">
        <v>559</v>
      </c>
      <c r="B137" s="341"/>
      <c r="C137" s="341"/>
      <c r="D137" s="341"/>
      <c r="E137" s="272">
        <v>0</v>
      </c>
      <c r="F137" s="241"/>
      <c r="G137" s="273">
        <v>3</v>
      </c>
      <c r="H137" s="12"/>
      <c r="J137" s="17"/>
      <c r="K137" s="17"/>
    </row>
    <row r="138" spans="1:11" x14ac:dyDescent="0.2">
      <c r="A138" s="408" t="s">
        <v>561</v>
      </c>
      <c r="B138" s="341"/>
      <c r="C138" s="341"/>
      <c r="D138" s="341"/>
      <c r="E138" s="272">
        <v>2</v>
      </c>
      <c r="F138" s="241"/>
      <c r="G138" s="273">
        <v>7</v>
      </c>
      <c r="H138" s="12"/>
      <c r="J138" s="17"/>
      <c r="K138" s="17"/>
    </row>
    <row r="139" spans="1:11" x14ac:dyDescent="0.2">
      <c r="A139" s="408" t="s">
        <v>647</v>
      </c>
      <c r="B139" s="341"/>
      <c r="C139" s="341"/>
      <c r="D139" s="341"/>
      <c r="E139" s="272">
        <v>3</v>
      </c>
      <c r="F139" s="241"/>
      <c r="G139" s="273">
        <v>5</v>
      </c>
      <c r="H139" s="12"/>
      <c r="J139" s="17"/>
      <c r="K139" s="17"/>
    </row>
    <row r="140" spans="1:11" x14ac:dyDescent="0.2">
      <c r="A140" s="408" t="s">
        <v>563</v>
      </c>
      <c r="B140" s="341"/>
      <c r="C140" s="341"/>
      <c r="D140" s="341"/>
      <c r="E140" s="272">
        <v>39</v>
      </c>
      <c r="F140" s="241"/>
      <c r="G140" s="273">
        <v>56</v>
      </c>
      <c r="H140" s="12"/>
      <c r="J140" s="17"/>
      <c r="K140" s="17"/>
    </row>
    <row r="141" spans="1:11" x14ac:dyDescent="0.2">
      <c r="A141" s="408" t="s">
        <v>564</v>
      </c>
      <c r="B141" s="341"/>
      <c r="C141" s="341"/>
      <c r="D141" s="341"/>
      <c r="E141" s="272">
        <v>28</v>
      </c>
      <c r="F141" s="241"/>
      <c r="G141" s="273">
        <v>36</v>
      </c>
      <c r="H141" s="12"/>
      <c r="J141" s="17"/>
      <c r="K141" s="17"/>
    </row>
    <row r="142" spans="1:11" x14ac:dyDescent="0.2">
      <c r="A142" s="408" t="s">
        <v>565</v>
      </c>
      <c r="B142" s="341"/>
      <c r="C142" s="341"/>
      <c r="D142" s="341"/>
      <c r="E142" s="272">
        <v>5</v>
      </c>
      <c r="F142" s="241"/>
      <c r="G142" s="273">
        <v>20</v>
      </c>
      <c r="H142" s="12"/>
      <c r="J142" s="17"/>
      <c r="K142" s="17"/>
    </row>
    <row r="143" spans="1:11" x14ac:dyDescent="0.2">
      <c r="A143" s="408" t="s">
        <v>566</v>
      </c>
      <c r="B143" s="341"/>
      <c r="C143" s="341"/>
      <c r="D143" s="341"/>
      <c r="E143" s="272">
        <v>7</v>
      </c>
      <c r="F143" s="241"/>
      <c r="G143" s="273">
        <v>11</v>
      </c>
      <c r="H143" s="12"/>
      <c r="J143" s="17"/>
      <c r="K143" s="17"/>
    </row>
    <row r="144" spans="1:11" x14ac:dyDescent="0.2">
      <c r="A144" s="408" t="s">
        <v>567</v>
      </c>
      <c r="B144" s="341"/>
      <c r="C144" s="341"/>
      <c r="D144" s="341"/>
      <c r="E144" s="272">
        <v>40</v>
      </c>
      <c r="F144" s="241"/>
      <c r="G144" s="273">
        <v>51</v>
      </c>
      <c r="H144" s="12"/>
      <c r="J144" s="17"/>
      <c r="K144" s="17"/>
    </row>
    <row r="145" spans="1:11" x14ac:dyDescent="0.2">
      <c r="A145" s="408" t="s">
        <v>568</v>
      </c>
      <c r="B145" s="341"/>
      <c r="C145" s="341"/>
      <c r="D145" s="341"/>
      <c r="E145" s="272">
        <v>1</v>
      </c>
      <c r="F145" s="241"/>
      <c r="G145" s="273">
        <v>6</v>
      </c>
      <c r="H145" s="12"/>
      <c r="J145" s="17"/>
      <c r="K145" s="17"/>
    </row>
    <row r="146" spans="1:11" x14ac:dyDescent="0.2">
      <c r="A146" s="408" t="s">
        <v>648</v>
      </c>
      <c r="B146" s="341"/>
      <c r="C146" s="341"/>
      <c r="D146" s="341"/>
      <c r="E146" s="272">
        <v>0</v>
      </c>
      <c r="F146" s="241"/>
      <c r="G146" s="273">
        <v>4</v>
      </c>
      <c r="H146" s="12"/>
      <c r="J146" s="17"/>
      <c r="K146" s="17"/>
    </row>
    <row r="147" spans="1:11" x14ac:dyDescent="0.2">
      <c r="A147" s="408" t="s">
        <v>570</v>
      </c>
      <c r="B147" s="341"/>
      <c r="C147" s="341"/>
      <c r="D147" s="341"/>
      <c r="E147" s="272">
        <v>1</v>
      </c>
      <c r="F147" s="241"/>
      <c r="G147" s="273">
        <v>2</v>
      </c>
      <c r="H147" s="12"/>
      <c r="J147" s="17"/>
      <c r="K147" s="17"/>
    </row>
    <row r="148" spans="1:11" x14ac:dyDescent="0.2">
      <c r="A148" s="408" t="s">
        <v>649</v>
      </c>
      <c r="B148" s="341"/>
      <c r="C148" s="341"/>
      <c r="D148" s="341"/>
      <c r="E148" s="272">
        <v>5</v>
      </c>
      <c r="F148" s="241"/>
      <c r="G148" s="273">
        <v>9</v>
      </c>
      <c r="H148" s="12"/>
      <c r="J148" s="17"/>
      <c r="K148" s="17"/>
    </row>
    <row r="149" spans="1:11" x14ac:dyDescent="0.2">
      <c r="A149" s="408" t="s">
        <v>572</v>
      </c>
      <c r="B149" s="341"/>
      <c r="C149" s="341"/>
      <c r="D149" s="341"/>
      <c r="E149" s="272">
        <v>18</v>
      </c>
      <c r="F149" s="241"/>
      <c r="G149" s="273">
        <v>33</v>
      </c>
      <c r="H149" s="12"/>
      <c r="J149" s="17"/>
      <c r="K149" s="17"/>
    </row>
    <row r="150" spans="1:11" x14ac:dyDescent="0.2">
      <c r="A150" s="408" t="s">
        <v>573</v>
      </c>
      <c r="B150" s="341"/>
      <c r="C150" s="341"/>
      <c r="D150" s="341"/>
      <c r="E150" s="272">
        <v>9</v>
      </c>
      <c r="F150" s="241"/>
      <c r="G150" s="273">
        <v>16</v>
      </c>
      <c r="H150" s="12"/>
      <c r="J150" s="17"/>
      <c r="K150" s="17"/>
    </row>
    <row r="151" spans="1:11" x14ac:dyDescent="0.2">
      <c r="A151" s="408" t="s">
        <v>574</v>
      </c>
      <c r="B151" s="341"/>
      <c r="C151" s="341"/>
      <c r="D151" s="341"/>
      <c r="E151" s="272">
        <v>3</v>
      </c>
      <c r="F151" s="241"/>
      <c r="G151" s="273">
        <v>6</v>
      </c>
      <c r="H151" s="12"/>
      <c r="J151" s="17"/>
      <c r="K151" s="17"/>
    </row>
    <row r="152" spans="1:11" x14ac:dyDescent="0.2">
      <c r="A152" s="408" t="s">
        <v>575</v>
      </c>
      <c r="B152" s="341"/>
      <c r="C152" s="341"/>
      <c r="D152" s="341"/>
      <c r="E152" s="272">
        <v>5</v>
      </c>
      <c r="F152" s="241"/>
      <c r="G152" s="273">
        <v>15</v>
      </c>
      <c r="H152" s="12"/>
      <c r="J152" s="17"/>
      <c r="K152" s="17"/>
    </row>
    <row r="153" spans="1:11" x14ac:dyDescent="0.2">
      <c r="A153" s="408" t="s">
        <v>576</v>
      </c>
      <c r="B153" s="341"/>
      <c r="C153" s="341"/>
      <c r="D153" s="341"/>
      <c r="E153" s="272">
        <v>1</v>
      </c>
      <c r="F153" s="241"/>
      <c r="G153" s="273">
        <v>6</v>
      </c>
      <c r="H153" s="12"/>
      <c r="J153" s="17"/>
      <c r="K153" s="17"/>
    </row>
    <row r="154" spans="1:11" x14ac:dyDescent="0.2">
      <c r="A154" s="408" t="s">
        <v>577</v>
      </c>
      <c r="B154" s="341"/>
      <c r="C154" s="341"/>
      <c r="D154" s="341"/>
      <c r="E154" s="272">
        <v>4</v>
      </c>
      <c r="F154" s="241"/>
      <c r="G154" s="273">
        <v>6</v>
      </c>
      <c r="H154" s="12"/>
      <c r="J154" s="17"/>
      <c r="K154" s="17"/>
    </row>
    <row r="155" spans="1:11" x14ac:dyDescent="0.2">
      <c r="A155" s="408" t="s">
        <v>578</v>
      </c>
      <c r="B155" s="341"/>
      <c r="C155" s="341"/>
      <c r="D155" s="341"/>
      <c r="E155" s="272">
        <v>6</v>
      </c>
      <c r="F155" s="241"/>
      <c r="G155" s="273">
        <v>28</v>
      </c>
      <c r="H155" s="12"/>
      <c r="J155" s="17"/>
      <c r="K155" s="17"/>
    </row>
    <row r="156" spans="1:11" x14ac:dyDescent="0.2">
      <c r="A156" s="408" t="s">
        <v>579</v>
      </c>
      <c r="B156" s="341"/>
      <c r="C156" s="341"/>
      <c r="D156" s="341"/>
      <c r="E156" s="272">
        <v>43</v>
      </c>
      <c r="F156" s="241"/>
      <c r="G156" s="273">
        <v>114</v>
      </c>
      <c r="H156" s="12"/>
      <c r="J156" s="17"/>
      <c r="K156" s="17"/>
    </row>
    <row r="157" spans="1:11" x14ac:dyDescent="0.2">
      <c r="A157" s="408" t="s">
        <v>580</v>
      </c>
      <c r="B157" s="341"/>
      <c r="C157" s="341"/>
      <c r="D157" s="341"/>
      <c r="E157" s="272">
        <v>0</v>
      </c>
      <c r="F157" s="241"/>
      <c r="G157" s="273">
        <v>12</v>
      </c>
      <c r="H157" s="12"/>
      <c r="J157" s="17"/>
      <c r="K157" s="17"/>
    </row>
    <row r="158" spans="1:11" x14ac:dyDescent="0.2">
      <c r="A158" s="408" t="s">
        <v>650</v>
      </c>
      <c r="B158" s="341"/>
      <c r="C158" s="341"/>
      <c r="D158" s="341"/>
      <c r="E158" s="272">
        <v>3</v>
      </c>
      <c r="F158" s="241"/>
      <c r="G158" s="273">
        <v>14</v>
      </c>
      <c r="H158" s="12"/>
      <c r="J158" s="17"/>
      <c r="K158" s="17"/>
    </row>
    <row r="159" spans="1:11" x14ac:dyDescent="0.2">
      <c r="A159" s="408" t="s">
        <v>582</v>
      </c>
      <c r="B159" s="341"/>
      <c r="C159" s="341"/>
      <c r="D159" s="341"/>
      <c r="E159" s="272">
        <v>1</v>
      </c>
      <c r="F159" s="241"/>
      <c r="G159" s="273">
        <v>7</v>
      </c>
      <c r="H159" s="12"/>
      <c r="J159" s="17"/>
      <c r="K159" s="17"/>
    </row>
    <row r="160" spans="1:11" x14ac:dyDescent="0.2">
      <c r="A160" s="408" t="s">
        <v>651</v>
      </c>
      <c r="B160" s="341"/>
      <c r="C160" s="341"/>
      <c r="D160" s="341"/>
      <c r="E160" s="272">
        <v>20</v>
      </c>
      <c r="F160" s="241"/>
      <c r="G160" s="273">
        <v>23</v>
      </c>
      <c r="H160" s="12"/>
      <c r="J160" s="17"/>
      <c r="K160" s="17"/>
    </row>
    <row r="161" spans="1:11" x14ac:dyDescent="0.2">
      <c r="A161" s="408" t="s">
        <v>584</v>
      </c>
      <c r="B161" s="341"/>
      <c r="C161" s="341"/>
      <c r="D161" s="341"/>
      <c r="E161" s="272">
        <v>8</v>
      </c>
      <c r="F161" s="241"/>
      <c r="G161" s="273">
        <v>41</v>
      </c>
      <c r="H161" s="12"/>
      <c r="J161" s="17"/>
      <c r="K161" s="17"/>
    </row>
    <row r="162" spans="1:11" x14ac:dyDescent="0.2">
      <c r="A162" s="408" t="s">
        <v>585</v>
      </c>
      <c r="B162" s="341"/>
      <c r="C162" s="341"/>
      <c r="D162" s="341"/>
      <c r="E162" s="272">
        <v>1</v>
      </c>
      <c r="F162" s="241"/>
      <c r="G162" s="273">
        <v>7</v>
      </c>
      <c r="H162" s="12"/>
      <c r="J162" s="17"/>
      <c r="K162" s="17"/>
    </row>
    <row r="163" spans="1:11" x14ac:dyDescent="0.2">
      <c r="A163" s="408" t="s">
        <v>652</v>
      </c>
      <c r="B163" s="341"/>
      <c r="C163" s="341"/>
      <c r="D163" s="341"/>
      <c r="E163" s="272">
        <v>7</v>
      </c>
      <c r="F163" s="241"/>
      <c r="G163" s="273">
        <v>13</v>
      </c>
      <c r="H163" s="12"/>
      <c r="J163" s="17"/>
      <c r="K163" s="17"/>
    </row>
    <row r="164" spans="1:11" x14ac:dyDescent="0.2">
      <c r="A164" s="408" t="s">
        <v>587</v>
      </c>
      <c r="B164" s="341"/>
      <c r="C164" s="341"/>
      <c r="D164" s="341"/>
      <c r="E164" s="272">
        <v>4</v>
      </c>
      <c r="F164" s="241"/>
      <c r="G164" s="273">
        <v>6</v>
      </c>
      <c r="H164" s="12"/>
      <c r="J164" s="17"/>
      <c r="K164" s="17"/>
    </row>
    <row r="165" spans="1:11" x14ac:dyDescent="0.2">
      <c r="A165" s="408" t="s">
        <v>588</v>
      </c>
      <c r="B165" s="341"/>
      <c r="C165" s="341"/>
      <c r="D165" s="341"/>
      <c r="E165" s="272">
        <v>2</v>
      </c>
      <c r="F165" s="241"/>
      <c r="G165" s="273">
        <v>5</v>
      </c>
      <c r="H165" s="12"/>
      <c r="J165" s="17"/>
      <c r="K165" s="17"/>
    </row>
    <row r="166" spans="1:11" x14ac:dyDescent="0.2">
      <c r="A166" s="408" t="s">
        <v>589</v>
      </c>
      <c r="B166" s="341"/>
      <c r="C166" s="341"/>
      <c r="D166" s="341"/>
      <c r="E166" s="272">
        <v>1</v>
      </c>
      <c r="F166" s="241"/>
      <c r="G166" s="273">
        <v>3</v>
      </c>
      <c r="H166" s="12"/>
      <c r="J166" s="17"/>
      <c r="K166" s="17"/>
    </row>
    <row r="167" spans="1:11" x14ac:dyDescent="0.2">
      <c r="A167" s="408" t="s">
        <v>590</v>
      </c>
      <c r="B167" s="341"/>
      <c r="C167" s="341"/>
      <c r="D167" s="341"/>
      <c r="E167" s="272">
        <v>5</v>
      </c>
      <c r="F167" s="241"/>
      <c r="G167" s="273">
        <v>7</v>
      </c>
      <c r="H167" s="12"/>
      <c r="J167" s="17"/>
      <c r="K167" s="17"/>
    </row>
    <row r="168" spans="1:11" x14ac:dyDescent="0.2">
      <c r="A168" s="408" t="s">
        <v>591</v>
      </c>
      <c r="B168" s="341"/>
      <c r="C168" s="341"/>
      <c r="D168" s="341"/>
      <c r="E168" s="272">
        <v>10</v>
      </c>
      <c r="F168" s="241"/>
      <c r="G168" s="273">
        <v>15</v>
      </c>
      <c r="H168" s="12"/>
      <c r="J168" s="17"/>
      <c r="K168" s="17"/>
    </row>
    <row r="169" spans="1:11" x14ac:dyDescent="0.2">
      <c r="A169" s="408" t="s">
        <v>594</v>
      </c>
      <c r="B169" s="341"/>
      <c r="C169" s="341"/>
      <c r="D169" s="341"/>
      <c r="E169" s="272">
        <v>16</v>
      </c>
      <c r="F169" s="241"/>
      <c r="G169" s="273">
        <v>20</v>
      </c>
      <c r="H169" s="12"/>
      <c r="J169" s="17"/>
      <c r="K169" s="17"/>
    </row>
    <row r="170" spans="1:11" x14ac:dyDescent="0.2">
      <c r="A170" s="408" t="s">
        <v>595</v>
      </c>
      <c r="B170" s="341"/>
      <c r="C170" s="341"/>
      <c r="D170" s="341"/>
      <c r="E170" s="272">
        <v>54</v>
      </c>
      <c r="F170" s="241"/>
      <c r="G170" s="273">
        <v>55</v>
      </c>
      <c r="H170" s="12"/>
      <c r="J170" s="17"/>
      <c r="K170" s="17"/>
    </row>
    <row r="171" spans="1:11" x14ac:dyDescent="0.2">
      <c r="A171" s="408" t="s">
        <v>596</v>
      </c>
      <c r="B171" s="341"/>
      <c r="C171" s="341"/>
      <c r="D171" s="341"/>
      <c r="E171" s="272">
        <v>29</v>
      </c>
      <c r="F171" s="241"/>
      <c r="G171" s="273">
        <v>32</v>
      </c>
      <c r="H171" s="12"/>
      <c r="J171" s="17"/>
      <c r="K171" s="17"/>
    </row>
    <row r="172" spans="1:11" x14ac:dyDescent="0.2">
      <c r="A172" s="408" t="s">
        <v>597</v>
      </c>
      <c r="B172" s="341"/>
      <c r="C172" s="341"/>
      <c r="D172" s="341"/>
      <c r="E172" s="272">
        <v>9</v>
      </c>
      <c r="F172" s="241"/>
      <c r="G172" s="273">
        <v>59</v>
      </c>
      <c r="H172" s="12"/>
      <c r="J172" s="17"/>
      <c r="K172" s="17"/>
    </row>
    <row r="173" spans="1:11" x14ac:dyDescent="0.2">
      <c r="A173" s="408" t="s">
        <v>598</v>
      </c>
      <c r="B173" s="341"/>
      <c r="C173" s="341"/>
      <c r="D173" s="341"/>
      <c r="E173" s="272">
        <v>0</v>
      </c>
      <c r="F173" s="241"/>
      <c r="G173" s="273">
        <v>15</v>
      </c>
      <c r="H173" s="12"/>
      <c r="J173" s="17"/>
      <c r="K173" s="17"/>
    </row>
    <row r="174" spans="1:11" x14ac:dyDescent="0.2">
      <c r="A174" s="408" t="s">
        <v>599</v>
      </c>
      <c r="B174" s="341"/>
      <c r="C174" s="341"/>
      <c r="D174" s="341"/>
      <c r="E174" s="272">
        <v>1</v>
      </c>
      <c r="F174" s="241"/>
      <c r="G174" s="273">
        <v>4</v>
      </c>
      <c r="H174" s="12"/>
      <c r="J174" s="17"/>
      <c r="K174" s="17"/>
    </row>
    <row r="175" spans="1:11" x14ac:dyDescent="0.2">
      <c r="A175" s="408" t="s">
        <v>600</v>
      </c>
      <c r="B175" s="341"/>
      <c r="C175" s="341"/>
      <c r="D175" s="341"/>
      <c r="E175" s="272">
        <v>7</v>
      </c>
      <c r="F175" s="241"/>
      <c r="G175" s="273">
        <v>29</v>
      </c>
      <c r="H175" s="12"/>
      <c r="J175" s="17"/>
      <c r="K175" s="17"/>
    </row>
    <row r="176" spans="1:11" x14ac:dyDescent="0.2">
      <c r="A176" s="408" t="s">
        <v>601</v>
      </c>
      <c r="B176" s="341"/>
      <c r="C176" s="341"/>
      <c r="D176" s="341"/>
      <c r="E176" s="272">
        <v>3</v>
      </c>
      <c r="F176" s="241"/>
      <c r="G176" s="273">
        <v>15</v>
      </c>
      <c r="H176" s="12"/>
      <c r="J176" s="17"/>
      <c r="K176" s="17"/>
    </row>
    <row r="177" spans="1:11" x14ac:dyDescent="0.2">
      <c r="A177" s="408" t="s">
        <v>653</v>
      </c>
      <c r="B177" s="341"/>
      <c r="C177" s="341"/>
      <c r="D177" s="341"/>
      <c r="E177" s="272">
        <v>3</v>
      </c>
      <c r="F177" s="241"/>
      <c r="G177" s="273">
        <v>4</v>
      </c>
      <c r="H177" s="12"/>
      <c r="J177" s="17"/>
      <c r="K177" s="17"/>
    </row>
    <row r="178" spans="1:11" x14ac:dyDescent="0.2">
      <c r="A178" s="408" t="s">
        <v>603</v>
      </c>
      <c r="B178" s="341"/>
      <c r="C178" s="341"/>
      <c r="D178" s="341"/>
      <c r="E178" s="272">
        <v>26</v>
      </c>
      <c r="F178" s="241"/>
      <c r="G178" s="273">
        <v>51</v>
      </c>
      <c r="H178" s="12"/>
      <c r="J178" s="17"/>
      <c r="K178" s="17"/>
    </row>
    <row r="179" spans="1:11" x14ac:dyDescent="0.2">
      <c r="A179" s="408" t="s">
        <v>604</v>
      </c>
      <c r="B179" s="341"/>
      <c r="C179" s="341"/>
      <c r="D179" s="341"/>
      <c r="E179" s="272">
        <v>1</v>
      </c>
      <c r="F179" s="241"/>
      <c r="G179" s="273">
        <v>4</v>
      </c>
      <c r="H179" s="12"/>
      <c r="J179" s="17"/>
      <c r="K179" s="17"/>
    </row>
    <row r="180" spans="1:11" x14ac:dyDescent="0.2">
      <c r="A180" s="408" t="s">
        <v>605</v>
      </c>
      <c r="B180" s="341"/>
      <c r="C180" s="341"/>
      <c r="D180" s="341"/>
      <c r="E180" s="272">
        <v>8</v>
      </c>
      <c r="F180" s="241"/>
      <c r="G180" s="273">
        <v>19</v>
      </c>
      <c r="H180" s="12"/>
      <c r="J180" s="17"/>
      <c r="K180" s="17"/>
    </row>
    <row r="181" spans="1:11" x14ac:dyDescent="0.2">
      <c r="A181" s="408" t="s">
        <v>606</v>
      </c>
      <c r="B181" s="341"/>
      <c r="C181" s="341"/>
      <c r="D181" s="341"/>
      <c r="E181" s="272">
        <v>2</v>
      </c>
      <c r="F181" s="241"/>
      <c r="G181" s="273">
        <v>19</v>
      </c>
      <c r="H181" s="12"/>
      <c r="J181" s="17"/>
      <c r="K181" s="17"/>
    </row>
    <row r="182" spans="1:11" x14ac:dyDescent="0.2">
      <c r="A182" s="408" t="s">
        <v>607</v>
      </c>
      <c r="B182" s="341"/>
      <c r="C182" s="341"/>
      <c r="D182" s="341"/>
      <c r="E182" s="272">
        <v>6</v>
      </c>
      <c r="F182" s="241"/>
      <c r="G182" s="273">
        <v>11</v>
      </c>
      <c r="H182" s="12"/>
      <c r="J182" s="17"/>
      <c r="K182" s="17"/>
    </row>
    <row r="183" spans="1:11" x14ac:dyDescent="0.2">
      <c r="A183" s="408" t="s">
        <v>609</v>
      </c>
      <c r="B183" s="341"/>
      <c r="C183" s="341"/>
      <c r="D183" s="341"/>
      <c r="E183" s="272">
        <v>0</v>
      </c>
      <c r="F183" s="241"/>
      <c r="G183" s="273">
        <v>1</v>
      </c>
      <c r="H183" s="12"/>
    </row>
    <row r="184" spans="1:11" x14ac:dyDescent="0.2">
      <c r="A184" s="408" t="s">
        <v>654</v>
      </c>
      <c r="B184" s="341"/>
      <c r="C184" s="341"/>
      <c r="D184" s="341"/>
      <c r="E184" s="272">
        <v>0</v>
      </c>
      <c r="F184" s="241"/>
      <c r="G184" s="273">
        <v>7</v>
      </c>
      <c r="H184" s="12"/>
      <c r="J184" s="17"/>
      <c r="K184" s="17"/>
    </row>
    <row r="185" spans="1:11" x14ac:dyDescent="0.2">
      <c r="A185" s="408" t="s">
        <v>611</v>
      </c>
      <c r="B185" s="341"/>
      <c r="C185" s="341"/>
      <c r="D185" s="341"/>
      <c r="E185" s="272">
        <v>16</v>
      </c>
      <c r="F185" s="241"/>
      <c r="G185" s="273">
        <v>16</v>
      </c>
      <c r="H185" s="12"/>
      <c r="J185" s="17"/>
      <c r="K185" s="17"/>
    </row>
    <row r="186" spans="1:11" x14ac:dyDescent="0.2">
      <c r="A186" s="408" t="s">
        <v>612</v>
      </c>
      <c r="B186" s="341"/>
      <c r="C186" s="341"/>
      <c r="D186" s="341"/>
      <c r="E186" s="272">
        <v>19</v>
      </c>
      <c r="F186" s="241"/>
      <c r="G186" s="273">
        <v>40</v>
      </c>
      <c r="H186" s="12"/>
      <c r="J186" s="17"/>
      <c r="K186" s="17"/>
    </row>
    <row r="187" spans="1:11" x14ac:dyDescent="0.2">
      <c r="A187" s="408" t="s">
        <v>613</v>
      </c>
      <c r="B187" s="341"/>
      <c r="C187" s="341"/>
      <c r="D187" s="341"/>
      <c r="E187" s="272">
        <v>20</v>
      </c>
      <c r="F187" s="241"/>
      <c r="G187" s="273">
        <v>50</v>
      </c>
      <c r="H187" s="12"/>
      <c r="J187" s="17"/>
      <c r="K187" s="17"/>
    </row>
    <row r="188" spans="1:11" x14ac:dyDescent="0.2">
      <c r="A188" s="408" t="s">
        <v>615</v>
      </c>
      <c r="B188" s="341"/>
      <c r="C188" s="341"/>
      <c r="D188" s="341"/>
      <c r="E188" s="272">
        <v>2</v>
      </c>
      <c r="F188" s="241"/>
      <c r="G188" s="273">
        <v>7</v>
      </c>
      <c r="H188" s="12"/>
      <c r="J188" s="17"/>
      <c r="K188" s="17"/>
    </row>
    <row r="189" spans="1:11" x14ac:dyDescent="0.2">
      <c r="A189" s="408" t="s">
        <v>616</v>
      </c>
      <c r="B189" s="341"/>
      <c r="C189" s="341"/>
      <c r="D189" s="341"/>
      <c r="E189" s="272">
        <v>18</v>
      </c>
      <c r="F189" s="241"/>
      <c r="G189" s="273">
        <v>32</v>
      </c>
      <c r="H189" s="12"/>
      <c r="J189" s="17"/>
      <c r="K189" s="17"/>
    </row>
    <row r="190" spans="1:11" x14ac:dyDescent="0.2">
      <c r="A190" s="408" t="s">
        <v>617</v>
      </c>
      <c r="B190" s="341"/>
      <c r="C190" s="341"/>
      <c r="D190" s="341"/>
      <c r="E190" s="272">
        <v>2</v>
      </c>
      <c r="F190" s="241"/>
      <c r="G190" s="273">
        <v>9</v>
      </c>
      <c r="H190" s="12"/>
      <c r="J190" s="17"/>
      <c r="K190" s="17"/>
    </row>
    <row r="191" spans="1:11" x14ac:dyDescent="0.2">
      <c r="A191" s="408" t="s">
        <v>618</v>
      </c>
      <c r="B191" s="341"/>
      <c r="C191" s="341"/>
      <c r="D191" s="341"/>
      <c r="E191" s="272">
        <v>3</v>
      </c>
      <c r="F191" s="241"/>
      <c r="G191" s="273">
        <v>6</v>
      </c>
      <c r="H191" s="12"/>
      <c r="J191" s="17"/>
      <c r="K191" s="17"/>
    </row>
    <row r="192" spans="1:11" x14ac:dyDescent="0.2">
      <c r="A192" s="408" t="s">
        <v>619</v>
      </c>
      <c r="B192" s="341"/>
      <c r="C192" s="341"/>
      <c r="D192" s="341"/>
      <c r="E192" s="272">
        <v>3</v>
      </c>
      <c r="F192" s="241"/>
      <c r="G192" s="273">
        <v>7</v>
      </c>
      <c r="H192" s="12"/>
      <c r="J192" s="17"/>
      <c r="K192" s="17"/>
    </row>
    <row r="193" spans="1:11" x14ac:dyDescent="0.2">
      <c r="A193" s="408" t="s">
        <v>620</v>
      </c>
      <c r="B193" s="341"/>
      <c r="C193" s="341"/>
      <c r="D193" s="341"/>
      <c r="E193" s="272">
        <v>0</v>
      </c>
      <c r="F193" s="241"/>
      <c r="G193" s="273">
        <v>7</v>
      </c>
      <c r="H193" s="12"/>
      <c r="J193" s="17"/>
      <c r="K193" s="17"/>
    </row>
    <row r="194" spans="1:11" x14ac:dyDescent="0.2">
      <c r="A194" s="408" t="s">
        <v>621</v>
      </c>
      <c r="B194" s="341"/>
      <c r="C194" s="341"/>
      <c r="D194" s="341"/>
      <c r="E194" s="272">
        <v>4</v>
      </c>
      <c r="F194" s="241"/>
      <c r="G194" s="273">
        <v>9</v>
      </c>
      <c r="H194" s="12"/>
      <c r="J194" s="17"/>
      <c r="K194" s="17"/>
    </row>
    <row r="195" spans="1:11" x14ac:dyDescent="0.2">
      <c r="A195" s="408" t="s">
        <v>655</v>
      </c>
      <c r="B195" s="341"/>
      <c r="C195" s="341"/>
      <c r="D195" s="341"/>
      <c r="E195" s="272">
        <v>3</v>
      </c>
      <c r="F195" s="241"/>
      <c r="G195" s="273">
        <v>4</v>
      </c>
      <c r="H195" s="12"/>
      <c r="J195" s="17"/>
      <c r="K195" s="17"/>
    </row>
    <row r="196" spans="1:11" x14ac:dyDescent="0.2">
      <c r="A196" s="408" t="s">
        <v>623</v>
      </c>
      <c r="B196" s="341"/>
      <c r="C196" s="341"/>
      <c r="D196" s="341"/>
      <c r="E196" s="272">
        <v>6</v>
      </c>
      <c r="F196" s="241"/>
      <c r="G196" s="273">
        <v>9</v>
      </c>
      <c r="H196" s="12"/>
      <c r="J196" s="17"/>
      <c r="K196" s="17"/>
    </row>
    <row r="197" spans="1:11" x14ac:dyDescent="0.2">
      <c r="A197" s="408" t="s">
        <v>624</v>
      </c>
      <c r="B197" s="341"/>
      <c r="C197" s="341"/>
      <c r="D197" s="341"/>
      <c r="E197" s="272">
        <v>1</v>
      </c>
      <c r="F197" s="241"/>
      <c r="G197" s="273">
        <v>8</v>
      </c>
      <c r="H197" s="12"/>
      <c r="J197" s="17"/>
      <c r="K197" s="17"/>
    </row>
    <row r="198" spans="1:11" x14ac:dyDescent="0.2">
      <c r="A198" s="408" t="s">
        <v>625</v>
      </c>
      <c r="B198" s="341"/>
      <c r="C198" s="341"/>
      <c r="D198" s="341"/>
      <c r="E198" s="272">
        <v>1</v>
      </c>
      <c r="F198" s="241"/>
      <c r="G198" s="273">
        <v>15</v>
      </c>
      <c r="H198" s="12"/>
      <c r="J198" s="17"/>
      <c r="K198" s="17"/>
    </row>
    <row r="199" spans="1:11" x14ac:dyDescent="0.2">
      <c r="A199" s="408" t="s">
        <v>626</v>
      </c>
      <c r="B199" s="341"/>
      <c r="C199" s="341"/>
      <c r="D199" s="341"/>
      <c r="E199" s="272">
        <v>9</v>
      </c>
      <c r="F199" s="241"/>
      <c r="G199" s="273">
        <v>11</v>
      </c>
      <c r="H199" s="12"/>
      <c r="J199" s="17"/>
      <c r="K199" s="17"/>
    </row>
    <row r="200" spans="1:11" x14ac:dyDescent="0.2">
      <c r="A200" s="408" t="s">
        <v>627</v>
      </c>
      <c r="B200" s="341"/>
      <c r="C200" s="341"/>
      <c r="D200" s="341"/>
      <c r="E200" s="272">
        <v>13</v>
      </c>
      <c r="F200" s="241"/>
      <c r="G200" s="273">
        <v>17</v>
      </c>
      <c r="H200" s="12"/>
      <c r="J200" s="17"/>
      <c r="K200" s="17"/>
    </row>
    <row r="201" spans="1:11" x14ac:dyDescent="0.2">
      <c r="A201" s="408" t="s">
        <v>628</v>
      </c>
      <c r="B201" s="341"/>
      <c r="C201" s="341"/>
      <c r="D201" s="341"/>
      <c r="E201" s="272">
        <v>31</v>
      </c>
      <c r="F201" s="241"/>
      <c r="G201" s="273">
        <v>32</v>
      </c>
      <c r="H201" s="12"/>
      <c r="J201" s="17"/>
      <c r="K201" s="17"/>
    </row>
    <row r="202" spans="1:11" ht="22.5" customHeight="1" x14ac:dyDescent="0.2">
      <c r="A202" s="409" t="s">
        <v>629</v>
      </c>
      <c r="B202" s="341"/>
      <c r="C202" s="341"/>
      <c r="D202" s="341"/>
      <c r="E202" s="272">
        <v>0</v>
      </c>
      <c r="F202" s="241"/>
      <c r="G202" s="273">
        <v>19</v>
      </c>
      <c r="H202" s="12"/>
      <c r="J202" s="17"/>
      <c r="K202" s="17"/>
    </row>
    <row r="203" spans="1:11" x14ac:dyDescent="0.2">
      <c r="A203" s="408" t="s">
        <v>630</v>
      </c>
      <c r="B203" s="341"/>
      <c r="C203" s="341"/>
      <c r="D203" s="341"/>
      <c r="E203" s="272">
        <v>0</v>
      </c>
      <c r="F203" s="241"/>
      <c r="G203" s="273">
        <v>13</v>
      </c>
      <c r="H203" s="12"/>
      <c r="J203" s="17"/>
      <c r="K203" s="17"/>
    </row>
    <row r="204" spans="1:11" ht="17.25" customHeight="1" thickBot="1" x14ac:dyDescent="0.25">
      <c r="A204" s="341"/>
      <c r="B204" s="341"/>
      <c r="C204" s="341"/>
      <c r="D204" s="341"/>
      <c r="E204" s="34"/>
      <c r="F204" s="34"/>
      <c r="G204" s="34"/>
      <c r="H204" s="101"/>
      <c r="J204" s="17"/>
      <c r="K204" s="17"/>
    </row>
    <row r="205" spans="1:11" ht="11.25" customHeight="1" x14ac:dyDescent="0.2">
      <c r="A205" s="88"/>
      <c r="B205" s="88"/>
      <c r="C205" s="88"/>
      <c r="D205" s="88"/>
      <c r="E205" s="88"/>
      <c r="F205" s="88"/>
      <c r="G205" s="88"/>
      <c r="H205" s="6"/>
    </row>
    <row r="206" spans="1:11" ht="11.25" customHeight="1" x14ac:dyDescent="0.2">
      <c r="A206" s="341" t="s">
        <v>11</v>
      </c>
      <c r="B206" s="410"/>
      <c r="D206" s="405" t="s">
        <v>656</v>
      </c>
      <c r="E206" s="405"/>
      <c r="F206" s="405"/>
      <c r="G206" s="405"/>
      <c r="H206" s="159"/>
    </row>
    <row r="207" spans="1:11" x14ac:dyDescent="0.2">
      <c r="A207" s="34"/>
      <c r="B207" s="12"/>
      <c r="C207" s="159"/>
      <c r="D207" s="405"/>
      <c r="E207" s="405"/>
      <c r="F207" s="405"/>
      <c r="G207" s="405"/>
      <c r="H207" s="159"/>
    </row>
    <row r="208" spans="1:11" ht="11.25" customHeight="1" x14ac:dyDescent="0.2">
      <c r="A208" s="13" t="s">
        <v>12</v>
      </c>
      <c r="C208" s="54"/>
      <c r="D208" s="404" t="s">
        <v>62</v>
      </c>
      <c r="E208" s="404"/>
      <c r="F208" s="404"/>
      <c r="G208" s="404"/>
      <c r="H208" s="54"/>
    </row>
    <row r="209" spans="1:8" x14ac:dyDescent="0.2">
      <c r="A209" s="12"/>
      <c r="B209" s="54"/>
      <c r="C209" s="54"/>
      <c r="D209" s="404"/>
      <c r="E209" s="404"/>
      <c r="F209" s="404"/>
      <c r="G209" s="404"/>
      <c r="H209" s="54"/>
    </row>
    <row r="210" spans="1:8" x14ac:dyDescent="0.2">
      <c r="A210" s="103" t="s">
        <v>14</v>
      </c>
      <c r="B210" s="12"/>
      <c r="C210" s="12"/>
      <c r="D210" s="406" t="s">
        <v>657</v>
      </c>
      <c r="E210" s="407"/>
      <c r="F210" s="407"/>
      <c r="G210" s="407"/>
      <c r="H210" s="407"/>
    </row>
    <row r="211" spans="1:8" x14ac:dyDescent="0.2">
      <c r="D211" s="343"/>
      <c r="E211" s="343"/>
      <c r="F211" s="343"/>
      <c r="G211" s="343"/>
      <c r="H211" s="343"/>
    </row>
    <row r="212" spans="1:8" hidden="1" x14ac:dyDescent="0.2">
      <c r="A212" s="151" t="s">
        <v>1</v>
      </c>
    </row>
    <row r="213" spans="1:8" hidden="1" x14ac:dyDescent="0.2"/>
    <row r="214" spans="1:8" hidden="1" x14ac:dyDescent="0.2"/>
    <row r="215" spans="1:8" hidden="1" x14ac:dyDescent="0.2"/>
    <row r="216" spans="1:8" hidden="1" x14ac:dyDescent="0.2"/>
    <row r="217" spans="1:8" hidden="1" x14ac:dyDescent="0.2"/>
    <row r="218" spans="1:8" hidden="1" x14ac:dyDescent="0.2"/>
    <row r="219" spans="1:8" hidden="1" x14ac:dyDescent="0.2"/>
    <row r="220" spans="1:8" hidden="1" x14ac:dyDescent="0.2"/>
    <row r="221" spans="1:8" hidden="1" x14ac:dyDescent="0.2"/>
    <row r="222" spans="1:8" hidden="1" x14ac:dyDescent="0.2"/>
    <row r="223" spans="1:8" hidden="1" x14ac:dyDescent="0.2"/>
    <row r="224" spans="1:8"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t="15.75" hidden="1" customHeight="1" x14ac:dyDescent="0.2"/>
  </sheetData>
  <mergeCells count="204">
    <mergeCell ref="A6:D6"/>
    <mergeCell ref="A2:F2"/>
    <mergeCell ref="A3:F3"/>
    <mergeCell ref="A10:D10"/>
    <mergeCell ref="A11:D11"/>
    <mergeCell ref="A8:D9"/>
    <mergeCell ref="A12:D12"/>
    <mergeCell ref="A13:D13"/>
    <mergeCell ref="A14:D14"/>
    <mergeCell ref="A15:D15"/>
    <mergeCell ref="A16:D16"/>
    <mergeCell ref="A17:D17"/>
    <mergeCell ref="A30:D30"/>
    <mergeCell ref="A18:D18"/>
    <mergeCell ref="A19:D19"/>
    <mergeCell ref="A20:D20"/>
    <mergeCell ref="A21:D21"/>
    <mergeCell ref="A22:D22"/>
    <mergeCell ref="A23:D23"/>
    <mergeCell ref="A24:D24"/>
    <mergeCell ref="A25:D25"/>
    <mergeCell ref="A26:D26"/>
    <mergeCell ref="A27:D27"/>
    <mergeCell ref="A28:D28"/>
    <mergeCell ref="A29:D29"/>
    <mergeCell ref="A31:D31"/>
    <mergeCell ref="A32:D32"/>
    <mergeCell ref="A33:D33"/>
    <mergeCell ref="A34:D34"/>
    <mergeCell ref="A35:D35"/>
    <mergeCell ref="A39:D39"/>
    <mergeCell ref="A36:D36"/>
    <mergeCell ref="A37:D37"/>
    <mergeCell ref="A38:D38"/>
    <mergeCell ref="A40:D40"/>
    <mergeCell ref="A41:D41"/>
    <mergeCell ref="A43:D43"/>
    <mergeCell ref="A44:D44"/>
    <mergeCell ref="A45:D45"/>
    <mergeCell ref="A42:D42"/>
    <mergeCell ref="A46:D46"/>
    <mergeCell ref="A47:D47"/>
    <mergeCell ref="A51:D51"/>
    <mergeCell ref="A48:D48"/>
    <mergeCell ref="A49:D49"/>
    <mergeCell ref="A50:D50"/>
    <mergeCell ref="A52:D52"/>
    <mergeCell ref="A53:D53"/>
    <mergeCell ref="A55:D55"/>
    <mergeCell ref="A56:D56"/>
    <mergeCell ref="A57:D57"/>
    <mergeCell ref="A54:D54"/>
    <mergeCell ref="A58:D58"/>
    <mergeCell ref="A59:D59"/>
    <mergeCell ref="A63:D63"/>
    <mergeCell ref="A60:D60"/>
    <mergeCell ref="A61:D61"/>
    <mergeCell ref="A62:D62"/>
    <mergeCell ref="A64:D64"/>
    <mergeCell ref="A65:D65"/>
    <mergeCell ref="A67:D67"/>
    <mergeCell ref="A68:D68"/>
    <mergeCell ref="A69:D69"/>
    <mergeCell ref="A66:D66"/>
    <mergeCell ref="A70:D70"/>
    <mergeCell ref="A71:D71"/>
    <mergeCell ref="A75:D75"/>
    <mergeCell ref="A72:D72"/>
    <mergeCell ref="A73:D73"/>
    <mergeCell ref="A74:D74"/>
    <mergeCell ref="A76:D76"/>
    <mergeCell ref="A77:D77"/>
    <mergeCell ref="A79:D79"/>
    <mergeCell ref="A80:D80"/>
    <mergeCell ref="A81:D81"/>
    <mergeCell ref="A78:D78"/>
    <mergeCell ref="A82:D82"/>
    <mergeCell ref="A83:D83"/>
    <mergeCell ref="A87:D87"/>
    <mergeCell ref="A84:D84"/>
    <mergeCell ref="A85:D85"/>
    <mergeCell ref="A86:D86"/>
    <mergeCell ref="A88:D88"/>
    <mergeCell ref="A89:D89"/>
    <mergeCell ref="A91:D91"/>
    <mergeCell ref="A92:D92"/>
    <mergeCell ref="A93:D93"/>
    <mergeCell ref="A90:D90"/>
    <mergeCell ref="A94:D94"/>
    <mergeCell ref="A95:D95"/>
    <mergeCell ref="A99:D99"/>
    <mergeCell ref="A96:D96"/>
    <mergeCell ref="A97:D97"/>
    <mergeCell ref="A98:D98"/>
    <mergeCell ref="A100:D100"/>
    <mergeCell ref="A101:D101"/>
    <mergeCell ref="A103:D103"/>
    <mergeCell ref="A104:D104"/>
    <mergeCell ref="A105:D105"/>
    <mergeCell ref="A102:D102"/>
    <mergeCell ref="A106:D106"/>
    <mergeCell ref="A107:D107"/>
    <mergeCell ref="A111:D111"/>
    <mergeCell ref="A108:D108"/>
    <mergeCell ref="A109:D109"/>
    <mergeCell ref="A110:D110"/>
    <mergeCell ref="A123:D123"/>
    <mergeCell ref="A112:D112"/>
    <mergeCell ref="A113:D113"/>
    <mergeCell ref="A115:D115"/>
    <mergeCell ref="A116:D116"/>
    <mergeCell ref="A117:D117"/>
    <mergeCell ref="A114:D114"/>
    <mergeCell ref="A124:D124"/>
    <mergeCell ref="A126:D126"/>
    <mergeCell ref="A127:D127"/>
    <mergeCell ref="A128:D128"/>
    <mergeCell ref="A125:D125"/>
    <mergeCell ref="A118:D118"/>
    <mergeCell ref="A119:D119"/>
    <mergeCell ref="A122:D122"/>
    <mergeCell ref="A120:D120"/>
    <mergeCell ref="A121:D121"/>
    <mergeCell ref="A129:D129"/>
    <mergeCell ref="A130:D130"/>
    <mergeCell ref="A134:D134"/>
    <mergeCell ref="A131:D131"/>
    <mergeCell ref="A132:D132"/>
    <mergeCell ref="A133:D133"/>
    <mergeCell ref="A135:D135"/>
    <mergeCell ref="A136:D136"/>
    <mergeCell ref="A138:D138"/>
    <mergeCell ref="A139:D139"/>
    <mergeCell ref="A140:D140"/>
    <mergeCell ref="A137:D137"/>
    <mergeCell ref="A141:D141"/>
    <mergeCell ref="A142:D142"/>
    <mergeCell ref="A146:D146"/>
    <mergeCell ref="A143:D143"/>
    <mergeCell ref="A144:D144"/>
    <mergeCell ref="A145:D145"/>
    <mergeCell ref="A147:D147"/>
    <mergeCell ref="A148:D148"/>
    <mergeCell ref="A150:D150"/>
    <mergeCell ref="A151:D151"/>
    <mergeCell ref="A152:D152"/>
    <mergeCell ref="A149:D149"/>
    <mergeCell ref="A153:D153"/>
    <mergeCell ref="A154:D154"/>
    <mergeCell ref="A158:D158"/>
    <mergeCell ref="A155:D155"/>
    <mergeCell ref="A156:D156"/>
    <mergeCell ref="A157:D157"/>
    <mergeCell ref="A159:D159"/>
    <mergeCell ref="A160:D160"/>
    <mergeCell ref="A162:D162"/>
    <mergeCell ref="A163:D163"/>
    <mergeCell ref="A164:D164"/>
    <mergeCell ref="A161:D161"/>
    <mergeCell ref="A165:D165"/>
    <mergeCell ref="A166:D166"/>
    <mergeCell ref="A170:D170"/>
    <mergeCell ref="A167:D167"/>
    <mergeCell ref="A168:D168"/>
    <mergeCell ref="A169:D169"/>
    <mergeCell ref="A182:D182"/>
    <mergeCell ref="A171:D171"/>
    <mergeCell ref="A172:D172"/>
    <mergeCell ref="A174:D174"/>
    <mergeCell ref="A175:D175"/>
    <mergeCell ref="A176:D176"/>
    <mergeCell ref="A173:D173"/>
    <mergeCell ref="A183:D183"/>
    <mergeCell ref="A184:D184"/>
    <mergeCell ref="A186:D186"/>
    <mergeCell ref="A187:D187"/>
    <mergeCell ref="A185:D185"/>
    <mergeCell ref="A177:D177"/>
    <mergeCell ref="A178:D178"/>
    <mergeCell ref="A181:D181"/>
    <mergeCell ref="A179:D179"/>
    <mergeCell ref="A180:D180"/>
    <mergeCell ref="A188:D188"/>
    <mergeCell ref="A189:D189"/>
    <mergeCell ref="A190:D190"/>
    <mergeCell ref="A193:D193"/>
    <mergeCell ref="A191:D191"/>
    <mergeCell ref="A192:D192"/>
    <mergeCell ref="A195:D195"/>
    <mergeCell ref="A196:D196"/>
    <mergeCell ref="A199:D199"/>
    <mergeCell ref="A200:D200"/>
    <mergeCell ref="A197:D197"/>
    <mergeCell ref="A198:D198"/>
    <mergeCell ref="D208:G209"/>
    <mergeCell ref="D206:G207"/>
    <mergeCell ref="G2:H2"/>
    <mergeCell ref="D210:H211"/>
    <mergeCell ref="A201:D201"/>
    <mergeCell ref="A202:D202"/>
    <mergeCell ref="A203:D203"/>
    <mergeCell ref="A206:B206"/>
    <mergeCell ref="A204:D204"/>
    <mergeCell ref="A194:D194"/>
  </mergeCells>
  <hyperlinks>
    <hyperlink ref="G2:H2" location="Índice!A1" tooltip="Ir a Índice" display="Índice!A1"/>
  </hyperlinks>
  <pageMargins left="0.78740157480314965" right="0.59055118110236227" top="0.83333333333333337" bottom="0.86614173228346458" header="0" footer="0.39370078740157499"/>
  <pageSetup orientation="portrait" r:id="rId1"/>
  <headerFooter alignWithMargins="0">
    <oddHeader>&amp;L&amp;"Arial,Negrita"&amp;12&amp;K000080 INEGI. Anuario estadístico y geográfico de Veracruz de Ignacio de la Llave 2017.
Componente Salud.</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3BC5A01FF806E4C9DDB74E1A1AF8A50" ma:contentTypeVersion="2" ma:contentTypeDescription="Crear nuevo documento." ma:contentTypeScope="" ma:versionID="ca033f8d832b23d5eb59cfad17b739b2">
  <xsd:schema xmlns:xsd="http://www.w3.org/2001/XMLSchema" xmlns:p="http://schemas.microsoft.com/office/2006/metadata/properties" xmlns:ns1="http://schemas.microsoft.com/sharepoint/v3" xmlns:ns2="015abcf3-80ff-4c6e-9ddb-74e1a1af8a50" targetNamespace="http://schemas.microsoft.com/office/2006/metadata/properties" ma:root="true" ma:fieldsID="cd87003ae3cdca1120d6ddf41e3a9236" ns1:_="" ns2:_="">
    <xsd:import namespace="http://schemas.microsoft.com/sharepoint/v3"/>
    <xsd:import namespace="015abcf3-80ff-4c6e-9ddb-74e1a1af8a50"/>
    <xsd:element name="properties">
      <xsd:complexType>
        <xsd:sequence>
          <xsd:element name="documentManagement">
            <xsd:complexType>
              <xsd:all>
                <xsd:element ref="ns1:_ModerationComments" minOccurs="0"/>
                <xsd:element ref="ns1:File_x0020_Type" minOccurs="0"/>
                <xsd:element ref="ns1:HTML_x0020_File_x0020_Type" minOccurs="0"/>
                <xsd:element ref="ns1:_SourceUrl" minOccurs="0"/>
                <xsd:element ref="ns1:_SharedFileIndex" minOccurs="0"/>
                <xsd:element ref="ns1:ContentTypeId" minOccurs="0"/>
                <xsd:element ref="ns1:TemplateUrl" minOccurs="0"/>
                <xsd:element ref="ns1:xd_ProgID" minOccurs="0"/>
                <xsd:element ref="ns1:xd_Signature" minOccurs="0"/>
                <xsd:element ref="ns1:ID" minOccurs="0"/>
                <xsd:element ref="ns1:Author" minOccurs="0"/>
                <xsd:element ref="ns1:Editor" minOccurs="0"/>
                <xsd:element ref="ns1:_HasCopyDestinations" minOccurs="0"/>
                <xsd:element ref="ns1:_CopySource" minOccurs="0"/>
                <xsd:element ref="ns1:_ModerationStatu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CheckedOutUserId" minOccurs="0"/>
                <xsd:element ref="ns1:IsCheckedoutToLocal" minOccurs="0"/>
                <xsd:element ref="ns1:CheckoutUser" minOccurs="0"/>
                <xsd:element ref="ns1:UniqueId" minOccurs="0"/>
                <xsd:element ref="ns1:ProgId" minOccurs="0"/>
                <xsd:element ref="ns1:ScopeId" minOccurs="0"/>
                <xsd:element ref="ns1:VirusStatus" minOccurs="0"/>
                <xsd:element ref="ns1:CheckedOutTitle" minOccurs="0"/>
                <xsd:element ref="ns1:_CheckinComment" minOccurs="0"/>
                <xsd:element ref="ns1:MetaInfo" minOccurs="0"/>
                <xsd:element ref="ns1:_Level" minOccurs="0"/>
                <xsd:element ref="ns1:_IsCurrentVersion"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2:Observaci_x00f3_n"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_ModerationComments" ma:index="0" nillable="true" ma:displayName="Comentarios del aprobador" ma:hidden="true" ma:internalName="_ModerationComments" ma:readOnly="true">
      <xsd:simpleType>
        <xsd:restriction base="dms:Note"/>
      </xsd:simpleType>
    </xsd:element>
    <xsd:element name="File_x0020_Type" ma:index="4" nillable="true" ma:displayName="Tipo de archivo" ma:hidden="true" ma:internalName="File_x0020_Type" ma:readOnly="true">
      <xsd:simpleType>
        <xsd:restriction base="dms:Text"/>
      </xsd:simpleType>
    </xsd:element>
    <xsd:element name="HTML_x0020_File_x0020_Type" ma:index="5" nillable="true" ma:displayName="Tipo de archivo HTML" ma:hidden="true" ma:internalName="HTML_x0020_File_x0020_Type" ma:readOnly="true">
      <xsd:simpleType>
        <xsd:restriction base="dms:Text"/>
      </xsd:simpleType>
    </xsd:element>
    <xsd:element name="_SourceUrl" ma:index="6" nillable="true" ma:displayName="Dirección URL de origen" ma:hidden="true" ma:internalName="_SourceUrl">
      <xsd:simpleType>
        <xsd:restriction base="dms:Text"/>
      </xsd:simpleType>
    </xsd:element>
    <xsd:element name="_SharedFileIndex" ma:index="7" nillable="true" ma:displayName="Índice de archivos compartidos" ma:hidden="true" ma:internalName="_SharedFileIndex">
      <xsd:simpleType>
        <xsd:restriction base="dms:Text"/>
      </xsd:simpleType>
    </xsd:element>
    <xsd:element name="ContentTypeId" ma:index="9" nillable="true" ma:displayName="Id. de tipos de contenido" ma:hidden="true" ma:internalName="ContentTypeId" ma:readOnly="true">
      <xsd:simpleType>
        <xsd:restriction base="dms:Unknown"/>
      </xsd:simpleType>
    </xsd:element>
    <xsd:element name="TemplateUrl" ma:index="10" nillable="true" ma:displayName="Vinculo de la plantilla" ma:hidden="true" ma:internalName="TemplateUrl">
      <xsd:simpleType>
        <xsd:restriction base="dms:Text"/>
      </xsd:simpleType>
    </xsd:element>
    <xsd:element name="xd_ProgID" ma:index="11" nillable="true" ma:displayName="Vínculo de archivo HTML" ma:hidden="true" ma:internalName="xd_ProgID">
      <xsd:simpleType>
        <xsd:restriction base="dms:Text"/>
      </xsd:simpleType>
    </xsd:element>
    <xsd:element name="xd_Signature" ma:index="12" nillable="true" ma:displayName="Está firmado" ma:hidden="true" ma:internalName="xd_Signature" ma:readOnly="true">
      <xsd:simpleType>
        <xsd:restriction base="dms:Boolean"/>
      </xsd:simpleType>
    </xsd:element>
    <xsd:element name="ID" ma:index="13" nillable="true" ma:displayName="ID" ma:internalName="ID" ma:readOnly="true">
      <xsd:simpleType>
        <xsd:restriction base="dms:Unknown"/>
      </xsd:simpleType>
    </xsd:element>
    <xsd:element name="Author" ma:index="16" nillable="true" ma:displayName="Creado por"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18" nillable="true" ma:displayName="Modificado por"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19" nillable="true" ma:displayName="Tiene destinos de copia" ma:hidden="true" ma:internalName="_HasCopyDestinations" ma:readOnly="true">
      <xsd:simpleType>
        <xsd:restriction base="dms:Boolean"/>
      </xsd:simpleType>
    </xsd:element>
    <xsd:element name="_CopySource" ma:index="20" nillable="true" ma:displayName="Copiar origen" ma:internalName="_CopySource" ma:readOnly="true">
      <xsd:simpleType>
        <xsd:restriction base="dms:Text"/>
      </xsd:simpleType>
    </xsd:element>
    <xsd:element name="_ModerationStatus" ma:index="21" nillable="true" ma:displayName="Estado de aprobación" ma:default="0" ma:hidden="true" ma:internalName="_ModerationStatus" ma:readOnly="true">
      <xsd:simpleType>
        <xsd:restriction base="dms:Unknown"/>
      </xsd:simpleType>
    </xsd:element>
    <xsd:element name="FileRef" ma:index="22" nillable="true" ma:displayName="Dirección URL" ma:hidden="true" ma:list="Docs" ma:internalName="FileRef" ma:readOnly="true" ma:showField="FullUrl">
      <xsd:simpleType>
        <xsd:restriction base="dms:Lookup"/>
      </xsd:simpleType>
    </xsd:element>
    <xsd:element name="FileDirRef" ma:index="23" nillable="true" ma:displayName="Ruta" ma:hidden="true" ma:list="Docs" ma:internalName="FileDirRef" ma:readOnly="true" ma:showField="DirName">
      <xsd:simpleType>
        <xsd:restriction base="dms:Lookup"/>
      </xsd:simpleType>
    </xsd:element>
    <xsd:element name="Last_x0020_Modified" ma:index="24" nillable="true" ma:displayName="Modificado" ma:format="TRUE" ma:hidden="true" ma:list="Docs" ma:internalName="Last_x0020_Modified" ma:readOnly="true" ma:showField="TimeLastModified">
      <xsd:simpleType>
        <xsd:restriction base="dms:Lookup"/>
      </xsd:simpleType>
    </xsd:element>
    <xsd:element name="Created_x0020_Date" ma:index="25" nillable="true" ma:displayName="Creado" ma:format="TRUE" ma:hidden="true" ma:list="Docs" ma:internalName="Created_x0020_Date" ma:readOnly="true" ma:showField="TimeCreated">
      <xsd:simpleType>
        <xsd:restriction base="dms:Lookup"/>
      </xsd:simpleType>
    </xsd:element>
    <xsd:element name="File_x0020_Size" ma:index="26" nillable="true" ma:displayName="Tamaño de archivo" ma:format="TRUE" ma:hidden="true" ma:list="Docs" ma:internalName="File_x0020_Size" ma:readOnly="true" ma:showField="SizeInKB">
      <xsd:simpleType>
        <xsd:restriction base="dms:Lookup"/>
      </xsd:simpleType>
    </xsd:element>
    <xsd:element name="FSObjType" ma:index="27" nillable="true" ma:displayName="Tipo de elemento" ma:hidden="true" ma:list="Docs" ma:internalName="FSObjType" ma:readOnly="true" ma:showField="FSType">
      <xsd:simpleType>
        <xsd:restriction base="dms:Lookup"/>
      </xsd:simpleType>
    </xsd:element>
    <xsd:element name="CheckedOutUserId" ma:index="29" nillable="true" ma:displayName="Id. del usuario que tiene desprotegido el elemento" ma:hidden="true" ma:list="Docs" ma:internalName="CheckedOutUserId" ma:readOnly="true" ma:showField="CheckoutUserId">
      <xsd:simpleType>
        <xsd:restriction base="dms:Lookup"/>
      </xsd:simpleType>
    </xsd:element>
    <xsd:element name="IsCheckedoutToLocal" ma:index="30" nillable="true" ma:displayName="Está desprotegido en local" ma:hidden="true" ma:list="Docs" ma:internalName="IsCheckedoutToLocal" ma:readOnly="true" ma:showField="IsCheckoutToLocal">
      <xsd:simpleType>
        <xsd:restriction base="dms:Lookup"/>
      </xsd:simpleType>
    </xsd:element>
    <xsd:element name="CheckoutUser" ma:index="31" nillable="true" ma:displayName="Desprotegido para"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32" nillable="true" ma:displayName="Id. único" ma:hidden="true" ma:list="Docs" ma:internalName="UniqueId" ma:readOnly="true" ma:showField="UniqueId">
      <xsd:simpleType>
        <xsd:restriction base="dms:Lookup"/>
      </xsd:simpleType>
    </xsd:element>
    <xsd:element name="ProgId" ma:index="33" nillable="true" ma:displayName="ProgId" ma:hidden="true" ma:list="Docs" ma:internalName="ProgId" ma:readOnly="true" ma:showField="ProgId">
      <xsd:simpleType>
        <xsd:restriction base="dms:Lookup"/>
      </xsd:simpleType>
    </xsd:element>
    <xsd:element name="ScopeId" ma:index="34" nillable="true" ma:displayName="ScopeId" ma:hidden="true" ma:list="Docs" ma:internalName="ScopeId" ma:readOnly="true" ma:showField="ScopeId">
      <xsd:simpleType>
        <xsd:restriction base="dms:Lookup"/>
      </xsd:simpleType>
    </xsd:element>
    <xsd:element name="VirusStatus" ma:index="35" nillable="true" ma:displayName="Estado del virus" ma:format="TRUE" ma:hidden="true" ma:list="Docs" ma:internalName="VirusStatus" ma:readOnly="true" ma:showField="Size">
      <xsd:simpleType>
        <xsd:restriction base="dms:Lookup"/>
      </xsd:simpleType>
    </xsd:element>
    <xsd:element name="CheckedOutTitle" ma:index="36" nillable="true" ma:displayName="Desprotegido para" ma:format="TRUE" ma:hidden="true" ma:list="Docs" ma:internalName="CheckedOutTitle" ma:readOnly="true" ma:showField="CheckedOutTitle">
      <xsd:simpleType>
        <xsd:restriction base="dms:Lookup"/>
      </xsd:simpleType>
    </xsd:element>
    <xsd:element name="_CheckinComment" ma:index="37" nillable="true" ma:displayName="Comentario de protección" ma:format="TRUE" ma:list="Docs" ma:internalName="_CheckinComment" ma:readOnly="true" ma:showField="CheckinComment">
      <xsd:simpleType>
        <xsd:restriction base="dms:Lookup"/>
      </xsd:simpleType>
    </xsd:element>
    <xsd:element name="MetaInfo" ma:index="48" nillable="true" ma:displayName="Contenedor de propiedades" ma:hidden="true" ma:list="Docs" ma:internalName="MetaInfo" ma:showField="MetaInfo">
      <xsd:simpleType>
        <xsd:restriction base="dms:Lookup"/>
      </xsd:simpleType>
    </xsd:element>
    <xsd:element name="_Level" ma:index="49" nillable="true" ma:displayName="Nivel" ma:hidden="true" ma:internalName="_Level" ma:readOnly="true">
      <xsd:simpleType>
        <xsd:restriction base="dms:Unknown"/>
      </xsd:simpleType>
    </xsd:element>
    <xsd:element name="_IsCurrentVersion" ma:index="50" nillable="true" ma:displayName="es la versión actual" ma:hidden="true" ma:internalName="_IsCurrentVersion" ma:readOnly="true">
      <xsd:simpleType>
        <xsd:restriction base="dms:Boolean"/>
      </xsd:simpleType>
    </xsd:element>
    <xsd:element name="owshiddenversion" ma:index="54" nillable="true" ma:displayName="owshiddenversion" ma:hidden="true" ma:internalName="owshiddenversion" ma:readOnly="true">
      <xsd:simpleType>
        <xsd:restriction base="dms:Unknown"/>
      </xsd:simpleType>
    </xsd:element>
    <xsd:element name="_UIVersion" ma:index="55" nillable="true" ma:displayName="Versión de IU" ma:hidden="true" ma:internalName="_UIVersion" ma:readOnly="true">
      <xsd:simpleType>
        <xsd:restriction base="dms:Unknown"/>
      </xsd:simpleType>
    </xsd:element>
    <xsd:element name="_UIVersionString" ma:index="56" nillable="true" ma:displayName="Versión" ma:internalName="_UIVersionString" ma:readOnly="true">
      <xsd:simpleType>
        <xsd:restriction base="dms:Text"/>
      </xsd:simpleType>
    </xsd:element>
    <xsd:element name="InstanceID" ma:index="57" nillable="true" ma:displayName="Id. de instancia" ma:hidden="true" ma:internalName="InstanceID" ma:readOnly="true">
      <xsd:simpleType>
        <xsd:restriction base="dms:Unknown"/>
      </xsd:simpleType>
    </xsd:element>
    <xsd:element name="Order" ma:index="58" nillable="true" ma:displayName="Orden" ma:hidden="true" ma:internalName="Order">
      <xsd:simpleType>
        <xsd:restriction base="dms:Number"/>
      </xsd:simpleType>
    </xsd:element>
    <xsd:element name="GUID" ma:index="59" nillable="true" ma:displayName="GUID" ma:hidden="true" ma:internalName="GUID" ma:readOnly="true">
      <xsd:simpleType>
        <xsd:restriction base="dms:Unknown"/>
      </xsd:simpleType>
    </xsd:element>
    <xsd:element name="WorkflowVersion" ma:index="60" nillable="true" ma:displayName="Versión del flujo de trabajo" ma:hidden="true" ma:internalName="WorkflowVersion" ma:readOnly="true">
      <xsd:simpleType>
        <xsd:restriction base="dms:Unknown"/>
      </xsd:simpleType>
    </xsd:element>
    <xsd:element name="WorkflowInstanceID" ma:index="61" nillable="true" ma:displayName="Id. de instancia de flujo de trabajo" ma:hidden="true" ma:internalName="WorkflowInstanceID" ma:readOnly="true">
      <xsd:simpleType>
        <xsd:restriction base="dms:Unknown"/>
      </xsd:simpleType>
    </xsd:element>
    <xsd:element name="ParentVersionString" ma:index="62" nillable="true" ma:displayName="Versión del origen (documento convertido)" ma:hidden="true" ma:list="Docs" ma:internalName="ParentVersionString" ma:readOnly="true" ma:showField="ParentVersionString">
      <xsd:simpleType>
        <xsd:restriction base="dms:Lookup"/>
      </xsd:simpleType>
    </xsd:element>
    <xsd:element name="ParentLeafName" ma:index="63" nillable="true" ma:displayName="Nombre del origen (documento convertido)" ma:hidden="true" ma:list="Docs" ma:internalName="ParentLeafName" ma:readOnly="true" ma:showField="ParentLeafName">
      <xsd:simpleType>
        <xsd:restriction base="dms:Lookup"/>
      </xsd:simpleType>
    </xsd:element>
  </xsd:schema>
  <xsd:schema xmlns:xsd="http://www.w3.org/2001/XMLSchema" xmlns:dms="http://schemas.microsoft.com/office/2006/documentManagement/types" targetNamespace="015abcf3-80ff-4c6e-9ddb-74e1a1af8a50" elementFormDefault="qualified">
    <xsd:import namespace="http://schemas.microsoft.com/office/2006/documentManagement/types"/>
    <xsd:element name="Observaci_x00f3_n" ma:index="66"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ipo de contenido" ma:readOnly="true"/>
        <xsd:element ref="dc:title" minOccurs="0" maxOccurs="1" ma:index="8"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_SourceUrl xmlns="http://schemas.microsoft.com/sharepoint/v3" xsi:nil="true"/>
    <Observaci_x00f3_n xmlns="015abcf3-80ff-4c6e-9ddb-74e1a1af8a50"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B00C1F02-98C8-4987-8E2C-B47061622830}">
  <ds:schemaRefs>
    <ds:schemaRef ds:uri="http://schemas.microsoft.com/office/2006/metadata/longProperties"/>
  </ds:schemaRefs>
</ds:datastoreItem>
</file>

<file path=customXml/itemProps2.xml><?xml version="1.0" encoding="utf-8"?>
<ds:datastoreItem xmlns:ds="http://schemas.openxmlformats.org/officeDocument/2006/customXml" ds:itemID="{74BB7E1E-74AF-417E-AFC6-B30E42460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5abcf3-80ff-4c6e-9ddb-74e1a1af8a5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0406692-4AA1-4F4D-8019-6868E4B041B1}">
  <ds:schemaRefs>
    <ds:schemaRef ds:uri="http://schemas.microsoft.com/sharepoint/v3/contenttype/forms"/>
  </ds:schemaRefs>
</ds:datastoreItem>
</file>

<file path=customXml/itemProps4.xml><?xml version="1.0" encoding="utf-8"?>
<ds:datastoreItem xmlns:ds="http://schemas.openxmlformats.org/officeDocument/2006/customXml" ds:itemID="{A367AB0D-1606-48EE-8CAD-725314C562F4}">
  <ds:schemaRef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schemas.microsoft.com/sharepoint/v3"/>
    <ds:schemaRef ds:uri="015abcf3-80ff-4c6e-9ddb-74e1a1af8a50"/>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83</vt:i4>
      </vt:variant>
    </vt:vector>
  </HeadingPairs>
  <TitlesOfParts>
    <vt:vector size="126" baseType="lpstr">
      <vt:lpstr>Índice</vt:lpstr>
      <vt:lpstr>5.1</vt:lpstr>
      <vt:lpstr>5.2</vt:lpstr>
      <vt:lpstr>5.3a</vt:lpstr>
      <vt:lpstr>5.3b</vt:lpstr>
      <vt:lpstr>5.4</vt:lpstr>
      <vt:lpstr>5.5</vt:lpstr>
      <vt:lpstr>5.6</vt:lpstr>
      <vt:lpstr>5.7</vt:lpstr>
      <vt:lpstr>5.8</vt:lpstr>
      <vt:lpstr>5.9</vt:lpstr>
      <vt:lpstr>5.10a</vt:lpstr>
      <vt:lpstr>5.10b</vt:lpstr>
      <vt:lpstr>5.11</vt:lpstr>
      <vt:lpstr>5.12</vt:lpstr>
      <vt:lpstr>5.13</vt:lpstr>
      <vt:lpstr>5.14</vt:lpstr>
      <vt:lpstr>5.15</vt:lpstr>
      <vt:lpstr>5.16</vt:lpstr>
      <vt:lpstr>5.17a</vt:lpstr>
      <vt:lpstr>5.17b</vt:lpstr>
      <vt:lpstr>5.18</vt:lpstr>
      <vt:lpstr>5.19a</vt:lpstr>
      <vt:lpstr>5.19b</vt:lpstr>
      <vt:lpstr>5.20</vt:lpstr>
      <vt:lpstr>G 5.1</vt:lpstr>
      <vt:lpstr>5.21</vt:lpstr>
      <vt:lpstr>5.22</vt:lpstr>
      <vt:lpstr>5.23</vt:lpstr>
      <vt:lpstr>5.24</vt:lpstr>
      <vt:lpstr>5.25</vt:lpstr>
      <vt:lpstr>5.26</vt:lpstr>
      <vt:lpstr>5.27</vt:lpstr>
      <vt:lpstr>5.28</vt:lpstr>
      <vt:lpstr>5.29</vt:lpstr>
      <vt:lpstr>5.30</vt:lpstr>
      <vt:lpstr>5.31</vt:lpstr>
      <vt:lpstr>5.32</vt:lpstr>
      <vt:lpstr>5.33</vt:lpstr>
      <vt:lpstr>G 5.2</vt:lpstr>
      <vt:lpstr>5.34</vt:lpstr>
      <vt:lpstr>5.35a</vt:lpstr>
      <vt:lpstr>5.35b</vt:lpstr>
      <vt:lpstr>'5.1'!Área_de_impresión</vt:lpstr>
      <vt:lpstr>'5.10a'!Área_de_impresión</vt:lpstr>
      <vt:lpstr>'5.10b'!Área_de_impresión</vt:lpstr>
      <vt:lpstr>'5.11'!Área_de_impresión</vt:lpstr>
      <vt:lpstr>'5.12'!Área_de_impresión</vt:lpstr>
      <vt:lpstr>'5.13'!Área_de_impresión</vt:lpstr>
      <vt:lpstr>'5.14'!Área_de_impresión</vt:lpstr>
      <vt:lpstr>'5.15'!Área_de_impresión</vt:lpstr>
      <vt:lpstr>'5.16'!Área_de_impresión</vt:lpstr>
      <vt:lpstr>'5.17a'!Área_de_impresión</vt:lpstr>
      <vt:lpstr>'5.17b'!Área_de_impresión</vt:lpstr>
      <vt:lpstr>'5.18'!Área_de_impresión</vt:lpstr>
      <vt:lpstr>'5.19a'!Área_de_impresión</vt:lpstr>
      <vt:lpstr>'5.19b'!Área_de_impresión</vt:lpstr>
      <vt:lpstr>'5.2'!Área_de_impresión</vt:lpstr>
      <vt:lpstr>'5.20'!Área_de_impresión</vt:lpstr>
      <vt:lpstr>'5.21'!Área_de_impresión</vt:lpstr>
      <vt:lpstr>'5.22'!Área_de_impresión</vt:lpstr>
      <vt:lpstr>'5.23'!Área_de_impresión</vt:lpstr>
      <vt:lpstr>'5.24'!Área_de_impresión</vt:lpstr>
      <vt:lpstr>'5.25'!Área_de_impresión</vt:lpstr>
      <vt:lpstr>'5.26'!Área_de_impresión</vt:lpstr>
      <vt:lpstr>'5.27'!Área_de_impresión</vt:lpstr>
      <vt:lpstr>'5.28'!Área_de_impresión</vt:lpstr>
      <vt:lpstr>'5.29'!Área_de_impresión</vt:lpstr>
      <vt:lpstr>'5.30'!Área_de_impresión</vt:lpstr>
      <vt:lpstr>'5.31'!Área_de_impresión</vt:lpstr>
      <vt:lpstr>'5.32'!Área_de_impresión</vt:lpstr>
      <vt:lpstr>'5.33'!Área_de_impresión</vt:lpstr>
      <vt:lpstr>'5.34'!Área_de_impresión</vt:lpstr>
      <vt:lpstr>'5.35a'!Área_de_impresión</vt:lpstr>
      <vt:lpstr>'5.35b'!Área_de_impresión</vt:lpstr>
      <vt:lpstr>'5.3a'!Área_de_impresión</vt:lpstr>
      <vt:lpstr>'5.3b'!Área_de_impresión</vt:lpstr>
      <vt:lpstr>'5.4'!Área_de_impresión</vt:lpstr>
      <vt:lpstr>'5.5'!Área_de_impresión</vt:lpstr>
      <vt:lpstr>'5.6'!Área_de_impresión</vt:lpstr>
      <vt:lpstr>'5.7'!Área_de_impresión</vt:lpstr>
      <vt:lpstr>'5.8'!Área_de_impresión</vt:lpstr>
      <vt:lpstr>'5.9'!Área_de_impresión</vt:lpstr>
      <vt:lpstr>'G 5.1'!Área_de_impresión</vt:lpstr>
      <vt:lpstr>'G 5.2'!Área_de_impresión</vt:lpstr>
      <vt:lpstr>Índice!Área_de_impresión</vt:lpstr>
      <vt:lpstr>'5.1'!Títulos_a_imprimir</vt:lpstr>
      <vt:lpstr>'5.10a'!Títulos_a_imprimir</vt:lpstr>
      <vt:lpstr>'5.10b'!Títulos_a_imprimir</vt:lpstr>
      <vt:lpstr>'5.11'!Títulos_a_imprimir</vt:lpstr>
      <vt:lpstr>'5.12'!Títulos_a_imprimir</vt:lpstr>
      <vt:lpstr>'5.13'!Títulos_a_imprimir</vt:lpstr>
      <vt:lpstr>'5.14'!Títulos_a_imprimir</vt:lpstr>
      <vt:lpstr>'5.15'!Títulos_a_imprimir</vt:lpstr>
      <vt:lpstr>'5.16'!Títulos_a_imprimir</vt:lpstr>
      <vt:lpstr>'5.17a'!Títulos_a_imprimir</vt:lpstr>
      <vt:lpstr>'5.17b'!Títulos_a_imprimir</vt:lpstr>
      <vt:lpstr>'5.18'!Títulos_a_imprimir</vt:lpstr>
      <vt:lpstr>'5.19a'!Títulos_a_imprimir</vt:lpstr>
      <vt:lpstr>'5.19b'!Títulos_a_imprimir</vt:lpstr>
      <vt:lpstr>'5.2'!Títulos_a_imprimir</vt:lpstr>
      <vt:lpstr>'5.20'!Títulos_a_imprimir</vt:lpstr>
      <vt:lpstr>'5.21'!Títulos_a_imprimir</vt:lpstr>
      <vt:lpstr>'5.22'!Títulos_a_imprimir</vt:lpstr>
      <vt:lpstr>'5.23'!Títulos_a_imprimir</vt:lpstr>
      <vt:lpstr>'5.24'!Títulos_a_imprimir</vt:lpstr>
      <vt:lpstr>'5.25'!Títulos_a_imprimir</vt:lpstr>
      <vt:lpstr>'5.26'!Títulos_a_imprimir</vt:lpstr>
      <vt:lpstr>'5.27'!Títulos_a_imprimir</vt:lpstr>
      <vt:lpstr>'5.28'!Títulos_a_imprimir</vt:lpstr>
      <vt:lpstr>'5.29'!Títulos_a_imprimir</vt:lpstr>
      <vt:lpstr>'5.30'!Títulos_a_imprimir</vt:lpstr>
      <vt:lpstr>'5.31'!Títulos_a_imprimir</vt:lpstr>
      <vt:lpstr>'5.32'!Títulos_a_imprimir</vt:lpstr>
      <vt:lpstr>'5.33'!Títulos_a_imprimir</vt:lpstr>
      <vt:lpstr>'5.34'!Títulos_a_imprimir</vt:lpstr>
      <vt:lpstr>'5.35a'!Títulos_a_imprimir</vt:lpstr>
      <vt:lpstr>'5.35b'!Títulos_a_imprimir</vt:lpstr>
      <vt:lpstr>'5.3a'!Títulos_a_imprimir</vt:lpstr>
      <vt:lpstr>'5.3b'!Títulos_a_imprimir</vt:lpstr>
      <vt:lpstr>'5.4'!Títulos_a_imprimir</vt:lpstr>
      <vt:lpstr>'5.5'!Títulos_a_imprimir</vt:lpstr>
      <vt:lpstr>'5.6'!Títulos_a_imprimir</vt:lpstr>
      <vt:lpstr>'5.7'!Títulos_a_imprimir</vt:lpstr>
      <vt:lpstr>'5.8'!Títulos_a_imprimir</vt:lpstr>
      <vt:lpstr>'5.9'!Títulos_a_imprimir</vt:lpstr>
    </vt:vector>
  </TitlesOfParts>
  <Company>INEGI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Anuario estadístico y geográfico de Veracruz de Ignacio de la Llave 2017. Salud</dc:title>
  <dc:creator>INEGI</dc:creator>
  <cp:keywords>Hospitales Médicos Enfermedades Unidades Médicas</cp:keywords>
  <cp:lastModifiedBy>Victor Manuel Parra Bravo</cp:lastModifiedBy>
  <cp:lastPrinted>2020-03-27T23:54:56Z</cp:lastPrinted>
  <dcterms:created xsi:type="dcterms:W3CDTF">2016-01-18T14:39:34Z</dcterms:created>
  <dcterms:modified xsi:type="dcterms:W3CDTF">2020-03-28T00:14:29Z</dcterms:modified>
  <cp:category>Publicaciones de Contenido General sobre los Estados.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Documento</vt:lpwstr>
  </property>
</Properties>
</file>